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6.xml" ContentType="application/vnd.openxmlformats-officedocument.drawing+xml"/>
  <Override PartName="/xl/ctrlProps/ctrlProp6.xml" ContentType="application/vnd.ms-excel.controlpropertie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tables/table4.xml" ContentType="application/vnd.openxmlformats-officedocument.spreadsheetml.table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tables/table5.xml" ContentType="application/vnd.openxmlformats-officedocument.spreadsheetml.table+xml"/>
  <Override PartName="/xl/comments13.xml" ContentType="application/vnd.openxmlformats-officedocument.spreadsheetml.comments+xml"/>
  <Override PartName="/xl/drawings/drawing7.xml" ContentType="application/vnd.openxmlformats-officedocument.drawing+xml"/>
  <Override PartName="/xl/comments14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2007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ЭтаКнига"/>
  <mc:AlternateContent xmlns:mc="http://schemas.openxmlformats.org/markup-compatibility/2006">
    <mc:Choice Requires="x15">
      <x15ac:absPath xmlns:x15ac="http://schemas.microsoft.com/office/spreadsheetml/2010/11/ac" url="C:\Users\Arslan\YandexDisk\Разработка\Шеффлер\Рабочая\1. CS-Tools\"/>
    </mc:Choice>
  </mc:AlternateContent>
  <bookViews>
    <workbookView xWindow="4440" yWindow="-165" windowWidth="17310" windowHeight="9810" tabRatio="824" activeTab="11"/>
  </bookViews>
  <sheets>
    <sheet name="Clients" sheetId="47" r:id="rId1"/>
    <sheet name="Dictionary" sheetId="50" r:id="rId2"/>
    <sheet name="pl_blank" sheetId="38" state="hidden" r:id="rId3"/>
    <sheet name="AB" sheetId="45" state="hidden" r:id="rId4"/>
    <sheet name="ab_blank" sheetId="44" state="hidden" r:id="rId5"/>
    <sheet name="PL" sheetId="39" state="hidden" r:id="rId6"/>
    <sheet name="vUpakovke" sheetId="36" state="hidden" r:id="rId7"/>
    <sheet name="vUpakovke_Template" sheetId="37" state="hidden" r:id="rId8"/>
    <sheet name="gruz" sheetId="16" r:id="rId9"/>
    <sheet name="text" sheetId="12" r:id="rId10"/>
    <sheet name="mail" sheetId="3" state="hidden" r:id="rId11"/>
    <sheet name="list" sheetId="1" r:id="rId12"/>
    <sheet name="zamenY" sheetId="35" state="hidden" r:id="rId13"/>
    <sheet name="zamena" sheetId="5" r:id="rId14"/>
    <sheet name="otmena" sheetId="17" r:id="rId15"/>
    <sheet name="zamena_old" sheetId="49" state="hidden" r:id="rId16"/>
    <sheet name="otmena _old" sheetId="48" state="hidden" r:id="rId17"/>
    <sheet name="Диаграмма1" sheetId="42" state="hidden" r:id="rId18"/>
    <sheet name="dolg" sheetId="4" r:id="rId19"/>
    <sheet name="fil" sheetId="41" r:id="rId20"/>
    <sheet name="op" sheetId="29" r:id="rId21"/>
    <sheet name="NZakaz" sheetId="30" state="hidden" r:id="rId22"/>
    <sheet name="upakovka" sheetId="7" state="hidden" r:id="rId23"/>
    <sheet name="Лист1 (2)" sheetId="34" r:id="rId24"/>
    <sheet name="spb" sheetId="18" r:id="rId25"/>
    <sheet name="torg" sheetId="20" r:id="rId26"/>
    <sheet name="sezon" sheetId="21" state="hidden" r:id="rId27"/>
    <sheet name="sezon2" sheetId="22" state="hidden" r:id="rId28"/>
    <sheet name="credit_old" sheetId="51" state="hidden" r:id="rId29"/>
    <sheet name="frei" sheetId="53" r:id="rId30"/>
    <sheet name="frei_old" sheetId="52" state="hidden" r:id="rId31"/>
    <sheet name="frei_old2" sheetId="25" state="hidden" r:id="rId32"/>
    <sheet name="Лист1" sheetId="6" r:id="rId33"/>
    <sheet name="credit" sheetId="24" r:id="rId34"/>
    <sheet name="postavka" sheetId="23" state="hidden" r:id="rId35"/>
    <sheet name="statistik" sheetId="26" r:id="rId36"/>
    <sheet name="verfugbar" sheetId="27" r:id="rId37"/>
    <sheet name="kw" sheetId="28" r:id="rId38"/>
    <sheet name="spbttn" sheetId="19" state="hidden" r:id="rId39"/>
    <sheet name="listupak" sheetId="9" state="hidden" r:id="rId40"/>
    <sheet name="clnd" sheetId="8" state="hidden" r:id="rId41"/>
    <sheet name="tab" sheetId="10" state="hidden" r:id="rId42"/>
    <sheet name="driver" sheetId="13" state="hidden" r:id="rId43"/>
    <sheet name="TTH" sheetId="14" state="hidden" r:id="rId44"/>
    <sheet name="help" sheetId="15" state="hidden" r:id="rId45"/>
  </sheets>
  <functionGroups builtInGroupCount="18"/>
  <externalReferences>
    <externalReference r:id="rId46"/>
    <externalReference r:id="rId47"/>
    <externalReference r:id="rId48"/>
    <externalReference r:id="rId49"/>
    <externalReference r:id="rId50"/>
    <externalReference r:id="rId51"/>
  </externalReferences>
  <definedNames>
    <definedName name="_xlnm._FilterDatabase" localSheetId="40" hidden="1">clnd!$A$1:$C$1</definedName>
    <definedName name="_xlnm._FilterDatabase" localSheetId="33" hidden="1">credit!$A$1:$E$1</definedName>
    <definedName name="_xlnm._FilterDatabase" localSheetId="28" hidden="1">credit_old!$A$1:$E$65</definedName>
    <definedName name="_xlnm._FilterDatabase" localSheetId="18" hidden="1">dolg!$B$1:$P$1</definedName>
    <definedName name="_xlnm._FilterDatabase" localSheetId="30" hidden="1">frei_old!$A$1:$J$2</definedName>
    <definedName name="_xlnm._FilterDatabase" localSheetId="31" hidden="1">frei_old2!$A$1:$J$2</definedName>
    <definedName name="_xlnm._FilterDatabase" localSheetId="8" hidden="1">gruz!$A$1:$D$77</definedName>
    <definedName name="_xlnm._FilterDatabase" localSheetId="11" hidden="1">list!$A$1:$R$203</definedName>
    <definedName name="_xlnm._FilterDatabase" localSheetId="14" hidden="1">otmena!$A$1:$K$12</definedName>
    <definedName name="_xlnm._FilterDatabase" localSheetId="16" hidden="1">'otmena _old'!$A$1:$K$12</definedName>
    <definedName name="_xlnm._FilterDatabase" localSheetId="5" hidden="1">PL!$A$1:$E$229</definedName>
    <definedName name="_xlnm._FilterDatabase" localSheetId="34" hidden="1">postavka!$A$1:$G$1593</definedName>
    <definedName name="_xlnm._FilterDatabase" localSheetId="13" hidden="1">zamena!$A$1:$M$1</definedName>
    <definedName name="_xlnm._FilterDatabase" localSheetId="12" hidden="1">zamenY!$A$1:$M$6</definedName>
    <definedName name="ccmail">list!$D$140:$E$145</definedName>
    <definedName name="variant" localSheetId="9">[1]var!$B$2:$B$43</definedName>
    <definedName name="_xlnm.Print_Area" localSheetId="33">credit!$A$1:$G$1</definedName>
    <definedName name="_xlnm.Print_Area" localSheetId="28">credit_old!$A$1:$G$67</definedName>
    <definedName name="сверка" localSheetId="8">#REF!</definedName>
    <definedName name="сверка">[2]!Таблица13[фирма]</definedName>
    <definedName name="список" localSheetId="23">#REF!</definedName>
    <definedName name="список">text!$X$4:$X$8</definedName>
    <definedName name="тел" localSheetId="8">#REF!</definedName>
    <definedName name="тел" localSheetId="16">#REF!</definedName>
    <definedName name="тел" localSheetId="5">#REF!</definedName>
    <definedName name="тел" localSheetId="9">#REF!</definedName>
    <definedName name="тел" localSheetId="12">#REF!</definedName>
    <definedName name="тел" localSheetId="23">#REF!</definedName>
    <definedName name="тел">#REF!</definedName>
    <definedName name="Филиалы">[3]Филиалы!$A$1:$A$28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24" l="1"/>
  <c r="D5" i="24"/>
  <c r="D7" i="24"/>
  <c r="G9" i="53" l="1"/>
  <c r="H32" i="53" l="1"/>
  <c r="D2" i="53" l="1"/>
  <c r="D3" i="53"/>
  <c r="D4" i="53"/>
  <c r="D5" i="53"/>
  <c r="D6" i="53"/>
  <c r="D7" i="53"/>
  <c r="D8" i="53"/>
  <c r="D9" i="53"/>
  <c r="D10" i="53"/>
  <c r="D11" i="53"/>
  <c r="D12" i="53"/>
  <c r="D13" i="53"/>
  <c r="D14" i="53"/>
  <c r="D15" i="53"/>
  <c r="D16" i="53"/>
  <c r="D17" i="53"/>
  <c r="D18" i="53"/>
  <c r="D19" i="53"/>
  <c r="D20" i="53"/>
  <c r="D21" i="53"/>
  <c r="D22" i="53"/>
  <c r="D23" i="53"/>
  <c r="D24" i="53"/>
  <c r="D25" i="53"/>
  <c r="D26" i="53"/>
  <c r="D27" i="53"/>
  <c r="D28" i="53"/>
  <c r="D29" i="53"/>
  <c r="D30" i="53"/>
  <c r="D31" i="53"/>
  <c r="D32" i="53"/>
  <c r="I32" i="53" s="1"/>
  <c r="J32" i="53" s="1"/>
  <c r="D33" i="53"/>
  <c r="D34" i="53"/>
  <c r="D35" i="53"/>
  <c r="D36" i="53"/>
  <c r="D37" i="53"/>
  <c r="D38" i="53"/>
  <c r="D39" i="53"/>
  <c r="D40" i="53"/>
  <c r="D41" i="53"/>
  <c r="D42" i="53"/>
  <c r="D43" i="53"/>
  <c r="D44" i="53"/>
  <c r="D45" i="53"/>
  <c r="D46" i="53"/>
  <c r="D47" i="53"/>
  <c r="D48" i="53"/>
  <c r="D49" i="53"/>
  <c r="D50" i="53"/>
  <c r="D51" i="53"/>
  <c r="D52" i="53"/>
  <c r="D53" i="53"/>
  <c r="D54" i="53"/>
  <c r="D55" i="53"/>
  <c r="D56" i="53"/>
  <c r="H22" i="53" l="1"/>
  <c r="H9" i="53"/>
  <c r="C2" i="53"/>
  <c r="H2" i="53"/>
  <c r="C3" i="53"/>
  <c r="H3" i="53"/>
  <c r="C4" i="53"/>
  <c r="H4" i="53"/>
  <c r="C5" i="53"/>
  <c r="H5" i="53"/>
  <c r="C6" i="53"/>
  <c r="H6" i="53"/>
  <c r="C7" i="53"/>
  <c r="H7" i="53"/>
  <c r="C8" i="53"/>
  <c r="H8" i="53"/>
  <c r="C9" i="53"/>
  <c r="C10" i="53"/>
  <c r="H10" i="53"/>
  <c r="C11" i="53"/>
  <c r="H11" i="53"/>
  <c r="C12" i="53"/>
  <c r="H12" i="53"/>
  <c r="C13" i="53"/>
  <c r="H13" i="53"/>
  <c r="C14" i="53"/>
  <c r="H14" i="53"/>
  <c r="C15" i="53"/>
  <c r="H15" i="53"/>
  <c r="C16" i="53"/>
  <c r="H16" i="53"/>
  <c r="C17" i="53"/>
  <c r="H17" i="53"/>
  <c r="C18" i="53"/>
  <c r="H18" i="53"/>
  <c r="I18" i="53" s="1"/>
  <c r="C19" i="53"/>
  <c r="H19" i="53"/>
  <c r="C20" i="53"/>
  <c r="H20" i="53"/>
  <c r="C21" i="53"/>
  <c r="H21" i="53"/>
  <c r="C22" i="53"/>
  <c r="C23" i="53"/>
  <c r="H23" i="53"/>
  <c r="C24" i="53"/>
  <c r="H24" i="53"/>
  <c r="C25" i="53"/>
  <c r="H25" i="53"/>
  <c r="C26" i="53"/>
  <c r="H26" i="53"/>
  <c r="C27" i="53"/>
  <c r="H27" i="53"/>
  <c r="C28" i="53"/>
  <c r="H28" i="53"/>
  <c r="C29" i="53"/>
  <c r="H29" i="53"/>
  <c r="C30" i="53"/>
  <c r="H30" i="53"/>
  <c r="C31" i="53"/>
  <c r="H31" i="53"/>
  <c r="C32" i="53"/>
  <c r="C33" i="53"/>
  <c r="H33" i="53"/>
  <c r="C34" i="53"/>
  <c r="H34" i="53"/>
  <c r="C35" i="53"/>
  <c r="H35" i="53"/>
  <c r="C36" i="53"/>
  <c r="H36" i="53"/>
  <c r="C37" i="53"/>
  <c r="H37" i="53"/>
  <c r="C38" i="53"/>
  <c r="H38" i="53"/>
  <c r="C39" i="53"/>
  <c r="H39" i="53"/>
  <c r="C40" i="53"/>
  <c r="H40" i="53"/>
  <c r="C41" i="53"/>
  <c r="H41" i="53"/>
  <c r="C42" i="53"/>
  <c r="H42" i="53"/>
  <c r="C43" i="53"/>
  <c r="H43" i="53"/>
  <c r="C44" i="53"/>
  <c r="H44" i="53"/>
  <c r="C45" i="53"/>
  <c r="H45" i="53"/>
  <c r="C46" i="53"/>
  <c r="H46" i="53"/>
  <c r="C47" i="53"/>
  <c r="H47" i="53"/>
  <c r="C48" i="53"/>
  <c r="H48" i="53"/>
  <c r="C49" i="53"/>
  <c r="H49" i="53"/>
  <c r="C50" i="53"/>
  <c r="H50" i="53"/>
  <c r="C51" i="53"/>
  <c r="H51" i="53"/>
  <c r="I51" i="53" s="1"/>
  <c r="J51" i="53" s="1"/>
  <c r="C52" i="53"/>
  <c r="H52" i="53"/>
  <c r="C53" i="53"/>
  <c r="H53" i="53"/>
  <c r="C54" i="53"/>
  <c r="H54" i="53"/>
  <c r="C55" i="53"/>
  <c r="H55" i="53"/>
  <c r="C56" i="53"/>
  <c r="H56" i="53"/>
  <c r="I56" i="53" s="1"/>
  <c r="I43" i="53" l="1"/>
  <c r="J43" i="53" s="1"/>
  <c r="I35" i="53"/>
  <c r="J35" i="53" s="1"/>
  <c r="I16" i="53"/>
  <c r="J16" i="53" s="1"/>
  <c r="I27" i="53"/>
  <c r="J27" i="53" s="1"/>
  <c r="J56" i="53"/>
  <c r="I48" i="53"/>
  <c r="J48" i="53" s="1"/>
  <c r="I40" i="53"/>
  <c r="J40" i="53" s="1"/>
  <c r="I24" i="53"/>
  <c r="J24" i="53" s="1"/>
  <c r="I50" i="53"/>
  <c r="J50" i="53" s="1"/>
  <c r="I19" i="53"/>
  <c r="J19" i="53" s="1"/>
  <c r="I11" i="53"/>
  <c r="J11" i="53" s="1"/>
  <c r="I8" i="53"/>
  <c r="J8" i="53" s="1"/>
  <c r="I52" i="53"/>
  <c r="J52" i="53" s="1"/>
  <c r="I36" i="53"/>
  <c r="J36" i="53" s="1"/>
  <c r="I26" i="53"/>
  <c r="J26" i="53" s="1"/>
  <c r="I12" i="53"/>
  <c r="J12" i="53" s="1"/>
  <c r="I44" i="53"/>
  <c r="J44" i="53" s="1"/>
  <c r="I28" i="53"/>
  <c r="J28" i="53" s="1"/>
  <c r="I20" i="53"/>
  <c r="J20" i="53" s="1"/>
  <c r="I10" i="53"/>
  <c r="J10" i="53" s="1"/>
  <c r="I53" i="53"/>
  <c r="J53" i="53" s="1"/>
  <c r="I47" i="53"/>
  <c r="J47" i="53" s="1"/>
  <c r="I39" i="53"/>
  <c r="J39" i="53" s="1"/>
  <c r="I37" i="53"/>
  <c r="J37" i="53" s="1"/>
  <c r="I29" i="53"/>
  <c r="J29" i="53" s="1"/>
  <c r="I23" i="53"/>
  <c r="J23" i="53" s="1"/>
  <c r="I15" i="53"/>
  <c r="J15" i="53" s="1"/>
  <c r="I9" i="53"/>
  <c r="J9" i="53" s="1"/>
  <c r="I7" i="53"/>
  <c r="J7" i="53" s="1"/>
  <c r="I42" i="53"/>
  <c r="J42" i="53" s="1"/>
  <c r="I34" i="53"/>
  <c r="J34" i="53" s="1"/>
  <c r="J18" i="53"/>
  <c r="I55" i="53"/>
  <c r="J55" i="53" s="1"/>
  <c r="I45" i="53"/>
  <c r="J45" i="53" s="1"/>
  <c r="I31" i="53"/>
  <c r="J31" i="53" s="1"/>
  <c r="I17" i="53"/>
  <c r="J17" i="53" s="1"/>
  <c r="I49" i="53"/>
  <c r="J49" i="53" s="1"/>
  <c r="I33" i="53"/>
  <c r="J33" i="53" s="1"/>
  <c r="I13" i="53"/>
  <c r="J13" i="53" s="1"/>
  <c r="I6" i="53"/>
  <c r="J6" i="53" s="1"/>
  <c r="I4" i="53"/>
  <c r="J4" i="53" s="1"/>
  <c r="I2" i="53"/>
  <c r="J2" i="53" s="1"/>
  <c r="I54" i="53"/>
  <c r="J54" i="53" s="1"/>
  <c r="I38" i="53"/>
  <c r="J38" i="53" s="1"/>
  <c r="I22" i="53"/>
  <c r="J22" i="53" s="1"/>
  <c r="I41" i="53"/>
  <c r="J41" i="53" s="1"/>
  <c r="I25" i="53"/>
  <c r="J25" i="53" s="1"/>
  <c r="I14" i="53"/>
  <c r="J14" i="53" s="1"/>
  <c r="I5" i="53"/>
  <c r="J5" i="53" s="1"/>
  <c r="I3" i="53"/>
  <c r="J3" i="53" s="1"/>
  <c r="I46" i="53"/>
  <c r="J46" i="53" s="1"/>
  <c r="I30" i="53"/>
  <c r="J30" i="53" s="1"/>
  <c r="I21" i="53"/>
  <c r="J21" i="53" s="1"/>
  <c r="B973" i="8" l="1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KX17" i="27"/>
  <c r="KV17" i="27"/>
  <c r="KT17" i="27"/>
  <c r="KR17" i="27"/>
  <c r="KP17" i="27"/>
  <c r="KL17" i="27"/>
  <c r="KJ17" i="27"/>
  <c r="KH17" i="27"/>
  <c r="KF17" i="27"/>
  <c r="KD17" i="27"/>
  <c r="JZ17" i="27"/>
  <c r="JX17" i="27"/>
  <c r="JV17" i="27"/>
  <c r="JT17" i="27"/>
  <c r="JR17" i="27"/>
  <c r="JN17" i="27"/>
  <c r="JL17" i="27"/>
  <c r="JJ17" i="27"/>
  <c r="JH17" i="27"/>
  <c r="JF17" i="27"/>
  <c r="JB17" i="27"/>
  <c r="IZ17" i="27"/>
  <c r="IX17" i="27"/>
  <c r="IV17" i="27"/>
  <c r="IT17" i="27"/>
  <c r="IP17" i="27"/>
  <c r="IN17" i="27"/>
  <c r="IL17" i="27"/>
  <c r="IJ17" i="27"/>
  <c r="IH17" i="27"/>
  <c r="ID17" i="27"/>
  <c r="IB17" i="27"/>
  <c r="HZ17" i="27"/>
  <c r="HX17" i="27"/>
  <c r="HV17" i="27"/>
  <c r="HR17" i="27"/>
  <c r="HP17" i="27"/>
  <c r="HN17" i="27"/>
  <c r="HL17" i="27"/>
  <c r="HJ17" i="27"/>
  <c r="HF17" i="27"/>
  <c r="HD17" i="27"/>
  <c r="HB17" i="27"/>
  <c r="GT17" i="27"/>
  <c r="GR17" i="27"/>
  <c r="GP17" i="27"/>
  <c r="GN17" i="27"/>
  <c r="GL17" i="27"/>
  <c r="GH17" i="27"/>
  <c r="GF17" i="27"/>
  <c r="GD17" i="27"/>
  <c r="GB17" i="27"/>
  <c r="FZ17" i="27"/>
  <c r="FV17" i="27"/>
  <c r="FT17" i="27"/>
  <c r="FR17" i="27"/>
  <c r="FP17" i="27"/>
  <c r="FN17" i="27"/>
  <c r="FJ17" i="27"/>
  <c r="FH17" i="27"/>
  <c r="FF17" i="27"/>
  <c r="FD17" i="27"/>
  <c r="FB17" i="27"/>
  <c r="EX17" i="27"/>
  <c r="EV17" i="27"/>
  <c r="ET17" i="27"/>
  <c r="ER17" i="27"/>
  <c r="EP17" i="27"/>
  <c r="EL17" i="27"/>
  <c r="EJ17" i="27"/>
  <c r="EH17" i="27"/>
  <c r="EF17" i="27"/>
  <c r="ED17" i="27"/>
  <c r="DZ17" i="27"/>
  <c r="DX17" i="27"/>
  <c r="DV17" i="27"/>
  <c r="DT17" i="27"/>
  <c r="DR17" i="27"/>
  <c r="DN17" i="27"/>
  <c r="DL17" i="27"/>
  <c r="DJ17" i="27"/>
  <c r="DH17" i="27"/>
  <c r="DF17" i="27"/>
  <c r="DB17" i="27"/>
  <c r="CZ17" i="27"/>
  <c r="CV17" i="27"/>
  <c r="CT17" i="27"/>
  <c r="CP17" i="27"/>
  <c r="CN17" i="27"/>
  <c r="CL17" i="27"/>
  <c r="CJ17" i="27"/>
  <c r="CH17" i="27"/>
  <c r="BZ17" i="27"/>
  <c r="BX17" i="27"/>
  <c r="BV17" i="27"/>
  <c r="BR17" i="27"/>
  <c r="BP17" i="27"/>
  <c r="BN17" i="27"/>
  <c r="BL17" i="27"/>
  <c r="BJ17" i="27"/>
  <c r="BF17" i="27"/>
  <c r="BD17" i="27"/>
  <c r="BB17" i="27"/>
  <c r="AZ17" i="27"/>
  <c r="AX17" i="27"/>
  <c r="AT17" i="27"/>
  <c r="AR17" i="27"/>
  <c r="AP17" i="27"/>
  <c r="AN17" i="27"/>
  <c r="AL17" i="27"/>
  <c r="AH17" i="27"/>
  <c r="AF17" i="27"/>
  <c r="AD17" i="27"/>
  <c r="AB17" i="27"/>
  <c r="Z17" i="27"/>
  <c r="V17" i="27"/>
  <c r="T17" i="27"/>
  <c r="R17" i="27"/>
  <c r="P17" i="27"/>
  <c r="N17" i="27"/>
  <c r="J17" i="27"/>
  <c r="H17" i="27"/>
  <c r="F17" i="27"/>
  <c r="D17" i="27"/>
  <c r="B17" i="27"/>
  <c r="VB13" i="27"/>
  <c r="UZ13" i="27"/>
  <c r="UX13" i="27"/>
  <c r="UV13" i="27"/>
  <c r="UT13" i="27"/>
  <c r="UP13" i="27"/>
  <c r="UN13" i="27"/>
  <c r="UL13" i="27"/>
  <c r="UJ13" i="27"/>
  <c r="UH13" i="27"/>
  <c r="UD13" i="27"/>
  <c r="UB13" i="27"/>
  <c r="TZ13" i="27"/>
  <c r="TX13" i="27"/>
  <c r="TV13" i="27"/>
  <c r="TR13" i="27"/>
  <c r="TP13" i="27"/>
  <c r="TN13" i="27"/>
  <c r="TL13" i="27"/>
  <c r="TJ13" i="27"/>
  <c r="TF13" i="27"/>
  <c r="TD13" i="27"/>
  <c r="TB13" i="27"/>
  <c r="SZ13" i="27"/>
  <c r="ST13" i="27"/>
  <c r="SR13" i="27"/>
  <c r="SP13" i="27"/>
  <c r="SN13" i="27"/>
  <c r="SL13" i="27"/>
  <c r="SH13" i="27"/>
  <c r="SF13" i="27"/>
  <c r="SD13" i="27"/>
  <c r="SB13" i="27"/>
  <c r="RZ13" i="27"/>
  <c r="RV13" i="27"/>
  <c r="RT13" i="27"/>
  <c r="RR13" i="27"/>
  <c r="RP13" i="27"/>
  <c r="RN13" i="27"/>
  <c r="RJ13" i="27"/>
  <c r="RH13" i="27"/>
  <c r="RF13" i="27"/>
  <c r="RD13" i="27"/>
  <c r="RB13" i="27"/>
  <c r="QX13" i="27"/>
  <c r="QV13" i="27"/>
  <c r="QT13" i="27"/>
  <c r="QR13" i="27"/>
  <c r="QP13" i="27"/>
  <c r="QL13" i="27"/>
  <c r="QJ13" i="27"/>
  <c r="QH13" i="27"/>
  <c r="QF13" i="27"/>
  <c r="QD13" i="27"/>
  <c r="PZ13" i="27"/>
  <c r="PX13" i="27"/>
  <c r="PV13" i="27"/>
  <c r="PT13" i="27"/>
  <c r="PR13" i="27"/>
  <c r="PN13" i="27"/>
  <c r="PL13" i="27"/>
  <c r="PJ13" i="27"/>
  <c r="PF13" i="27"/>
  <c r="PB13" i="27"/>
  <c r="OZ13" i="27"/>
  <c r="OX13" i="27"/>
  <c r="OV13" i="27"/>
  <c r="OT13" i="27"/>
  <c r="OP13" i="27"/>
  <c r="ON13" i="27"/>
  <c r="OL13" i="27"/>
  <c r="OJ13" i="27"/>
  <c r="OH13" i="27"/>
  <c r="OD13" i="27"/>
  <c r="OB13" i="27"/>
  <c r="NZ13" i="27"/>
  <c r="NX13" i="27"/>
  <c r="NV13" i="27"/>
  <c r="NR13" i="27"/>
  <c r="NP13" i="27"/>
  <c r="NN13" i="27"/>
  <c r="NJ13" i="27"/>
  <c r="NB13" i="27"/>
  <c r="MZ13" i="27"/>
  <c r="MX13" i="27"/>
  <c r="MT13" i="27"/>
  <c r="MR13" i="27"/>
  <c r="MP13" i="27"/>
  <c r="MN13" i="27"/>
  <c r="ML13" i="27"/>
  <c r="MH13" i="27"/>
  <c r="MF13" i="27"/>
  <c r="MD13" i="27"/>
  <c r="MB13" i="27"/>
  <c r="LZ13" i="27"/>
  <c r="LV13" i="27"/>
  <c r="LT13" i="27"/>
  <c r="LR13" i="27"/>
  <c r="LP13" i="27"/>
  <c r="LN13" i="27"/>
  <c r="LJ13" i="27"/>
  <c r="LH13" i="27"/>
  <c r="LF13" i="27"/>
  <c r="LD13" i="27"/>
  <c r="LB13" i="27"/>
  <c r="KX13" i="27"/>
  <c r="KV13" i="27"/>
  <c r="KT13" i="27"/>
  <c r="KR13" i="27"/>
  <c r="KP13" i="27"/>
  <c r="KL13" i="27"/>
  <c r="KJ13" i="27"/>
  <c r="KH13" i="27"/>
  <c r="KF13" i="27"/>
  <c r="KD13" i="27"/>
  <c r="JZ13" i="27"/>
  <c r="JX13" i="27"/>
  <c r="JV13" i="27"/>
  <c r="JT13" i="27"/>
  <c r="JR13" i="27"/>
  <c r="JN13" i="27"/>
  <c r="JL13" i="27"/>
  <c r="JJ13" i="27"/>
  <c r="JH13" i="27"/>
  <c r="JF13" i="27"/>
  <c r="JB13" i="27"/>
  <c r="IZ13" i="27"/>
  <c r="IX13" i="27"/>
  <c r="IV13" i="27"/>
  <c r="IT13" i="27"/>
  <c r="IP13" i="27"/>
  <c r="IN13" i="27"/>
  <c r="IL13" i="27"/>
  <c r="IJ13" i="27"/>
  <c r="IH13" i="27"/>
  <c r="ID13" i="27"/>
  <c r="IB13" i="27"/>
  <c r="HZ13" i="27"/>
  <c r="HX13" i="27"/>
  <c r="HV13" i="27"/>
  <c r="HR13" i="27"/>
  <c r="HP13" i="27"/>
  <c r="HN13" i="27"/>
  <c r="HL13" i="27"/>
  <c r="HJ13" i="27"/>
  <c r="HF13" i="27"/>
  <c r="HD13" i="27"/>
  <c r="HB13" i="27"/>
  <c r="GT13" i="27"/>
  <c r="GR13" i="27"/>
  <c r="GP13" i="27"/>
  <c r="GN13" i="27"/>
  <c r="GL13" i="27"/>
  <c r="GH13" i="27"/>
  <c r="GF13" i="27"/>
  <c r="GD13" i="27"/>
  <c r="GB13" i="27"/>
  <c r="FZ13" i="27"/>
  <c r="FV13" i="27"/>
  <c r="FT13" i="27"/>
  <c r="FR13" i="27"/>
  <c r="FP13" i="27"/>
  <c r="FN13" i="27"/>
  <c r="FJ13" i="27"/>
  <c r="FH13" i="27"/>
  <c r="FF13" i="27"/>
  <c r="FD13" i="27"/>
  <c r="FB13" i="27"/>
  <c r="EX13" i="27"/>
  <c r="EV13" i="27"/>
  <c r="ET13" i="27"/>
  <c r="ER13" i="27"/>
  <c r="EP13" i="27"/>
  <c r="EL13" i="27"/>
  <c r="EJ13" i="27"/>
  <c r="EH13" i="27"/>
  <c r="EF13" i="27"/>
  <c r="ED13" i="27"/>
  <c r="DZ13" i="27"/>
  <c r="DX13" i="27"/>
  <c r="DV13" i="27"/>
  <c r="DT13" i="27"/>
  <c r="DR13" i="27"/>
  <c r="DN13" i="27"/>
  <c r="DL13" i="27"/>
  <c r="DJ13" i="27"/>
  <c r="DH13" i="27"/>
  <c r="DF13" i="27"/>
  <c r="DB13" i="27"/>
  <c r="CZ13" i="27"/>
  <c r="CV13" i="27"/>
  <c r="CT13" i="27"/>
  <c r="CP13" i="27"/>
  <c r="CN13" i="27"/>
  <c r="CL13" i="27"/>
  <c r="CJ13" i="27"/>
  <c r="CH13" i="27"/>
  <c r="BZ13" i="27"/>
  <c r="BX13" i="27"/>
  <c r="BV13" i="27"/>
  <c r="BR13" i="27"/>
  <c r="BP13" i="27"/>
  <c r="BN13" i="27"/>
  <c r="BL13" i="27"/>
  <c r="BJ13" i="27"/>
  <c r="BF13" i="27"/>
  <c r="BD13" i="27"/>
  <c r="BB13" i="27"/>
  <c r="AZ13" i="27"/>
  <c r="AX13" i="27"/>
  <c r="AT13" i="27"/>
  <c r="AR13" i="27"/>
  <c r="AP13" i="27"/>
  <c r="AN13" i="27"/>
  <c r="AL13" i="27"/>
  <c r="AH13" i="27"/>
  <c r="AF13" i="27"/>
  <c r="AD13" i="27"/>
  <c r="AB13" i="27"/>
  <c r="Z13" i="27"/>
  <c r="V13" i="27"/>
  <c r="T13" i="27"/>
  <c r="R13" i="27"/>
  <c r="P13" i="27"/>
  <c r="N13" i="27"/>
  <c r="J13" i="27"/>
  <c r="H13" i="27"/>
  <c r="F13" i="27"/>
  <c r="D13" i="27"/>
  <c r="B13" i="27"/>
  <c r="NM12" i="27"/>
  <c r="NL12" i="27"/>
  <c r="NG12" i="27"/>
  <c r="NF12" i="27"/>
  <c r="NM11" i="27"/>
  <c r="NL11" i="27"/>
  <c r="NG11" i="27"/>
  <c r="NF11" i="27"/>
  <c r="NE11" i="27"/>
  <c r="ND13" i="27" s="1"/>
  <c r="ND11" i="27"/>
  <c r="VB9" i="27"/>
  <c r="UP9" i="27"/>
  <c r="UD9" i="27"/>
  <c r="TR9" i="27"/>
  <c r="TF9" i="27"/>
  <c r="ST9" i="27"/>
  <c r="SH9" i="27"/>
  <c r="RV9" i="27"/>
  <c r="RJ9" i="27"/>
  <c r="QX9" i="27"/>
  <c r="QL9" i="27"/>
  <c r="PZ9" i="27"/>
  <c r="PB9" i="27"/>
  <c r="OP9" i="27"/>
  <c r="OD9" i="27"/>
  <c r="NR9" i="27"/>
  <c r="NF9" i="27"/>
  <c r="MT9" i="27"/>
  <c r="MH9" i="27"/>
  <c r="LV9" i="27"/>
  <c r="LJ9" i="27"/>
  <c r="KX9" i="27"/>
  <c r="KL9" i="27"/>
  <c r="JZ9" i="27"/>
  <c r="JN9" i="27"/>
  <c r="JB9" i="27"/>
  <c r="IP9" i="27"/>
  <c r="ID9" i="27"/>
  <c r="HR9" i="27"/>
  <c r="HF9" i="27"/>
  <c r="GT9" i="27"/>
  <c r="GH9" i="27"/>
  <c r="FV9" i="27"/>
  <c r="FJ9" i="27"/>
  <c r="EX9" i="27"/>
  <c r="EL9" i="27"/>
  <c r="DZ9" i="27"/>
  <c r="DN9" i="27"/>
  <c r="DB9" i="27"/>
  <c r="CP9" i="27"/>
  <c r="CD9" i="27"/>
  <c r="BR9" i="27"/>
  <c r="BF9" i="27"/>
  <c r="AT9" i="27"/>
  <c r="AH9" i="27"/>
  <c r="V9" i="27"/>
  <c r="J9" i="27"/>
  <c r="PL8" i="27"/>
  <c r="PN9" i="27" s="1"/>
  <c r="VB7" i="27"/>
  <c r="VE7" i="27" s="1"/>
  <c r="UP7" i="27"/>
  <c r="US7" i="27" s="1"/>
  <c r="UD7" i="27"/>
  <c r="UG7" i="27" s="1"/>
  <c r="TR7" i="27"/>
  <c r="TU7" i="27" s="1"/>
  <c r="TF7" i="27"/>
  <c r="TI7" i="27" s="1"/>
  <c r="ST7" i="27"/>
  <c r="SW7" i="27" s="1"/>
  <c r="SH7" i="27"/>
  <c r="SK7" i="27" s="1"/>
  <c r="RV7" i="27"/>
  <c r="RY7" i="27" s="1"/>
  <c r="RJ7" i="27"/>
  <c r="RM7" i="27" s="1"/>
  <c r="QX7" i="27"/>
  <c r="RA7" i="27" s="1"/>
  <c r="QL7" i="27"/>
  <c r="QO7" i="27" s="1"/>
  <c r="PN7" i="27"/>
  <c r="PQ7" i="27" s="1"/>
  <c r="OP7" i="27"/>
  <c r="OS7" i="27" s="1"/>
  <c r="OD7" i="27"/>
  <c r="OG7" i="27" s="1"/>
  <c r="NR7" i="27"/>
  <c r="NU7" i="27" s="1"/>
  <c r="NF7" i="27"/>
  <c r="NI7" i="27" s="1"/>
  <c r="MT7" i="27"/>
  <c r="MW7" i="27" s="1"/>
  <c r="MH7" i="27"/>
  <c r="MK7" i="27" s="1"/>
  <c r="LV7" i="27"/>
  <c r="LY7" i="27" s="1"/>
  <c r="LJ7" i="27"/>
  <c r="LM7" i="27" s="1"/>
  <c r="KX7" i="27"/>
  <c r="LA7" i="27" s="1"/>
  <c r="KL7" i="27"/>
  <c r="KO7" i="27" s="1"/>
  <c r="JZ7" i="27"/>
  <c r="KC7" i="27" s="1"/>
  <c r="JN7" i="27"/>
  <c r="JQ7" i="27" s="1"/>
  <c r="JB7" i="27"/>
  <c r="JE7" i="27" s="1"/>
  <c r="IP7" i="27"/>
  <c r="IS7" i="27" s="1"/>
  <c r="ID7" i="27"/>
  <c r="IG7" i="27" s="1"/>
  <c r="HR7" i="27"/>
  <c r="HU7" i="27" s="1"/>
  <c r="HF7" i="27"/>
  <c r="HI7" i="27" s="1"/>
  <c r="GT7" i="27"/>
  <c r="GW7" i="27" s="1"/>
  <c r="GH7" i="27"/>
  <c r="GK7" i="27" s="1"/>
  <c r="FV7" i="27"/>
  <c r="FY7" i="27" s="1"/>
  <c r="FJ7" i="27"/>
  <c r="FM7" i="27" s="1"/>
  <c r="EX7" i="27"/>
  <c r="FA7" i="27" s="1"/>
  <c r="EL7" i="27"/>
  <c r="EO7" i="27" s="1"/>
  <c r="DZ7" i="27"/>
  <c r="EC7" i="27" s="1"/>
  <c r="DN7" i="27"/>
  <c r="DQ7" i="27" s="1"/>
  <c r="DB7" i="27"/>
  <c r="DE7" i="27" s="1"/>
  <c r="CP7" i="27"/>
  <c r="CS7" i="27" s="1"/>
  <c r="CD7" i="27"/>
  <c r="CG7" i="27" s="1"/>
  <c r="BR7" i="27"/>
  <c r="BU7" i="27" s="1"/>
  <c r="AT7" i="27"/>
  <c r="AW7" i="27" s="1"/>
  <c r="AH7" i="27"/>
  <c r="AK7" i="27" s="1"/>
  <c r="V7" i="27"/>
  <c r="Y7" i="27" s="1"/>
  <c r="J7" i="27"/>
  <c r="M7" i="27" s="1"/>
  <c r="PT6" i="27"/>
  <c r="PZ7" i="27" s="1"/>
  <c r="QC7" i="27" s="1"/>
  <c r="OX6" i="27"/>
  <c r="PB7" i="27" s="1"/>
  <c r="PE7" i="27" s="1"/>
  <c r="BF6" i="27"/>
  <c r="BF7" i="27" s="1"/>
  <c r="BI7" i="27" s="1"/>
  <c r="PL5" i="27"/>
  <c r="OP5" i="27"/>
  <c r="BB5" i="27"/>
  <c r="AZ5" i="27"/>
  <c r="PF2" i="27"/>
  <c r="PH2" i="27" s="1"/>
  <c r="PJ2" i="27" s="1"/>
  <c r="PL2" i="27" s="1"/>
  <c r="PN2" i="27" s="1"/>
  <c r="PP2" i="27" s="1"/>
  <c r="PQ2" i="27" s="1"/>
  <c r="PR2" i="27" s="1"/>
  <c r="PT2" i="27" s="1"/>
  <c r="PV2" i="27" s="1"/>
  <c r="PX2" i="27" s="1"/>
  <c r="PZ2" i="27" s="1"/>
  <c r="QB2" i="27" s="1"/>
  <c r="QC2" i="27" s="1"/>
  <c r="QD2" i="27" s="1"/>
  <c r="QF2" i="27" s="1"/>
  <c r="QH2" i="27" s="1"/>
  <c r="QJ2" i="27" s="1"/>
  <c r="QL2" i="27" s="1"/>
  <c r="QN2" i="27" s="1"/>
  <c r="QO2" i="27" s="1"/>
  <c r="QP2" i="27" s="1"/>
  <c r="QR2" i="27" s="1"/>
  <c r="QT2" i="27" s="1"/>
  <c r="QV2" i="27" s="1"/>
  <c r="QX2" i="27" s="1"/>
  <c r="QZ2" i="27" s="1"/>
  <c r="RA2" i="27" s="1"/>
  <c r="RB2" i="27" s="1"/>
  <c r="RD2" i="27" s="1"/>
  <c r="RF2" i="27" s="1"/>
  <c r="RH2" i="27" s="1"/>
  <c r="RJ2" i="27" s="1"/>
  <c r="RL2" i="27" s="1"/>
  <c r="RM2" i="27" s="1"/>
  <c r="RN2" i="27" s="1"/>
  <c r="RP2" i="27" s="1"/>
  <c r="RR2" i="27" s="1"/>
  <c r="RT2" i="27" s="1"/>
  <c r="RV2" i="27" s="1"/>
  <c r="RX2" i="27" s="1"/>
  <c r="RY2" i="27" s="1"/>
  <c r="RZ2" i="27" s="1"/>
  <c r="SB2" i="27" s="1"/>
  <c r="SD2" i="27" s="1"/>
  <c r="SF2" i="27" s="1"/>
  <c r="SH2" i="27" s="1"/>
  <c r="SJ2" i="27" s="1"/>
  <c r="SK2" i="27" s="1"/>
  <c r="SL2" i="27" s="1"/>
  <c r="SN2" i="27" s="1"/>
  <c r="SP2" i="27" s="1"/>
  <c r="SR2" i="27" s="1"/>
  <c r="ST2" i="27" s="1"/>
  <c r="SV2" i="27" s="1"/>
  <c r="SW2" i="27" s="1"/>
  <c r="M829" i="26"/>
  <c r="L48" i="26"/>
  <c r="L49" i="26" s="1"/>
  <c r="L50" i="26" s="1"/>
  <c r="L53" i="26" s="1"/>
  <c r="L54" i="26" s="1"/>
  <c r="L55" i="26" s="1"/>
  <c r="L56" i="26" s="1"/>
  <c r="L57" i="26" s="1"/>
  <c r="L60" i="26" s="1"/>
  <c r="L61" i="26" s="1"/>
  <c r="L62" i="26" s="1"/>
  <c r="L63" i="26" s="1"/>
  <c r="L64" i="26" s="1"/>
  <c r="L67" i="26" s="1"/>
  <c r="L68" i="26" s="1"/>
  <c r="L69" i="26" s="1"/>
  <c r="L70" i="26" s="1"/>
  <c r="L71" i="26" s="1"/>
  <c r="L72" i="26" s="1"/>
  <c r="L73" i="26" s="1"/>
  <c r="L74" i="26" s="1"/>
  <c r="L75" i="26" s="1"/>
  <c r="L76" i="26" s="1"/>
  <c r="L77" i="26" s="1"/>
  <c r="L78" i="26" s="1"/>
  <c r="L79" i="26" s="1"/>
  <c r="L81" i="26" s="1"/>
  <c r="L82" i="26" s="1"/>
  <c r="L83" i="26" s="1"/>
  <c r="L84" i="26" s="1"/>
  <c r="L85" i="26" s="1"/>
  <c r="L86" i="26" s="1"/>
  <c r="L87" i="26" s="1"/>
  <c r="L88" i="26" s="1"/>
  <c r="L89" i="26" s="1"/>
  <c r="L90" i="26" s="1"/>
  <c r="L91" i="26" s="1"/>
  <c r="L92" i="26" s="1"/>
  <c r="L93" i="26" s="1"/>
  <c r="L94" i="26" s="1"/>
  <c r="L95" i="26" s="1"/>
  <c r="L96" i="26" s="1"/>
  <c r="L97" i="26" s="1"/>
  <c r="L98" i="26" s="1"/>
  <c r="L99" i="26" s="1"/>
  <c r="L100" i="26" s="1"/>
  <c r="L101" i="26" s="1"/>
  <c r="L102" i="26" s="1"/>
  <c r="L103" i="26" s="1"/>
  <c r="L104" i="26" s="1"/>
  <c r="L105" i="26" s="1"/>
  <c r="L106" i="26" s="1"/>
  <c r="L107" i="26" s="1"/>
  <c r="L108" i="26" s="1"/>
  <c r="L109" i="26" s="1"/>
  <c r="L110" i="26" s="1"/>
  <c r="L111" i="26" s="1"/>
  <c r="L112" i="26" s="1"/>
  <c r="L113" i="26" s="1"/>
  <c r="L114" i="26" s="1"/>
  <c r="L115" i="26" s="1"/>
  <c r="L116" i="26" s="1"/>
  <c r="L117" i="26" s="1"/>
  <c r="L118" i="26" s="1"/>
  <c r="L119" i="26" s="1"/>
  <c r="L120" i="26" s="1"/>
  <c r="L123" i="26" s="1"/>
  <c r="L124" i="26" s="1"/>
  <c r="L125" i="26" s="1"/>
  <c r="L126" i="26" s="1"/>
  <c r="L127" i="26" s="1"/>
  <c r="L130" i="26" s="1"/>
  <c r="L131" i="26" s="1"/>
  <c r="L132" i="26" s="1"/>
  <c r="L133" i="26" s="1"/>
  <c r="L134" i="26" s="1"/>
  <c r="L137" i="26" s="1"/>
  <c r="L138" i="26" s="1"/>
  <c r="L139" i="26" s="1"/>
  <c r="L140" i="26" s="1"/>
  <c r="L141" i="26" s="1"/>
  <c r="L142" i="26" s="1"/>
  <c r="L143" i="26" s="1"/>
  <c r="L144" i="26" s="1"/>
  <c r="L145" i="26" s="1"/>
  <c r="L146" i="26" s="1"/>
  <c r="L147" i="26" s="1"/>
  <c r="L148" i="26" s="1"/>
  <c r="L152" i="26" s="1"/>
  <c r="L153" i="26" s="1"/>
  <c r="L154" i="26" s="1"/>
  <c r="L155" i="26" s="1"/>
  <c r="L156" i="26" s="1"/>
  <c r="L158" i="26" s="1"/>
  <c r="L159" i="26" s="1"/>
  <c r="L160" i="26" s="1"/>
  <c r="L161" i="26" s="1"/>
  <c r="L162" i="26" s="1"/>
  <c r="L165" i="26" s="1"/>
  <c r="L166" i="26" s="1"/>
  <c r="L167" i="26" s="1"/>
  <c r="L168" i="26" s="1"/>
  <c r="L169" i="26" s="1"/>
  <c r="L170" i="26" s="1"/>
  <c r="L172" i="26" s="1"/>
  <c r="L173" i="26" s="1"/>
  <c r="L174" i="26" s="1"/>
  <c r="L175" i="26" s="1"/>
  <c r="L176" i="26" s="1"/>
  <c r="L179" i="26" s="1"/>
  <c r="L180" i="26" s="1"/>
  <c r="L181" i="26" s="1"/>
  <c r="L182" i="26" s="1"/>
  <c r="L183" i="26" s="1"/>
  <c r="L184" i="26" s="1"/>
  <c r="L185" i="26" s="1"/>
  <c r="L186" i="26" s="1"/>
  <c r="L187" i="26" s="1"/>
  <c r="L188" i="26" s="1"/>
  <c r="L189" i="26" s="1"/>
  <c r="L190" i="26" s="1"/>
  <c r="L191" i="26" s="1"/>
  <c r="L192" i="26" s="1"/>
  <c r="L193" i="26" s="1"/>
  <c r="L194" i="26" s="1"/>
  <c r="L195" i="26" s="1"/>
  <c r="L196" i="26" s="1"/>
  <c r="L197" i="26" s="1"/>
  <c r="L200" i="26" s="1"/>
  <c r="L201" i="26" s="1"/>
  <c r="L202" i="26" s="1"/>
  <c r="L203" i="26" s="1"/>
  <c r="L204" i="26" s="1"/>
  <c r="L205" i="26" s="1"/>
  <c r="L207" i="26" s="1"/>
  <c r="L208" i="26" s="1"/>
  <c r="L209" i="26" s="1"/>
  <c r="L210" i="26" s="1"/>
  <c r="L211" i="26" s="1"/>
  <c r="L214" i="26" s="1"/>
  <c r="L215" i="26" s="1"/>
  <c r="L216" i="26" s="1"/>
  <c r="L217" i="26" s="1"/>
  <c r="L222" i="26" s="1"/>
  <c r="L223" i="26" s="1"/>
  <c r="L224" i="26" s="1"/>
  <c r="L225" i="26" s="1"/>
  <c r="L229" i="26" s="1"/>
  <c r="L230" i="26" s="1"/>
  <c r="L231" i="26" s="1"/>
  <c r="L232" i="26" s="1"/>
  <c r="L235" i="26" s="1"/>
  <c r="L236" i="26" s="1"/>
  <c r="L237" i="26" s="1"/>
  <c r="L238" i="26" s="1"/>
  <c r="L239" i="26" s="1"/>
  <c r="J40" i="26"/>
  <c r="F40" i="26"/>
  <c r="E40" i="26"/>
  <c r="B40" i="2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0" i="6"/>
  <c r="J79" i="6"/>
  <c r="J78" i="6"/>
  <c r="J77" i="6"/>
  <c r="J76" i="6"/>
  <c r="J75" i="6"/>
  <c r="J74" i="6"/>
  <c r="J73" i="6"/>
  <c r="J69" i="6"/>
  <c r="J68" i="6"/>
  <c r="J67" i="6"/>
  <c r="J66" i="6"/>
  <c r="J65" i="6"/>
  <c r="J64" i="6"/>
  <c r="J63" i="6"/>
  <c r="J62" i="6"/>
  <c r="I61" i="6"/>
  <c r="J61" i="6" s="1"/>
  <c r="J60" i="6"/>
  <c r="J59" i="6"/>
  <c r="J58" i="6"/>
  <c r="J54" i="6"/>
  <c r="J53" i="6"/>
  <c r="J52" i="6"/>
  <c r="J51" i="6"/>
  <c r="J50" i="6"/>
  <c r="J48" i="6"/>
  <c r="J47" i="6"/>
  <c r="J46" i="6"/>
  <c r="J45" i="6"/>
  <c r="J44" i="6"/>
  <c r="J43" i="6"/>
  <c r="J42" i="6"/>
  <c r="J41" i="6"/>
  <c r="J40" i="6"/>
  <c r="J36" i="6"/>
  <c r="J35" i="6"/>
  <c r="J34" i="6"/>
  <c r="J33" i="6"/>
  <c r="J32" i="6"/>
  <c r="J30" i="6"/>
  <c r="J29" i="6"/>
  <c r="J27" i="6"/>
  <c r="J26" i="6"/>
  <c r="J25" i="6"/>
  <c r="J24" i="6"/>
  <c r="J23" i="6"/>
  <c r="J22" i="6"/>
  <c r="J21" i="6"/>
  <c r="J20" i="6"/>
  <c r="J19" i="6"/>
  <c r="J18" i="6"/>
  <c r="J17" i="6"/>
  <c r="J13" i="6"/>
  <c r="J12" i="6"/>
  <c r="J11" i="6"/>
  <c r="J10" i="6"/>
  <c r="J9" i="6"/>
  <c r="J8" i="6"/>
  <c r="J7" i="6"/>
  <c r="J6" i="6"/>
  <c r="J5" i="6"/>
  <c r="J4" i="6"/>
  <c r="J3" i="6"/>
  <c r="O20" i="25"/>
  <c r="H20" i="25"/>
  <c r="I20" i="25" s="1"/>
  <c r="J20" i="25" s="1"/>
  <c r="C20" i="25"/>
  <c r="O19" i="25"/>
  <c r="H19" i="25"/>
  <c r="I19" i="25" s="1"/>
  <c r="J19" i="25" s="1"/>
  <c r="C19" i="25"/>
  <c r="O18" i="25"/>
  <c r="H18" i="25"/>
  <c r="I18" i="25" s="1"/>
  <c r="J18" i="25" s="1"/>
  <c r="C18" i="25"/>
  <c r="O17" i="25"/>
  <c r="H17" i="25"/>
  <c r="I17" i="25" s="1"/>
  <c r="J17" i="25" s="1"/>
  <c r="C17" i="25"/>
  <c r="O16" i="25"/>
  <c r="H16" i="25"/>
  <c r="I16" i="25" s="1"/>
  <c r="J16" i="25" s="1"/>
  <c r="C16" i="25"/>
  <c r="O15" i="25"/>
  <c r="H15" i="25"/>
  <c r="I15" i="25" s="1"/>
  <c r="J15" i="25" s="1"/>
  <c r="C15" i="25"/>
  <c r="O14" i="25"/>
  <c r="H14" i="25"/>
  <c r="I14" i="25" s="1"/>
  <c r="J14" i="25" s="1"/>
  <c r="C14" i="25"/>
  <c r="O13" i="25"/>
  <c r="H13" i="25"/>
  <c r="I13" i="25" s="1"/>
  <c r="J13" i="25" s="1"/>
  <c r="C13" i="25"/>
  <c r="O12" i="25"/>
  <c r="H12" i="25"/>
  <c r="I12" i="25" s="1"/>
  <c r="J12" i="25" s="1"/>
  <c r="C12" i="25"/>
  <c r="O11" i="25"/>
  <c r="H11" i="25"/>
  <c r="I11" i="25" s="1"/>
  <c r="J11" i="25" s="1"/>
  <c r="C11" i="25"/>
  <c r="O10" i="25"/>
  <c r="H10" i="25"/>
  <c r="I10" i="25" s="1"/>
  <c r="J10" i="25" s="1"/>
  <c r="C10" i="25"/>
  <c r="O9" i="25"/>
  <c r="H9" i="25"/>
  <c r="I9" i="25" s="1"/>
  <c r="J9" i="25" s="1"/>
  <c r="C9" i="25"/>
  <c r="O8" i="25"/>
  <c r="H8" i="25"/>
  <c r="I8" i="25" s="1"/>
  <c r="J8" i="25" s="1"/>
  <c r="C8" i="25"/>
  <c r="O7" i="25"/>
  <c r="H7" i="25"/>
  <c r="I7" i="25" s="1"/>
  <c r="J7" i="25" s="1"/>
  <c r="C7" i="25"/>
  <c r="O6" i="25"/>
  <c r="H6" i="25"/>
  <c r="I6" i="25" s="1"/>
  <c r="J6" i="25" s="1"/>
  <c r="C6" i="25"/>
  <c r="O5" i="25"/>
  <c r="H5" i="25"/>
  <c r="I5" i="25" s="1"/>
  <c r="J5" i="25" s="1"/>
  <c r="C5" i="25"/>
  <c r="O4" i="25"/>
  <c r="H4" i="25"/>
  <c r="I4" i="25" s="1"/>
  <c r="J4" i="25" s="1"/>
  <c r="C4" i="25"/>
  <c r="O3" i="25"/>
  <c r="H3" i="25"/>
  <c r="I3" i="25" s="1"/>
  <c r="J3" i="25" s="1"/>
  <c r="C3" i="25"/>
  <c r="O2" i="25"/>
  <c r="H2" i="25"/>
  <c r="I2" i="25" s="1"/>
  <c r="J2" i="25" s="1"/>
  <c r="C2" i="25"/>
  <c r="O20" i="52"/>
  <c r="H20" i="52"/>
  <c r="I20" i="52" s="1"/>
  <c r="J20" i="52" s="1"/>
  <c r="C20" i="52"/>
  <c r="O19" i="52"/>
  <c r="H19" i="52"/>
  <c r="I19" i="52" s="1"/>
  <c r="J19" i="52" s="1"/>
  <c r="C19" i="52"/>
  <c r="O18" i="52"/>
  <c r="H18" i="52"/>
  <c r="I18" i="52" s="1"/>
  <c r="J18" i="52" s="1"/>
  <c r="C18" i="52"/>
  <c r="O17" i="52"/>
  <c r="H17" i="52"/>
  <c r="I17" i="52" s="1"/>
  <c r="J17" i="52" s="1"/>
  <c r="C17" i="52"/>
  <c r="O16" i="52"/>
  <c r="H16" i="52"/>
  <c r="I16" i="52" s="1"/>
  <c r="J16" i="52" s="1"/>
  <c r="C16" i="52"/>
  <c r="O15" i="52"/>
  <c r="H15" i="52"/>
  <c r="I15" i="52" s="1"/>
  <c r="J15" i="52" s="1"/>
  <c r="C15" i="52"/>
  <c r="O14" i="52"/>
  <c r="H14" i="52"/>
  <c r="I14" i="52" s="1"/>
  <c r="J14" i="52" s="1"/>
  <c r="C14" i="52"/>
  <c r="O13" i="52"/>
  <c r="H13" i="52"/>
  <c r="I13" i="52" s="1"/>
  <c r="J13" i="52" s="1"/>
  <c r="C13" i="52"/>
  <c r="O12" i="52"/>
  <c r="H12" i="52"/>
  <c r="I12" i="52" s="1"/>
  <c r="J12" i="52" s="1"/>
  <c r="C12" i="52"/>
  <c r="O11" i="52"/>
  <c r="H11" i="52"/>
  <c r="I11" i="52" s="1"/>
  <c r="J11" i="52" s="1"/>
  <c r="C11" i="52"/>
  <c r="O10" i="52"/>
  <c r="H10" i="52"/>
  <c r="I10" i="52" s="1"/>
  <c r="J10" i="52" s="1"/>
  <c r="C10" i="52"/>
  <c r="O9" i="52"/>
  <c r="H9" i="52"/>
  <c r="I9" i="52" s="1"/>
  <c r="J9" i="52" s="1"/>
  <c r="C9" i="52"/>
  <c r="O8" i="52"/>
  <c r="H8" i="52"/>
  <c r="I8" i="52" s="1"/>
  <c r="J8" i="52" s="1"/>
  <c r="C8" i="52"/>
  <c r="O7" i="52"/>
  <c r="H7" i="52"/>
  <c r="I7" i="52" s="1"/>
  <c r="J7" i="52" s="1"/>
  <c r="C7" i="52"/>
  <c r="O6" i="52"/>
  <c r="H6" i="52"/>
  <c r="I6" i="52" s="1"/>
  <c r="J6" i="52" s="1"/>
  <c r="C6" i="52"/>
  <c r="O5" i="52"/>
  <c r="H5" i="52"/>
  <c r="I5" i="52" s="1"/>
  <c r="J5" i="52" s="1"/>
  <c r="C5" i="52"/>
  <c r="O4" i="52"/>
  <c r="H4" i="52"/>
  <c r="I4" i="52" s="1"/>
  <c r="J4" i="52" s="1"/>
  <c r="C4" i="52"/>
  <c r="O3" i="52"/>
  <c r="H3" i="52"/>
  <c r="I3" i="52" s="1"/>
  <c r="J3" i="52" s="1"/>
  <c r="C3" i="52"/>
  <c r="O2" i="52"/>
  <c r="H2" i="52"/>
  <c r="I2" i="52" s="1"/>
  <c r="J2" i="52" s="1"/>
  <c r="C2" i="52"/>
  <c r="C100" i="20"/>
  <c r="C99" i="20"/>
  <c r="C98" i="20"/>
  <c r="C97" i="20"/>
  <c r="C96" i="20"/>
  <c r="C95" i="20"/>
  <c r="C94" i="20"/>
  <c r="C93" i="20"/>
  <c r="C92" i="20"/>
  <c r="C91" i="20"/>
  <c r="C90" i="20"/>
  <c r="C89" i="20"/>
  <c r="C88" i="20"/>
  <c r="C87" i="20"/>
  <c r="C86" i="20"/>
  <c r="C85" i="20"/>
  <c r="C84" i="20"/>
  <c r="C83" i="20"/>
  <c r="C82" i="20"/>
  <c r="C81" i="20"/>
  <c r="C80" i="20"/>
  <c r="C79" i="20"/>
  <c r="C78" i="20"/>
  <c r="C77" i="20"/>
  <c r="C76" i="20"/>
  <c r="C75" i="20"/>
  <c r="C74" i="20"/>
  <c r="C73" i="20"/>
  <c r="C72" i="20"/>
  <c r="C71" i="20"/>
  <c r="C70" i="20"/>
  <c r="C69" i="20"/>
  <c r="C68" i="20"/>
  <c r="C67" i="20"/>
  <c r="C66" i="20"/>
  <c r="C65" i="20"/>
  <c r="C64" i="20"/>
  <c r="C63" i="20"/>
  <c r="C62" i="20"/>
  <c r="C61" i="20"/>
  <c r="C60" i="20"/>
  <c r="C59" i="20"/>
  <c r="C58" i="20"/>
  <c r="C57" i="20"/>
  <c r="C56" i="20"/>
  <c r="C55" i="20"/>
  <c r="C54" i="20"/>
  <c r="C53" i="20"/>
  <c r="C52" i="20"/>
  <c r="C51" i="20"/>
  <c r="C50" i="20"/>
  <c r="C49" i="20"/>
  <c r="C48" i="20"/>
  <c r="C47" i="20"/>
  <c r="C46" i="20"/>
  <c r="C45" i="20"/>
  <c r="C44" i="20"/>
  <c r="C43" i="20"/>
  <c r="C42" i="20"/>
  <c r="C41" i="20"/>
  <c r="C40" i="20"/>
  <c r="C39" i="20"/>
  <c r="C38" i="20"/>
  <c r="C37" i="20"/>
  <c r="C36" i="20"/>
  <c r="C35" i="20"/>
  <c r="C34" i="20"/>
  <c r="C33" i="20"/>
  <c r="C32" i="20"/>
  <c r="C31" i="20"/>
  <c r="C30" i="20"/>
  <c r="C29" i="20"/>
  <c r="C28" i="20"/>
  <c r="C27" i="20"/>
  <c r="C26" i="20"/>
  <c r="C25" i="20"/>
  <c r="C24" i="20"/>
  <c r="C23" i="20"/>
  <c r="C22" i="20"/>
  <c r="C21" i="20"/>
  <c r="C20" i="20"/>
  <c r="C19" i="20"/>
  <c r="C18" i="20"/>
  <c r="C17" i="20"/>
  <c r="C16" i="20"/>
  <c r="C15" i="20"/>
  <c r="C14" i="20"/>
  <c r="C13" i="20"/>
  <c r="C12" i="20"/>
  <c r="C11" i="20"/>
  <c r="C10" i="20"/>
  <c r="C9" i="20"/>
  <c r="C8" i="20"/>
  <c r="C7" i="20"/>
  <c r="C6" i="20"/>
  <c r="C5" i="20"/>
  <c r="C4" i="20"/>
  <c r="C3" i="20"/>
  <c r="C2" i="20"/>
  <c r="D2" i="20" s="1"/>
  <c r="J104" i="34"/>
  <c r="J103" i="34"/>
  <c r="J102" i="34"/>
  <c r="J101" i="34"/>
  <c r="J100" i="34"/>
  <c r="J99" i="34"/>
  <c r="J98" i="34"/>
  <c r="J97" i="34"/>
  <c r="J96" i="34"/>
  <c r="J95" i="34"/>
  <c r="J94" i="34"/>
  <c r="J93" i="34"/>
  <c r="J92" i="34"/>
  <c r="J91" i="34"/>
  <c r="J90" i="34"/>
  <c r="J89" i="34"/>
  <c r="J88" i="34"/>
  <c r="J87" i="34"/>
  <c r="J86" i="34"/>
  <c r="J85" i="34"/>
  <c r="J84" i="34"/>
  <c r="J83" i="34"/>
  <c r="J82" i="34"/>
  <c r="J80" i="34"/>
  <c r="J79" i="34"/>
  <c r="J78" i="34"/>
  <c r="J77" i="34"/>
  <c r="J76" i="34"/>
  <c r="J75" i="34"/>
  <c r="J74" i="34"/>
  <c r="J73" i="34"/>
  <c r="J69" i="34"/>
  <c r="J68" i="34"/>
  <c r="J67" i="34"/>
  <c r="J66" i="34"/>
  <c r="J65" i="34"/>
  <c r="J64" i="34"/>
  <c r="J63" i="34"/>
  <c r="J62" i="34"/>
  <c r="I61" i="34"/>
  <c r="J61" i="34" s="1"/>
  <c r="J60" i="34"/>
  <c r="J59" i="34"/>
  <c r="J58" i="34"/>
  <c r="J54" i="34"/>
  <c r="J53" i="34"/>
  <c r="J52" i="34"/>
  <c r="J51" i="34"/>
  <c r="J50" i="34"/>
  <c r="J48" i="34"/>
  <c r="J47" i="34"/>
  <c r="J46" i="34"/>
  <c r="J45" i="34"/>
  <c r="J44" i="34"/>
  <c r="J43" i="34"/>
  <c r="J42" i="34"/>
  <c r="J41" i="34"/>
  <c r="J40" i="34"/>
  <c r="J36" i="34"/>
  <c r="J35" i="34"/>
  <c r="J34" i="34"/>
  <c r="J33" i="34"/>
  <c r="J32" i="34"/>
  <c r="J30" i="34"/>
  <c r="J29" i="34"/>
  <c r="J27" i="34"/>
  <c r="J26" i="34"/>
  <c r="J25" i="34"/>
  <c r="J24" i="34"/>
  <c r="J23" i="34"/>
  <c r="J22" i="34"/>
  <c r="J21" i="34"/>
  <c r="J20" i="34"/>
  <c r="J19" i="34"/>
  <c r="J18" i="34"/>
  <c r="J17" i="34"/>
  <c r="J13" i="34"/>
  <c r="J12" i="34"/>
  <c r="J11" i="34"/>
  <c r="J10" i="34"/>
  <c r="J9" i="34"/>
  <c r="J8" i="34"/>
  <c r="J7" i="34"/>
  <c r="J6" i="34"/>
  <c r="J5" i="34"/>
  <c r="J4" i="34"/>
  <c r="J3" i="34"/>
  <c r="G41" i="41"/>
  <c r="G76" i="4"/>
  <c r="F76" i="4"/>
  <c r="E76" i="4"/>
  <c r="G75" i="4"/>
  <c r="F75" i="4"/>
  <c r="E75" i="4"/>
  <c r="G74" i="4"/>
  <c r="F74" i="4"/>
  <c r="E74" i="4"/>
  <c r="G73" i="4"/>
  <c r="F73" i="4"/>
  <c r="E73" i="4"/>
  <c r="G72" i="4"/>
  <c r="F72" i="4"/>
  <c r="E72" i="4"/>
  <c r="G71" i="4"/>
  <c r="F71" i="4"/>
  <c r="E71" i="4"/>
  <c r="G70" i="4"/>
  <c r="F70" i="4"/>
  <c r="E70" i="4"/>
  <c r="G69" i="4"/>
  <c r="F69" i="4"/>
  <c r="E69" i="4"/>
  <c r="G68" i="4"/>
  <c r="F68" i="4"/>
  <c r="E68" i="4"/>
  <c r="G67" i="4"/>
  <c r="F67" i="4"/>
  <c r="E67" i="4"/>
  <c r="G66" i="4"/>
  <c r="F66" i="4"/>
  <c r="E66" i="4"/>
  <c r="G65" i="4"/>
  <c r="F65" i="4"/>
  <c r="E65" i="4"/>
  <c r="G64" i="4"/>
  <c r="F64" i="4"/>
  <c r="E64" i="4"/>
  <c r="G63" i="4"/>
  <c r="F63" i="4"/>
  <c r="E63" i="4"/>
  <c r="G62" i="4"/>
  <c r="F62" i="4"/>
  <c r="E62" i="4"/>
  <c r="G61" i="4"/>
  <c r="F61" i="4"/>
  <c r="E61" i="4"/>
  <c r="G60" i="4"/>
  <c r="F60" i="4"/>
  <c r="E60" i="4"/>
  <c r="G59" i="4"/>
  <c r="F59" i="4"/>
  <c r="E59" i="4"/>
  <c r="G58" i="4"/>
  <c r="F58" i="4"/>
  <c r="E58" i="4"/>
  <c r="G57" i="4"/>
  <c r="F57" i="4"/>
  <c r="E57" i="4"/>
  <c r="G56" i="4"/>
  <c r="F56" i="4"/>
  <c r="E56" i="4"/>
  <c r="G55" i="4"/>
  <c r="F55" i="4"/>
  <c r="E55" i="4"/>
  <c r="G54" i="4"/>
  <c r="F54" i="4"/>
  <c r="E54" i="4"/>
  <c r="G53" i="4"/>
  <c r="F53" i="4"/>
  <c r="E53" i="4"/>
  <c r="G52" i="4"/>
  <c r="F52" i="4"/>
  <c r="E52" i="4"/>
  <c r="G51" i="4"/>
  <c r="F51" i="4"/>
  <c r="E51" i="4"/>
  <c r="G50" i="4"/>
  <c r="F50" i="4"/>
  <c r="E50" i="4"/>
  <c r="G49" i="4"/>
  <c r="F49" i="4"/>
  <c r="E49" i="4"/>
  <c r="G48" i="4"/>
  <c r="F48" i="4"/>
  <c r="E48" i="4"/>
  <c r="G47" i="4"/>
  <c r="F47" i="4"/>
  <c r="E47" i="4"/>
  <c r="G46" i="4"/>
  <c r="F46" i="4"/>
  <c r="E46" i="4"/>
  <c r="G45" i="4"/>
  <c r="F45" i="4"/>
  <c r="E45" i="4"/>
  <c r="G44" i="4"/>
  <c r="F44" i="4"/>
  <c r="E44" i="4"/>
  <c r="G43" i="4"/>
  <c r="F43" i="4"/>
  <c r="E43" i="4"/>
  <c r="G42" i="4"/>
  <c r="F42" i="4"/>
  <c r="E42" i="4"/>
  <c r="G41" i="4"/>
  <c r="F41" i="4"/>
  <c r="E41" i="4"/>
  <c r="G40" i="4"/>
  <c r="F40" i="4"/>
  <c r="E40" i="4"/>
  <c r="G39" i="4"/>
  <c r="F39" i="4"/>
  <c r="E39" i="4"/>
  <c r="G38" i="4"/>
  <c r="F38" i="4"/>
  <c r="E38" i="4"/>
  <c r="G37" i="4"/>
  <c r="F37" i="4"/>
  <c r="E37" i="4"/>
  <c r="G36" i="4"/>
  <c r="F36" i="4"/>
  <c r="E36" i="4"/>
  <c r="G35" i="4"/>
  <c r="F35" i="4"/>
  <c r="E35" i="4"/>
  <c r="G34" i="4"/>
  <c r="F34" i="4"/>
  <c r="E34" i="4"/>
  <c r="G33" i="4"/>
  <c r="F33" i="4"/>
  <c r="E33" i="4"/>
  <c r="G32" i="4"/>
  <c r="F32" i="4"/>
  <c r="E32" i="4"/>
  <c r="G31" i="4"/>
  <c r="F31" i="4"/>
  <c r="E31" i="4"/>
  <c r="G30" i="4"/>
  <c r="F30" i="4"/>
  <c r="E30" i="4"/>
  <c r="G29" i="4"/>
  <c r="F29" i="4"/>
  <c r="E29" i="4"/>
  <c r="G28" i="4"/>
  <c r="F28" i="4"/>
  <c r="E28" i="4"/>
  <c r="G27" i="4"/>
  <c r="F27" i="4"/>
  <c r="E27" i="4"/>
  <c r="G26" i="4"/>
  <c r="F26" i="4"/>
  <c r="E26" i="4"/>
  <c r="G25" i="4"/>
  <c r="F25" i="4"/>
  <c r="E25" i="4"/>
  <c r="G24" i="4"/>
  <c r="F24" i="4"/>
  <c r="E24" i="4"/>
  <c r="G23" i="4"/>
  <c r="F23" i="4"/>
  <c r="E23" i="4"/>
  <c r="G22" i="4"/>
  <c r="F22" i="4"/>
  <c r="E22" i="4"/>
  <c r="G21" i="4"/>
  <c r="F21" i="4"/>
  <c r="E21" i="4"/>
  <c r="G20" i="4"/>
  <c r="F20" i="4"/>
  <c r="E20" i="4"/>
  <c r="G19" i="4"/>
  <c r="F19" i="4"/>
  <c r="E19" i="4"/>
  <c r="G18" i="4"/>
  <c r="F18" i="4"/>
  <c r="E18" i="4"/>
  <c r="G17" i="4"/>
  <c r="F17" i="4"/>
  <c r="E17" i="4"/>
  <c r="G16" i="4"/>
  <c r="F16" i="4"/>
  <c r="E16" i="4"/>
  <c r="G15" i="4"/>
  <c r="F15" i="4"/>
  <c r="E15" i="4"/>
  <c r="G14" i="4"/>
  <c r="F14" i="4"/>
  <c r="E14" i="4"/>
  <c r="G13" i="4"/>
  <c r="F13" i="4"/>
  <c r="E13" i="4"/>
  <c r="G12" i="4"/>
  <c r="F12" i="4"/>
  <c r="E12" i="4"/>
  <c r="G11" i="4"/>
  <c r="F11" i="4"/>
  <c r="E11" i="4"/>
  <c r="G10" i="4"/>
  <c r="F10" i="4"/>
  <c r="E10" i="4"/>
  <c r="G9" i="4"/>
  <c r="F9" i="4"/>
  <c r="E9" i="4"/>
  <c r="G8" i="4"/>
  <c r="F8" i="4"/>
  <c r="E8" i="4"/>
  <c r="G7" i="4"/>
  <c r="F7" i="4"/>
  <c r="E7" i="4"/>
  <c r="G6" i="4"/>
  <c r="F6" i="4"/>
  <c r="E6" i="4"/>
  <c r="G5" i="4"/>
  <c r="F5" i="4"/>
  <c r="E5" i="4"/>
  <c r="G4" i="4"/>
  <c r="F4" i="4"/>
  <c r="E4" i="4"/>
  <c r="G3" i="4"/>
  <c r="F3" i="4"/>
  <c r="E3" i="4"/>
  <c r="G2" i="4"/>
  <c r="F2" i="4"/>
  <c r="E2" i="4"/>
  <c r="C77" i="47"/>
  <c r="C76" i="47"/>
  <c r="C75" i="47"/>
  <c r="C74" i="47"/>
  <c r="C73" i="47"/>
  <c r="C72" i="47"/>
  <c r="C71" i="47"/>
  <c r="C70" i="47"/>
  <c r="C69" i="47"/>
  <c r="C68" i="47"/>
  <c r="C67" i="47"/>
  <c r="C66" i="47"/>
  <c r="C65" i="47"/>
  <c r="C64" i="47"/>
  <c r="C63" i="47"/>
  <c r="C62" i="47"/>
  <c r="C61" i="47"/>
  <c r="C60" i="47"/>
  <c r="C59" i="47"/>
  <c r="C58" i="47"/>
  <c r="C57" i="47"/>
  <c r="C56" i="47"/>
  <c r="C55" i="47"/>
  <c r="C54" i="47"/>
  <c r="C53" i="47"/>
  <c r="C52" i="47"/>
  <c r="C51" i="47"/>
  <c r="C50" i="47"/>
  <c r="C49" i="47"/>
  <c r="C48" i="47"/>
  <c r="C47" i="47"/>
  <c r="C46" i="47"/>
  <c r="C45" i="47"/>
  <c r="C44" i="47"/>
  <c r="C43" i="47"/>
  <c r="C42" i="47"/>
  <c r="C41" i="47"/>
  <c r="C40" i="47"/>
  <c r="C39" i="47"/>
  <c r="C38" i="47"/>
  <c r="C37" i="47"/>
  <c r="C36" i="47"/>
  <c r="C35" i="47"/>
  <c r="C34" i="47"/>
  <c r="C33" i="47"/>
  <c r="C32" i="47"/>
  <c r="C31" i="47"/>
  <c r="C30" i="47"/>
  <c r="C29" i="47"/>
  <c r="C28" i="47"/>
  <c r="C27" i="47"/>
  <c r="C26" i="47"/>
  <c r="C25" i="47"/>
  <c r="C24" i="47"/>
  <c r="C23" i="47"/>
  <c r="C22" i="47"/>
  <c r="C21" i="47"/>
  <c r="C20" i="47"/>
  <c r="C19" i="47"/>
  <c r="C18" i="47"/>
  <c r="C17" i="47"/>
  <c r="C16" i="47"/>
  <c r="C15" i="47"/>
  <c r="C14" i="47"/>
  <c r="C13" i="47"/>
  <c r="C12" i="47"/>
  <c r="C11" i="47"/>
  <c r="C10" i="47"/>
  <c r="C9" i="47"/>
  <c r="C8" i="47"/>
  <c r="C7" i="47"/>
  <c r="C6" i="47"/>
  <c r="C5" i="47"/>
  <c r="C4" i="47"/>
  <c r="C3" i="47"/>
  <c r="C2" i="47"/>
  <c r="I199" i="1"/>
  <c r="I198" i="1"/>
  <c r="I181" i="1"/>
  <c r="I180" i="1"/>
  <c r="I179" i="1"/>
  <c r="I159" i="1"/>
  <c r="I158" i="1"/>
  <c r="I157" i="1"/>
  <c r="I156" i="1"/>
  <c r="I149" i="1"/>
  <c r="I148" i="1"/>
  <c r="I147" i="1"/>
  <c r="I146" i="1"/>
  <c r="I145" i="1"/>
  <c r="I144" i="1"/>
  <c r="I143" i="1"/>
  <c r="I142" i="1"/>
  <c r="I141" i="1"/>
  <c r="I130" i="1"/>
  <c r="I129" i="1"/>
  <c r="I128" i="1"/>
  <c r="I120" i="1"/>
  <c r="I119" i="1"/>
  <c r="I110" i="1"/>
  <c r="I109" i="1"/>
  <c r="I108" i="1"/>
  <c r="I107" i="1"/>
  <c r="I106" i="1"/>
  <c r="I105" i="1"/>
  <c r="I104" i="1"/>
  <c r="I103" i="1"/>
  <c r="I97" i="1"/>
  <c r="I96" i="1"/>
  <c r="I95" i="1"/>
  <c r="I94" i="1"/>
  <c r="I93" i="1"/>
  <c r="I92" i="1"/>
  <c r="I91" i="1"/>
  <c r="I90" i="1"/>
  <c r="I66" i="1"/>
  <c r="I65" i="1"/>
  <c r="I64" i="1"/>
  <c r="I63" i="1"/>
  <c r="I62" i="1"/>
  <c r="I56" i="1"/>
  <c r="I55" i="1"/>
  <c r="I54" i="1"/>
  <c r="I53" i="1"/>
  <c r="I52" i="1"/>
  <c r="I51" i="1"/>
  <c r="I50" i="1"/>
  <c r="I49" i="1"/>
  <c r="I48" i="1"/>
  <c r="I47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5" i="1"/>
  <c r="I4" i="1"/>
  <c r="I3" i="1"/>
  <c r="I2" i="1"/>
  <c r="N2" i="12"/>
  <c r="MH14" i="27" l="1"/>
  <c r="PN14" i="27"/>
  <c r="RV14" i="27"/>
  <c r="NL13" i="27"/>
  <c r="ST14" i="27"/>
  <c r="VB14" i="27"/>
  <c r="AH14" i="27"/>
  <c r="DN14" i="27"/>
  <c r="HF14" i="27"/>
  <c r="ID14" i="27"/>
  <c r="JN14" i="27"/>
  <c r="LV14" i="27"/>
  <c r="PB14" i="27"/>
  <c r="RJ14" i="27"/>
  <c r="UP14" i="27"/>
  <c r="CD14" i="27"/>
  <c r="DB14" i="27"/>
  <c r="FJ14" i="27"/>
  <c r="GT14" i="27"/>
  <c r="HR14" i="27"/>
  <c r="JZ14" i="27"/>
  <c r="TF14" i="27"/>
  <c r="AT14" i="27"/>
  <c r="DZ14" i="27"/>
  <c r="IP14" i="27"/>
  <c r="UD14" i="27"/>
  <c r="J14" i="27"/>
  <c r="GH14" i="27"/>
  <c r="KX14" i="27"/>
  <c r="OD14" i="27"/>
  <c r="QL14" i="27"/>
  <c r="BR14" i="27"/>
  <c r="CP14" i="27"/>
  <c r="EX14" i="27"/>
  <c r="TR14" i="27"/>
  <c r="FV14" i="27"/>
  <c r="KL14" i="27"/>
  <c r="PZ14" i="27"/>
  <c r="BF14" i="27"/>
  <c r="EL14" i="27"/>
  <c r="JB14" i="27"/>
  <c r="MT14" i="27"/>
  <c r="SH14" i="27"/>
  <c r="NF13" i="27"/>
  <c r="NF14" i="27" s="1"/>
  <c r="V14" i="27"/>
  <c r="LJ14" i="27"/>
  <c r="OP14" i="27"/>
  <c r="QX14" i="27"/>
  <c r="L240" i="26"/>
  <c r="L242" i="26" s="1"/>
  <c r="L243" i="26" s="1"/>
  <c r="L244" i="26" s="1"/>
  <c r="L245" i="26" s="1"/>
  <c r="L246" i="26" s="1"/>
  <c r="L247" i="26" s="1"/>
  <c r="L249" i="26" s="1"/>
  <c r="L250" i="26" s="1"/>
  <c r="L251" i="26" s="1"/>
  <c r="L252" i="26" s="1"/>
  <c r="L253" i="26" s="1"/>
  <c r="L256" i="26" s="1"/>
  <c r="L257" i="26" s="1"/>
  <c r="L258" i="26" s="1"/>
  <c r="L259" i="26" s="1"/>
  <c r="L260" i="26" s="1"/>
  <c r="L262" i="26" s="1"/>
  <c r="L263" i="26" s="1"/>
  <c r="L264" i="26" s="1"/>
  <c r="L265" i="26" s="1"/>
  <c r="L266" i="26" s="1"/>
  <c r="L267" i="26" s="1"/>
  <c r="L268" i="26" s="1"/>
  <c r="L270" i="26" s="1"/>
  <c r="L271" i="26" s="1"/>
  <c r="L272" i="26" s="1"/>
  <c r="L273" i="26" s="1"/>
  <c r="L274" i="26" s="1"/>
  <c r="L275" i="26" s="1"/>
  <c r="L277" i="26" s="1"/>
  <c r="L278" i="26" s="1"/>
  <c r="L279" i="26" s="1"/>
  <c r="L280" i="26" s="1"/>
  <c r="L281" i="26" s="1"/>
  <c r="L282" i="26" s="1"/>
  <c r="L284" i="26" s="1"/>
  <c r="L285" i="26" s="1"/>
  <c r="L286" i="26" s="1"/>
  <c r="L287" i="26" s="1"/>
  <c r="L288" i="26" s="1"/>
  <c r="L289" i="26" s="1"/>
  <c r="L290" i="26" s="1"/>
  <c r="L291" i="26" s="1"/>
  <c r="L292" i="26" s="1"/>
  <c r="L293" i="26" s="1"/>
  <c r="L294" i="26" s="1"/>
  <c r="L295" i="26" s="1"/>
  <c r="L298" i="26" s="1"/>
  <c r="L299" i="26" s="1"/>
  <c r="L300" i="26" s="1"/>
  <c r="L301" i="26" s="1"/>
  <c r="L302" i="26" s="1"/>
  <c r="L303" i="26" s="1"/>
  <c r="L305" i="26" s="1"/>
  <c r="L306" i="26" s="1"/>
  <c r="L307" i="26" s="1"/>
  <c r="L308" i="26" s="1"/>
  <c r="L309" i="26" s="1"/>
  <c r="L310" i="26" s="1"/>
  <c r="L312" i="26" s="1"/>
  <c r="L313" i="26" s="1"/>
  <c r="L314" i="26" s="1"/>
  <c r="L315" i="26" s="1"/>
  <c r="L316" i="26" s="1"/>
  <c r="L317" i="26" s="1"/>
  <c r="L319" i="26" s="1"/>
  <c r="L320" i="26" s="1"/>
  <c r="L321" i="26" s="1"/>
  <c r="L322" i="26" s="1"/>
  <c r="L323" i="26" s="1"/>
  <c r="L324" i="26" s="1"/>
  <c r="L326" i="26" s="1"/>
  <c r="L327" i="26" s="1"/>
  <c r="L328" i="26" s="1"/>
  <c r="L329" i="26" s="1"/>
  <c r="L330" i="26" s="1"/>
  <c r="L331" i="26" s="1"/>
  <c r="L332" i="26" s="1"/>
  <c r="L333" i="26" s="1"/>
  <c r="L334" i="26" s="1"/>
  <c r="L335" i="26" s="1"/>
  <c r="L336" i="26" s="1"/>
  <c r="L337" i="26" s="1"/>
  <c r="L339" i="26" s="1"/>
  <c r="L340" i="26" s="1"/>
  <c r="L341" i="26" s="1"/>
  <c r="L342" i="26" s="1"/>
  <c r="L343" i="26" s="1"/>
  <c r="L344" i="26" s="1"/>
  <c r="L347" i="26" s="1"/>
  <c r="L348" i="26" s="1"/>
  <c r="L349" i="26" s="1"/>
  <c r="L350" i="26" s="1"/>
  <c r="L351" i="26" s="1"/>
  <c r="L352" i="26" s="1"/>
  <c r="L353" i="26" s="1"/>
  <c r="L354" i="26" s="1"/>
  <c r="L355" i="26" s="1"/>
  <c r="L356" i="26" s="1"/>
  <c r="L357" i="26" s="1"/>
  <c r="L358" i="26" s="1"/>
  <c r="L359" i="26" s="1"/>
  <c r="L360" i="26" s="1"/>
  <c r="L361" i="26" s="1"/>
  <c r="L362" i="26" s="1"/>
  <c r="L363" i="26" s="1"/>
  <c r="L364" i="26" s="1"/>
  <c r="L365" i="26" s="1"/>
  <c r="L368" i="26" s="1"/>
  <c r="L369" i="26" s="1"/>
  <c r="L370" i="26" s="1"/>
  <c r="L371" i="26" s="1"/>
  <c r="L372" i="26" s="1"/>
  <c r="L373" i="26" s="1"/>
  <c r="L375" i="26" s="1"/>
  <c r="L376" i="26" s="1"/>
  <c r="L377" i="26" s="1"/>
  <c r="L378" i="26" s="1"/>
  <c r="L379" i="26" s="1"/>
  <c r="L382" i="26" s="1"/>
  <c r="L383" i="26" s="1"/>
  <c r="L384" i="26" s="1"/>
  <c r="L385" i="26" s="1"/>
  <c r="L386" i="26" s="1"/>
  <c r="L389" i="26" s="1"/>
  <c r="L390" i="26" s="1"/>
  <c r="L391" i="26" s="1"/>
  <c r="L392" i="26" s="1"/>
  <c r="L393" i="26" s="1"/>
  <c r="L394" i="26" s="1"/>
  <c r="L395" i="26" s="1"/>
  <c r="L396" i="26" s="1"/>
  <c r="L397" i="26" s="1"/>
  <c r="L398" i="26" s="1"/>
  <c r="L399" i="26" s="1"/>
  <c r="L400" i="26" s="1"/>
  <c r="L401" i="26" s="1"/>
  <c r="L403" i="26" s="1"/>
  <c r="L404" i="26" s="1"/>
  <c r="L406" i="26" s="1"/>
  <c r="L407" i="26" s="1"/>
  <c r="L408" i="26" s="1"/>
  <c r="L410" i="26" s="1"/>
  <c r="L411" i="26" s="1"/>
  <c r="L412" i="26" s="1"/>
  <c r="L413" i="26" s="1"/>
  <c r="L414" i="26" s="1"/>
  <c r="L415" i="26" s="1"/>
  <c r="L416" i="26" s="1"/>
  <c r="L417" i="26" s="1"/>
  <c r="L418" i="26" s="1"/>
  <c r="L419" i="26" s="1"/>
  <c r="L420" i="26" s="1"/>
  <c r="L421" i="26" s="1"/>
  <c r="L424" i="26" s="1"/>
  <c r="L425" i="26" s="1"/>
  <c r="L426" i="26" s="1"/>
  <c r="L427" i="26" s="1"/>
  <c r="L428" i="26" s="1"/>
  <c r="L429" i="26" s="1"/>
  <c r="L431" i="26" s="1"/>
  <c r="L432" i="26" s="1"/>
  <c r="L433" i="26" s="1"/>
  <c r="L434" i="26" s="1"/>
  <c r="L435" i="26" s="1"/>
  <c r="L436" i="26" s="1"/>
  <c r="L438" i="26" s="1"/>
  <c r="L439" i="26" s="1"/>
  <c r="L440" i="26" s="1"/>
  <c r="L441" i="26" s="1"/>
  <c r="L442" i="26" s="1"/>
  <c r="L445" i="26" s="1"/>
  <c r="L446" i="26" s="1"/>
  <c r="L447" i="26" s="1"/>
  <c r="L448" i="26" s="1"/>
  <c r="L449" i="26" s="1"/>
  <c r="L452" i="26" s="1"/>
  <c r="L453" i="26" s="1"/>
  <c r="L454" i="26" s="1"/>
  <c r="L455" i="26" s="1"/>
  <c r="L456" i="26" s="1"/>
  <c r="L459" i="26" s="1"/>
  <c r="L460" i="26" s="1"/>
  <c r="L461" i="26" s="1"/>
  <c r="L473" i="26" s="1"/>
  <c r="L474" i="26" s="1"/>
  <c r="L475" i="26" s="1"/>
  <c r="L476" i="26" s="1"/>
  <c r="L477" i="26" s="1"/>
  <c r="L478" i="26" s="1"/>
  <c r="L479" i="26" s="1"/>
  <c r="L480" i="26" s="1"/>
  <c r="L481" i="26" s="1"/>
  <c r="L482" i="26" s="1"/>
  <c r="L483" i="26" s="1"/>
  <c r="L484" i="26" s="1"/>
  <c r="L487" i="26" s="1"/>
  <c r="L488" i="26" s="1"/>
  <c r="L489" i="26" s="1"/>
  <c r="L490" i="26" s="1"/>
  <c r="L491" i="26" s="1"/>
  <c r="L492" i="26" s="1"/>
  <c r="L494" i="26" s="1"/>
  <c r="L495" i="26" s="1"/>
  <c r="L496" i="26" s="1"/>
  <c r="L497" i="26" s="1"/>
  <c r="L498" i="26" s="1"/>
  <c r="L499" i="26" s="1"/>
  <c r="L501" i="26" s="1"/>
  <c r="L502" i="26" s="1"/>
  <c r="L503" i="26" s="1"/>
  <c r="L504" i="26" s="1"/>
  <c r="L505" i="26" s="1"/>
  <c r="L508" i="26" s="1"/>
  <c r="L509" i="26" s="1"/>
  <c r="L510" i="26" s="1"/>
  <c r="L511" i="26" s="1"/>
  <c r="L512" i="26" s="1"/>
  <c r="L513" i="26" s="1"/>
  <c r="L517" i="26" s="1"/>
  <c r="L518" i="26" s="1"/>
  <c r="L519" i="26" s="1"/>
  <c r="L520" i="26" s="1"/>
  <c r="L522" i="26" s="1"/>
  <c r="L523" i="26" s="1"/>
  <c r="L524" i="26" s="1"/>
  <c r="L525" i="26" s="1"/>
  <c r="L526" i="26" s="1"/>
  <c r="L527" i="26" s="1"/>
  <c r="L531" i="26" s="1"/>
  <c r="L532" i="26" s="1"/>
  <c r="L533" i="26" s="1"/>
  <c r="L536" i="26" s="1"/>
  <c r="L537" i="26" s="1"/>
  <c r="L538" i="26" s="1"/>
  <c r="L539" i="26" s="1"/>
  <c r="L540" i="26" s="1"/>
  <c r="L541" i="26" s="1"/>
  <c r="L543" i="26" s="1"/>
  <c r="L544" i="26" s="1"/>
  <c r="L545" i="26" s="1"/>
  <c r="L546" i="26" s="1"/>
  <c r="L547" i="26" s="1"/>
  <c r="L548" i="26" s="1"/>
  <c r="L550" i="26" s="1"/>
  <c r="L551" i="26" s="1"/>
  <c r="L552" i="26" s="1"/>
  <c r="L553" i="26" s="1"/>
  <c r="L554" i="26" s="1"/>
  <c r="L557" i="26" s="1"/>
  <c r="L558" i="26" s="1"/>
  <c r="L559" i="26" s="1"/>
  <c r="L560" i="26" s="1"/>
  <c r="L561" i="26" s="1"/>
  <c r="L564" i="26" s="1"/>
  <c r="L565" i="26" s="1"/>
  <c r="L566" i="26" s="1"/>
  <c r="L567" i="26" s="1"/>
  <c r="L568" i="26" s="1"/>
  <c r="L569" i="26" s="1"/>
  <c r="L571" i="26" s="1"/>
  <c r="L572" i="26" s="1"/>
  <c r="L573" i="26" s="1"/>
  <c r="L574" i="26" s="1"/>
  <c r="L575" i="26" s="1"/>
  <c r="L578" i="26" s="1"/>
  <c r="L579" i="26" s="1"/>
  <c r="L580" i="26" s="1"/>
  <c r="L581" i="26" s="1"/>
  <c r="L582" i="26" s="1"/>
  <c r="L587" i="26" s="1"/>
  <c r="L588" i="26" s="1"/>
  <c r="L589" i="26" s="1"/>
  <c r="L593" i="26" s="1"/>
  <c r="L594" i="26" s="1"/>
  <c r="L595" i="26" s="1"/>
  <c r="L596" i="26" s="1"/>
  <c r="L599" i="26" s="1"/>
  <c r="L600" i="26" s="1"/>
  <c r="L601" i="26" s="1"/>
  <c r="L602" i="26" s="1"/>
  <c r="L603" i="26" s="1"/>
  <c r="L606" i="26" s="1"/>
  <c r="L607" i="26" s="1"/>
  <c r="L608" i="26" s="1"/>
  <c r="L609" i="26" s="1"/>
  <c r="L610" i="26" s="1"/>
  <c r="L613" i="26" s="1"/>
  <c r="L614" i="26" s="1"/>
  <c r="L615" i="26" s="1"/>
  <c r="L616" i="26" s="1"/>
  <c r="L617" i="26" s="1"/>
  <c r="L618" i="26" s="1"/>
  <c r="L620" i="26" s="1"/>
  <c r="L621" i="26" s="1"/>
  <c r="L622" i="26" s="1"/>
  <c r="L623" i="26" s="1"/>
  <c r="L624" i="26" s="1"/>
  <c r="L627" i="26" s="1"/>
  <c r="L628" i="26" s="1"/>
  <c r="L629" i="26" s="1"/>
  <c r="L630" i="26" s="1"/>
  <c r="L631" i="26" s="1"/>
  <c r="L634" i="26" s="1"/>
  <c r="L635" i="26" s="1"/>
  <c r="L636" i="26" s="1"/>
  <c r="L637" i="26" s="1"/>
  <c r="L638" i="26" s="1"/>
  <c r="L641" i="26" s="1"/>
  <c r="L642" i="26" s="1"/>
  <c r="L643" i="26" s="1"/>
  <c r="L644" i="26" s="1"/>
  <c r="L645" i="26" s="1"/>
  <c r="L648" i="26" s="1"/>
  <c r="L649" i="26" s="1"/>
  <c r="L650" i="26" s="1"/>
  <c r="L651" i="26" s="1"/>
  <c r="L652" i="26" s="1"/>
  <c r="L655" i="26" s="1"/>
  <c r="L656" i="26" s="1"/>
  <c r="L657" i="26" s="1"/>
  <c r="L658" i="26" s="1"/>
  <c r="L659" i="26" s="1"/>
  <c r="L662" i="26" s="1"/>
  <c r="L663" i="26" s="1"/>
  <c r="L664" i="26" s="1"/>
  <c r="L665" i="26" s="1"/>
  <c r="L666" i="26" s="1"/>
  <c r="L667" i="26" s="1"/>
  <c r="L669" i="26" s="1"/>
  <c r="L670" i="26" s="1"/>
  <c r="L671" i="26" s="1"/>
  <c r="L672" i="26" s="1"/>
  <c r="L673" i="26" s="1"/>
  <c r="L674" i="26" s="1"/>
  <c r="L676" i="26" s="1"/>
  <c r="L677" i="26" s="1"/>
  <c r="L678" i="26" s="1"/>
  <c r="L679" i="26" s="1"/>
  <c r="L680" i="26" s="1"/>
  <c r="L683" i="26" s="1"/>
  <c r="L684" i="26" s="1"/>
  <c r="L685" i="26" s="1"/>
  <c r="L686" i="26" s="1"/>
  <c r="L687" i="26" s="1"/>
  <c r="L688" i="26" s="1"/>
  <c r="L690" i="26" s="1"/>
  <c r="L691" i="26" s="1"/>
  <c r="L692" i="26" s="1"/>
  <c r="L693" i="26" s="1"/>
  <c r="L694" i="26" s="1"/>
  <c r="L697" i="26" s="1"/>
  <c r="L698" i="26" s="1"/>
  <c r="L699" i="26" s="1"/>
  <c r="L700" i="26" s="1"/>
  <c r="L701" i="26" s="1"/>
  <c r="L704" i="26" s="1"/>
  <c r="L705" i="26" s="1"/>
  <c r="L706" i="26" s="1"/>
  <c r="L707" i="26" s="1"/>
  <c r="L708" i="26" s="1"/>
  <c r="L711" i="26" s="1"/>
  <c r="L712" i="26" s="1"/>
  <c r="L713" i="26" s="1"/>
  <c r="L714" i="26" s="1"/>
  <c r="L715" i="26" s="1"/>
  <c r="L718" i="26" s="1"/>
  <c r="L719" i="26" s="1"/>
  <c r="L720" i="26" s="1"/>
  <c r="L721" i="26" s="1"/>
  <c r="L722" i="26" s="1"/>
  <c r="L725" i="26" s="1"/>
  <c r="L726" i="26" s="1"/>
  <c r="L727" i="26" s="1"/>
  <c r="L728" i="26" s="1"/>
  <c r="L729" i="26" s="1"/>
  <c r="L732" i="26" s="1"/>
  <c r="L733" i="26" s="1"/>
  <c r="L734" i="26" s="1"/>
  <c r="L735" i="26" s="1"/>
  <c r="L736" i="26" s="1"/>
  <c r="L739" i="26" s="1"/>
  <c r="L740" i="26" s="1"/>
  <c r="L741" i="26" s="1"/>
  <c r="L742" i="26" s="1"/>
  <c r="L743" i="26" s="1"/>
  <c r="L746" i="26" s="1"/>
  <c r="L747" i="26" s="1"/>
  <c r="L748" i="26" s="1"/>
  <c r="L749" i="26" s="1"/>
  <c r="L750" i="26" s="1"/>
  <c r="L751" i="26" s="1"/>
  <c r="L753" i="26" s="1"/>
  <c r="L754" i="26" s="1"/>
  <c r="L755" i="26" s="1"/>
  <c r="L756" i="26" s="1"/>
  <c r="L757" i="26" s="1"/>
  <c r="L760" i="26" s="1"/>
  <c r="L761" i="26" s="1"/>
  <c r="L762" i="26" s="1"/>
  <c r="L763" i="26" s="1"/>
  <c r="L764" i="26" s="1"/>
  <c r="L766" i="26" s="1"/>
  <c r="L767" i="26" s="1"/>
  <c r="L768" i="26" s="1"/>
  <c r="L769" i="26" s="1"/>
  <c r="L770" i="26" s="1"/>
  <c r="L774" i="26" s="1"/>
  <c r="L775" i="26" s="1"/>
  <c r="L776" i="26" s="1"/>
  <c r="L777" i="26" s="1"/>
  <c r="L778" i="26" s="1"/>
  <c r="L781" i="26" s="1"/>
  <c r="L782" i="26" s="1"/>
  <c r="L783" i="26" s="1"/>
  <c r="L784" i="26" s="1"/>
  <c r="L785" i="26" s="1"/>
  <c r="L788" i="26" s="1"/>
  <c r="L789" i="26" s="1"/>
  <c r="L790" i="26" s="1"/>
  <c r="L791" i="26" s="1"/>
  <c r="L792" i="26" s="1"/>
  <c r="L795" i="26" s="1"/>
  <c r="L796" i="26" s="1"/>
  <c r="L797" i="26" s="1"/>
  <c r="L798" i="26" s="1"/>
  <c r="L799" i="26" s="1"/>
  <c r="L802" i="26" s="1"/>
  <c r="L803" i="26" s="1"/>
  <c r="L804" i="26" s="1"/>
  <c r="L805" i="26" s="1"/>
  <c r="L806" i="26" s="1"/>
  <c r="L807" i="26" s="1"/>
  <c r="L808" i="26" s="1"/>
  <c r="L809" i="26" s="1"/>
  <c r="L810" i="26" s="1"/>
  <c r="L811" i="26" s="1"/>
  <c r="L812" i="26" s="1"/>
  <c r="L813" i="26" s="1"/>
  <c r="L814" i="26" s="1"/>
  <c r="L816" i="26" s="1"/>
  <c r="L817" i="26" s="1"/>
  <c r="L818" i="26" s="1"/>
  <c r="L819" i="26" s="1"/>
  <c r="L820" i="26" s="1"/>
  <c r="L837" i="26" s="1"/>
  <c r="L838" i="26" s="1"/>
  <c r="L839" i="26" s="1"/>
  <c r="L840" i="26" s="1"/>
  <c r="L841" i="26" s="1"/>
  <c r="L844" i="26" s="1"/>
  <c r="L845" i="26" s="1"/>
  <c r="L846" i="26" s="1"/>
  <c r="L847" i="26" s="1"/>
  <c r="L848" i="26" s="1"/>
  <c r="L851" i="26" s="1"/>
  <c r="L852" i="26" s="1"/>
  <c r="L853" i="26" s="1"/>
  <c r="L854" i="26" s="1"/>
  <c r="L855" i="26" s="1"/>
  <c r="L858" i="26" s="1"/>
  <c r="L859" i="26" s="1"/>
  <c r="L860" i="26" s="1"/>
  <c r="L861" i="26" s="1"/>
  <c r="L862" i="26" s="1"/>
  <c r="L865" i="26" s="1"/>
  <c r="L866" i="26" s="1"/>
  <c r="L867" i="26" s="1"/>
  <c r="L868" i="26" s="1"/>
  <c r="L869" i="26" s="1"/>
  <c r="L872" i="26" s="1"/>
  <c r="L873" i="26" s="1"/>
  <c r="L874" i="26" s="1"/>
  <c r="L875" i="26" s="1"/>
  <c r="L876" i="26" s="1"/>
  <c r="L879" i="26" s="1"/>
  <c r="L880" i="26" s="1"/>
  <c r="L881" i="26" s="1"/>
  <c r="L882" i="26" s="1"/>
  <c r="L883" i="26" s="1"/>
  <c r="L886" i="26" s="1"/>
  <c r="L887" i="26" s="1"/>
  <c r="L888" i="26" s="1"/>
  <c r="L889" i="26" s="1"/>
  <c r="L890" i="26" s="1"/>
  <c r="L893" i="26" s="1"/>
  <c r="L894" i="26" s="1"/>
  <c r="L895" i="26" s="1"/>
  <c r="L896" i="26" s="1"/>
  <c r="L897" i="26" s="1"/>
  <c r="L898" i="26" s="1"/>
  <c r="L900" i="26" s="1"/>
  <c r="L901" i="26" s="1"/>
  <c r="L902" i="26" s="1"/>
  <c r="L903" i="26" s="1"/>
  <c r="L904" i="26" s="1"/>
  <c r="L905" i="26" s="1"/>
  <c r="L907" i="26" s="1"/>
  <c r="L908" i="26" s="1"/>
  <c r="L909" i="26" s="1"/>
  <c r="L910" i="26" s="1"/>
  <c r="L911" i="26" s="1"/>
  <c r="L914" i="26" s="1"/>
  <c r="L915" i="26" s="1"/>
  <c r="L916" i="26" s="1"/>
  <c r="L917" i="26" s="1"/>
  <c r="L918" i="26" s="1"/>
  <c r="L919" i="26" s="1"/>
  <c r="L921" i="26" s="1"/>
  <c r="L922" i="26" s="1"/>
  <c r="L923" i="26" s="1"/>
  <c r="L924" i="26" s="1"/>
  <c r="L925" i="26" s="1"/>
  <c r="L926" i="26" s="1"/>
  <c r="L928" i="26" s="1"/>
  <c r="L929" i="26" s="1"/>
  <c r="L930" i="26" s="1"/>
  <c r="L931" i="26" s="1"/>
  <c r="L932" i="26" s="1"/>
  <c r="L935" i="26" s="1"/>
  <c r="L936" i="26" s="1"/>
  <c r="L937" i="26" s="1"/>
  <c r="L938" i="26" s="1"/>
  <c r="L939" i="26" s="1"/>
  <c r="L940" i="26" s="1"/>
  <c r="L942" i="26" s="1"/>
  <c r="L943" i="26" s="1"/>
  <c r="L944" i="26" s="1"/>
  <c r="L945" i="26" s="1"/>
  <c r="L946" i="26" s="1"/>
  <c r="L948" i="26" s="1"/>
  <c r="L949" i="26" s="1"/>
  <c r="L950" i="26" s="1"/>
  <c r="L951" i="26" s="1"/>
  <c r="L952" i="26" s="1"/>
  <c r="L953" i="26" s="1"/>
  <c r="L954" i="26" s="1"/>
  <c r="L958" i="26" s="1"/>
  <c r="L959" i="26" s="1"/>
  <c r="L960" i="26" s="1"/>
  <c r="L961" i="26" s="1"/>
  <c r="L963" i="26" s="1"/>
  <c r="L964" i="26" s="1"/>
  <c r="L965" i="26" s="1"/>
  <c r="L966" i="26" s="1"/>
  <c r="L967" i="26" s="1"/>
  <c r="L968" i="26" s="1"/>
  <c r="L970" i="26" s="1"/>
  <c r="L971" i="26" s="1"/>
  <c r="L972" i="26" s="1"/>
  <c r="L973" i="26" s="1"/>
  <c r="L974" i="26" s="1"/>
  <c r="L975" i="26" s="1"/>
  <c r="L977" i="26" s="1"/>
  <c r="L978" i="26" s="1"/>
  <c r="L979" i="26" s="1"/>
  <c r="L980" i="26" s="1"/>
  <c r="L981" i="26" s="1"/>
  <c r="L982" i="26" s="1"/>
  <c r="L984" i="26" s="1"/>
  <c r="L985" i="26" s="1"/>
  <c r="L986" i="26" s="1"/>
  <c r="L987" i="26" s="1"/>
  <c r="L988" i="26" s="1"/>
  <c r="L992" i="26" s="1"/>
  <c r="L993" i="26" s="1"/>
  <c r="L994" i="26" s="1"/>
  <c r="L995" i="26" s="1"/>
  <c r="L996" i="26" s="1"/>
  <c r="L998" i="26" s="1"/>
  <c r="L999" i="26" s="1"/>
  <c r="L1000" i="26" s="1"/>
  <c r="L1001" i="26" s="1"/>
  <c r="L1002" i="26" s="1"/>
  <c r="L1005" i="26" s="1"/>
  <c r="L1006" i="26" s="1"/>
  <c r="L1007" i="26" s="1"/>
  <c r="L1008" i="26" s="1"/>
  <c r="L1009" i="26" s="1"/>
  <c r="L1010" i="26" s="1"/>
  <c r="L1012" i="26" s="1"/>
  <c r="L1013" i="26" s="1"/>
  <c r="L1014" i="26" s="1"/>
  <c r="L1015" i="26" s="1"/>
  <c r="L1016" i="26" s="1"/>
  <c r="L1019" i="26" s="1"/>
  <c r="L1020" i="26" s="1"/>
  <c r="L1021" i="26" s="1"/>
  <c r="L1022" i="26" s="1"/>
  <c r="L1023" i="26" s="1"/>
  <c r="L1026" i="26" s="1"/>
  <c r="L1027" i="26" s="1"/>
  <c r="L1028" i="26" s="1"/>
  <c r="L1029" i="26" s="1"/>
  <c r="L1030" i="26" s="1"/>
  <c r="L1031" i="26" s="1"/>
  <c r="L1033" i="26" s="1"/>
  <c r="L1034" i="26" s="1"/>
  <c r="L1035" i="26" s="1"/>
  <c r="L1036" i="26" s="1"/>
  <c r="L1037" i="26" s="1"/>
  <c r="L1038" i="26" s="1"/>
  <c r="L1040" i="26" s="1"/>
  <c r="L1041" i="26" s="1"/>
  <c r="L1042" i="26" s="1"/>
  <c r="L1043" i="26" s="1"/>
  <c r="L1044" i="26" s="1"/>
  <c r="L1045" i="26" s="1"/>
  <c r="L1047" i="26" s="1"/>
  <c r="L1048" i="26" s="1"/>
  <c r="L1049" i="26" s="1"/>
  <c r="L1050" i="26" s="1"/>
  <c r="L1051" i="26" s="1"/>
  <c r="L1052" i="26" s="1"/>
  <c r="L1054" i="26" s="1"/>
  <c r="L1055" i="26" s="1"/>
  <c r="L1056" i="26" s="1"/>
  <c r="L1057" i="26" s="1"/>
  <c r="L1058" i="26" s="1"/>
  <c r="L1059" i="26" s="1"/>
  <c r="L1060" i="26" s="1"/>
  <c r="L1061" i="26" s="1"/>
  <c r="L1062" i="26" s="1"/>
  <c r="L1063" i="26" s="1"/>
  <c r="L1064" i="26" s="1"/>
  <c r="L1065" i="26" s="1"/>
  <c r="L1066" i="26" s="1"/>
  <c r="L1068" i="26" s="1"/>
  <c r="L1069" i="26" s="1"/>
  <c r="L1070" i="26" s="1"/>
  <c r="L1071" i="26" s="1"/>
  <c r="L1072" i="26" s="1"/>
  <c r="L1073" i="26" s="1"/>
  <c r="L1075" i="26" s="1"/>
  <c r="L1076" i="26" s="1"/>
  <c r="L1077" i="26" s="1"/>
  <c r="L1078" i="26" s="1"/>
  <c r="L1079" i="26" s="1"/>
  <c r="L1080" i="26" s="1"/>
  <c r="L1082" i="26" s="1"/>
  <c r="L1083" i="26" s="1"/>
  <c r="L1084" i="26" s="1"/>
  <c r="L1085" i="26" s="1"/>
  <c r="L1086" i="26" s="1"/>
  <c r="L1087" i="26" s="1"/>
  <c r="L1089" i="26" s="1"/>
  <c r="L1090" i="26" s="1"/>
  <c r="L1091" i="26" s="1"/>
  <c r="L1092" i="26" s="1"/>
  <c r="L1093" i="26" s="1"/>
  <c r="L1094" i="26" s="1"/>
  <c r="L1096" i="26" s="1"/>
  <c r="L1097" i="26" s="1"/>
  <c r="L1098" i="26" s="1"/>
  <c r="L1099" i="26" s="1"/>
  <c r="L1100" i="26" s="1"/>
  <c r="L1101" i="26" s="1"/>
  <c r="L1103" i="26" s="1"/>
  <c r="L1104" i="26" s="1"/>
  <c r="L1105" i="26" s="1"/>
  <c r="L1106" i="26" s="1"/>
  <c r="L1107" i="26" s="1"/>
  <c r="L1110" i="26" s="1"/>
  <c r="L1111" i="26" s="1"/>
  <c r="L1112" i="26" s="1"/>
  <c r="L1113" i="26" s="1"/>
  <c r="L1114" i="26" s="1"/>
  <c r="L1115" i="26" s="1"/>
  <c r="L1117" i="26" s="1"/>
  <c r="L1118" i="26" s="1"/>
  <c r="L1119" i="26" s="1"/>
  <c r="L1120" i="26" s="1"/>
  <c r="L1121" i="26" s="1"/>
  <c r="L1124" i="26" s="1"/>
  <c r="L1125" i="26" s="1"/>
  <c r="L1126" i="26" s="1"/>
  <c r="L1127" i="26" s="1"/>
  <c r="L1128" i="26" s="1"/>
  <c r="L1129" i="26" s="1"/>
  <c r="L1131" i="26" s="1"/>
  <c r="L1132" i="26" s="1"/>
  <c r="L1133" i="26" s="1"/>
  <c r="L1134" i="26" s="1"/>
  <c r="L1135" i="26" s="1"/>
  <c r="L1138" i="26" s="1"/>
  <c r="L1139" i="26" s="1"/>
  <c r="L1140" i="26" s="1"/>
  <c r="L1141" i="26" s="1"/>
  <c r="L1142" i="26" s="1"/>
  <c r="L1143" i="26" s="1"/>
  <c r="L1145" i="26" s="1"/>
  <c r="L1146" i="26" s="1"/>
  <c r="L1147" i="26" s="1"/>
  <c r="L1148" i="26" s="1"/>
  <c r="L1149" i="26" s="1"/>
  <c r="L1150" i="26" s="1"/>
  <c r="L1152" i="26" s="1"/>
  <c r="L1153" i="26" s="1"/>
  <c r="L1154" i="26" s="1"/>
  <c r="L1155" i="26" s="1"/>
  <c r="L1156" i="26" s="1"/>
  <c r="L1157" i="26" s="1"/>
  <c r="L1159" i="26" s="1"/>
  <c r="L1160" i="26" s="1"/>
  <c r="L1161" i="26" s="1"/>
  <c r="L1162" i="26" s="1"/>
  <c r="L1163" i="26" s="1"/>
  <c r="L1164" i="26" s="1"/>
  <c r="L1166" i="26" s="1"/>
  <c r="L1167" i="26" s="1"/>
  <c r="L1168" i="26" s="1"/>
  <c r="L1169" i="26" s="1"/>
  <c r="L1170" i="26" s="1"/>
  <c r="SZ2" i="27"/>
  <c r="TB2" i="27" s="1"/>
  <c r="TD2" i="27" s="1"/>
  <c r="TF2" i="27" s="1"/>
  <c r="TH2" i="27" s="1"/>
  <c r="TI2" i="27" s="1"/>
  <c r="TJ2" i="27" s="1"/>
  <c r="TL2" i="27" s="1"/>
  <c r="TN2" i="27" s="1"/>
  <c r="TP2" i="27" s="1"/>
  <c r="TR2" i="27" s="1"/>
  <c r="TT2" i="27" s="1"/>
  <c r="TU2" i="27" s="1"/>
  <c r="TV2" i="27" s="1"/>
  <c r="TX2" i="27" s="1"/>
  <c r="TZ2" i="27" s="1"/>
  <c r="UB2" i="27" s="1"/>
  <c r="UD2" i="27" s="1"/>
  <c r="UF2" i="27" s="1"/>
  <c r="UG2" i="27" s="1"/>
  <c r="UH2" i="27" s="1"/>
  <c r="UJ2" i="27" s="1"/>
  <c r="UL2" i="27" s="1"/>
  <c r="UN2" i="27" s="1"/>
  <c r="UP2" i="27" s="1"/>
  <c r="UR2" i="27" s="1"/>
  <c r="US2" i="27" s="1"/>
  <c r="UT2" i="27" s="1"/>
  <c r="UV2" i="27" s="1"/>
  <c r="UX2" i="27" s="1"/>
  <c r="UZ2" i="27" s="1"/>
  <c r="VB2" i="27" s="1"/>
  <c r="VD2" i="27" s="1"/>
  <c r="VE2" i="27" s="1"/>
  <c r="SX2" i="27"/>
  <c r="NR14" i="27"/>
</calcChain>
</file>

<file path=xl/comments1.xml><?xml version="1.0" encoding="utf-8"?>
<comments xmlns="http://schemas.openxmlformats.org/spreadsheetml/2006/main">
  <authors>
    <author>GUMENADR</author>
  </authors>
  <commentList>
    <comment ref="B7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Прайс отправлять на </t>
        </r>
        <r>
          <rPr>
            <sz val="9"/>
            <color indexed="81"/>
            <rFont val="Tahoma"/>
            <family val="2"/>
            <charset val="204"/>
          </rPr>
          <t xml:space="preserve">
kev@avanta.ru
svv@avanta.ru</t>
        </r>
      </text>
    </comment>
  </commentList>
</comments>
</file>

<file path=xl/comments2.xml><?xml version="1.0" encoding="utf-8"?>
<comments xmlns="http://schemas.openxmlformats.org/spreadsheetml/2006/main">
  <authors>
    <author>Сбыт Schaeffler Automotive Aftermarket</author>
  </authors>
  <commentList>
    <comment ref="B6" authorId="0" shapeId="0">
      <text>
        <r>
          <rPr>
            <sz val="16"/>
            <color indexed="81"/>
            <rFont val="Tahoma"/>
            <family val="2"/>
            <charset val="204"/>
          </rPr>
          <t xml:space="preserve">Выбери текст!
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Руслан Шедиков</author>
  </authors>
  <commentList>
    <comment ref="N1" authorId="0" shapeId="0">
      <text>
        <r>
          <rPr>
            <sz val="9"/>
            <color indexed="81"/>
            <rFont val="Tahoma"/>
            <family val="2"/>
            <charset val="204"/>
          </rPr>
          <t>НАЖМИ НА &lt;&lt;РАССЫЛКА ПО ВСЕМ КЛИЕНТАМ&gt;&gt;, 
ЧТОБЫ ОТПРАВИТЬ СООЩЕНИЕ ВСЕМ КЛИЕНТАМ!
ДОБАВЬ ТЕМУ СООБЩЕНИЯ В ЯЧЕЙКЕ ПОД &lt;&lt;ТЕМА&gt;&gt;!</t>
        </r>
      </text>
    </comment>
  </commentList>
</comments>
</file>

<file path=xl/comments4.xml><?xml version="1.0" encoding="utf-8"?>
<comments xmlns="http://schemas.openxmlformats.org/spreadsheetml/2006/main">
  <authors>
    <author>GUMENADR</author>
  </authors>
  <commentList>
    <comment ref="B12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Прайс отправлять на </t>
        </r>
        <r>
          <rPr>
            <sz val="9"/>
            <color indexed="81"/>
            <rFont val="Tahoma"/>
            <family val="2"/>
            <charset val="204"/>
          </rPr>
          <t xml:space="preserve">
kev@avanta.ru
svv@avanta.ru</t>
        </r>
      </text>
    </comment>
  </commentList>
</comments>
</file>

<file path=xl/comments5.xml><?xml version="1.0" encoding="utf-8"?>
<comments xmlns="http://schemas.openxmlformats.org/spreadsheetml/2006/main">
  <authors>
    <author>Руслан Шедиков</author>
  </authors>
  <commentList>
    <comment ref="M2" authorId="0" shapeId="0">
      <text>
        <r>
          <rPr>
            <sz val="9"/>
            <color indexed="81"/>
            <rFont val="Tahoma"/>
            <family val="2"/>
            <charset val="204"/>
          </rPr>
          <t>Вставь таблицу замен по шаблону, 
укажи № арт и цену!</t>
        </r>
      </text>
    </comment>
  </commentList>
</comments>
</file>

<file path=xl/comments6.xml><?xml version="1.0" encoding="utf-8"?>
<comments xmlns="http://schemas.openxmlformats.org/spreadsheetml/2006/main">
  <authors>
    <author>Руслан Шедиков</author>
  </authors>
  <commentList>
    <comment ref="M2" authorId="0" shapeId="0">
      <text>
        <r>
          <rPr>
            <sz val="9"/>
            <color indexed="81"/>
            <rFont val="Tahoma"/>
            <family val="2"/>
            <charset val="204"/>
          </rPr>
          <t>Вставь таблицу замен по шаблону, 
укажи № арт и цену!</t>
        </r>
      </text>
    </comment>
  </commentList>
</comments>
</file>

<file path=xl/comments7.xml><?xml version="1.0" encoding="utf-8"?>
<comments xmlns="http://schemas.openxmlformats.org/spreadsheetml/2006/main">
  <authors>
    <author>tatarabi</author>
  </authors>
  <commentList>
    <comment ref="D89" authorId="0" shapeId="0">
      <text>
        <r>
          <rPr>
            <b/>
            <sz val="9"/>
            <color indexed="81"/>
            <rFont val="Tahoma"/>
            <family val="2"/>
            <charset val="204"/>
          </rPr>
          <t>tatarabi:</t>
        </r>
        <r>
          <rPr>
            <sz val="9"/>
            <color indexed="81"/>
            <rFont val="Tahoma"/>
            <family val="2"/>
            <charset val="204"/>
          </rPr>
          <t xml:space="preserve">
сумма упаковки не более 450 т.р. без НДС
</t>
        </r>
      </text>
    </comment>
  </commentList>
</comments>
</file>

<file path=xl/comments8.xml><?xml version="1.0" encoding="utf-8"?>
<comments xmlns="http://schemas.openxmlformats.org/spreadsheetml/2006/main">
  <authors>
    <author>tatarabi</author>
    <author>rabinken</author>
  </authors>
  <commentList>
    <comment ref="A23" authorId="0" shapeId="0">
      <text>
        <r>
          <rPr>
            <b/>
            <sz val="9"/>
            <color indexed="81"/>
            <rFont val="Tahoma"/>
            <family val="2"/>
            <charset val="204"/>
          </rPr>
          <t>tatarabi:</t>
        </r>
        <r>
          <rPr>
            <sz val="9"/>
            <color indexed="81"/>
            <rFont val="Tahoma"/>
            <family val="2"/>
            <charset val="204"/>
          </rPr>
          <t xml:space="preserve">
сумма упаковки не более 450 т.р. без НДС
</t>
        </r>
      </text>
    </comment>
    <comment ref="A83" authorId="1" shapeId="0">
      <text>
        <r>
          <rPr>
            <b/>
            <sz val="9"/>
            <color indexed="81"/>
            <rFont val="Tahoma"/>
            <family val="2"/>
            <charset val="204"/>
          </rPr>
          <t>предоплата - после создания поставки необходимо сообщить сумму для оплаты</t>
        </r>
      </text>
    </comment>
  </commentList>
</comments>
</file>

<file path=xl/comments9.xml><?xml version="1.0" encoding="utf-8"?>
<comments xmlns="http://schemas.openxmlformats.org/spreadsheetml/2006/main">
  <authors>
    <author>Алексей Желтов</author>
  </authors>
  <commentList>
    <comment ref="C1" authorId="0" shapeId="0">
      <text>
        <r>
          <rPr>
            <sz val="9"/>
            <color indexed="81"/>
            <rFont val="Tahoma"/>
            <family val="2"/>
            <charset val="204"/>
          </rPr>
          <t>Вставь № накладной в колонку &lt;&lt;A&gt;&gt;, нажми кнопку!</t>
        </r>
      </text>
    </comment>
  </commentList>
</comments>
</file>

<file path=xl/comments10.xml><?xml version="1.0" encoding="utf-8"?>
<comments xmlns="http://schemas.openxmlformats.org/spreadsheetml/2006/main">
  <authors>
    <author>Tatarskaya, Albina  SWCSRG-ADC</author>
    <author>rabinken</author>
  </authors>
  <commentList>
    <comment ref="F42" authorId="0" shapeId="0">
      <text>
        <r>
          <rPr>
            <b/>
            <sz val="9"/>
            <color indexed="81"/>
            <rFont val="Tahoma"/>
            <family val="2"/>
            <charset val="204"/>
          </rPr>
          <t>Tatarskaya, Albina  SWCSRG-ADC:</t>
        </r>
        <r>
          <rPr>
            <sz val="9"/>
            <color indexed="81"/>
            <rFont val="Tahoma"/>
            <family val="2"/>
            <charset val="204"/>
          </rPr>
          <t xml:space="preserve">
не повышен до этого уровня на постоянной основе
</t>
        </r>
      </text>
    </comment>
    <comment ref="A44" authorId="1" shapeId="0">
      <text>
        <r>
          <rPr>
            <b/>
            <sz val="9"/>
            <color indexed="81"/>
            <rFont val="Tahoma"/>
            <family val="2"/>
            <charset val="204"/>
          </rPr>
          <t>предоплата - после создания поставки необходимо сообщить сумму для оплаты</t>
        </r>
      </text>
    </comment>
  </commentList>
</comments>
</file>

<file path=xl/comments11.xml><?xml version="1.0" encoding="utf-8"?>
<comments xmlns="http://schemas.openxmlformats.org/spreadsheetml/2006/main">
  <authors>
    <author>rabinken</author>
  </authors>
  <commentList>
    <comment ref="A43" authorId="0" shapeId="0">
      <text>
        <r>
          <rPr>
            <b/>
            <sz val="9"/>
            <color indexed="81"/>
            <rFont val="Tahoma"/>
            <family val="2"/>
            <charset val="204"/>
          </rPr>
          <t>предоплата - после создания поставки необходимо сообщить сумму для оплаты</t>
        </r>
      </text>
    </comment>
  </commentList>
</comments>
</file>

<file path=xl/comments12.xml><?xml version="1.0" encoding="utf-8"?>
<comments xmlns="http://schemas.openxmlformats.org/spreadsheetml/2006/main">
  <authors>
    <author>tatarabi</author>
    <author>rabinken</author>
  </authors>
  <commentList>
    <comment ref="A23" authorId="0" shapeId="0">
      <text>
        <r>
          <rPr>
            <b/>
            <sz val="9"/>
            <color indexed="81"/>
            <rFont val="Tahoma"/>
            <family val="2"/>
            <charset val="204"/>
          </rPr>
          <t>tatarabi:</t>
        </r>
        <r>
          <rPr>
            <sz val="9"/>
            <color indexed="81"/>
            <rFont val="Tahoma"/>
            <family val="2"/>
            <charset val="204"/>
          </rPr>
          <t xml:space="preserve">
сумма упаковки не более 450 т.р. без НДС
</t>
        </r>
      </text>
    </comment>
    <comment ref="A83" authorId="1" shapeId="0">
      <text>
        <r>
          <rPr>
            <b/>
            <sz val="9"/>
            <color indexed="81"/>
            <rFont val="Tahoma"/>
            <family val="2"/>
            <charset val="204"/>
          </rPr>
          <t>предоплата - после создания поставки необходимо сообщить сумму для оплаты</t>
        </r>
      </text>
    </comment>
  </commentList>
</comments>
</file>

<file path=xl/comments13.xml><?xml version="1.0" encoding="utf-8"?>
<comments xmlns="http://schemas.openxmlformats.org/spreadsheetml/2006/main">
  <authors>
    <author>rabinken</author>
    <author>Tatarskaya, Albina  SWCSRG-ADC</author>
  </authors>
  <commentList>
    <comment ref="A33" authorId="0" shapeId="0">
      <text>
        <r>
          <rPr>
            <b/>
            <sz val="9"/>
            <color indexed="81"/>
            <rFont val="Tahoma"/>
            <family val="2"/>
            <charset val="204"/>
          </rPr>
          <t>предоплата - после создания поставки необходимо сообщить сумму для оплаты</t>
        </r>
      </text>
    </comment>
    <comment ref="F65" authorId="1" shapeId="0">
      <text>
        <r>
          <rPr>
            <b/>
            <sz val="9"/>
            <color indexed="81"/>
            <rFont val="Tahoma"/>
            <family val="2"/>
            <charset val="204"/>
          </rPr>
          <t>Tatarskaya, Albina  SWCSRG-ADC:</t>
        </r>
        <r>
          <rPr>
            <sz val="9"/>
            <color indexed="81"/>
            <rFont val="Tahoma"/>
            <family val="2"/>
            <charset val="204"/>
          </rPr>
          <t xml:space="preserve">
не повышен до этого уровня на постоянной основе
</t>
        </r>
      </text>
    </comment>
  </commentList>
</comments>
</file>

<file path=xl/comments14.xml><?xml version="1.0" encoding="utf-8"?>
<comments xmlns="http://schemas.openxmlformats.org/spreadsheetml/2006/main">
  <authors>
    <author>paulysba</author>
    <author>Janine Kochem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paulysba:</t>
        </r>
        <r>
          <rPr>
            <sz val="9"/>
            <color indexed="81"/>
            <rFont val="Tahoma"/>
            <family val="2"/>
          </rPr>
          <t xml:space="preserve">
Warum auf Monatsbasis kumuliert, wenn die Auswertungen täglich dargestellt werden?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 xml:space="preserve">paulysba:
</t>
        </r>
        <r>
          <rPr>
            <sz val="9"/>
            <color indexed="81"/>
            <rFont val="Tahoma"/>
            <family val="2"/>
          </rPr>
          <t>accumulated of monthly basis</t>
        </r>
      </text>
    </comment>
    <comment ref="B46" authorId="0" shapeId="0">
      <text>
        <r>
          <rPr>
            <b/>
            <sz val="9"/>
            <color indexed="81"/>
            <rFont val="Tahoma"/>
            <family val="2"/>
          </rPr>
          <t>paulysba:</t>
        </r>
        <r>
          <rPr>
            <sz val="9"/>
            <color indexed="81"/>
            <rFont val="Tahoma"/>
            <family val="2"/>
          </rPr>
          <t xml:space="preserve">
u.A. ein Großauftrag 332735934 mit einem Auftragswert von
6.218.022RUB von Kd. OOO Stockauto (73471)</t>
        </r>
      </text>
    </comment>
    <comment ref="K46" authorId="0" shapeId="0">
      <text>
        <r>
          <rPr>
            <b/>
            <sz val="9"/>
            <color indexed="81"/>
            <rFont val="Tahoma"/>
            <family val="2"/>
          </rPr>
          <t>paulysba:</t>
        </r>
        <r>
          <rPr>
            <sz val="9"/>
            <color indexed="81"/>
            <rFont val="Tahoma"/>
            <family val="2"/>
          </rPr>
          <t xml:space="preserve">
Lastschrift an SAAM Langen (Reg. 3065) mit Dummy Mat.
Faktura Beleg:
</t>
        </r>
        <r>
          <rPr>
            <b/>
            <sz val="9"/>
            <color indexed="81"/>
            <rFont val="Tahoma"/>
            <family val="2"/>
          </rPr>
          <t>407024967</t>
        </r>
      </text>
    </comment>
    <comment ref="D47" authorId="0" shapeId="0">
      <text>
        <r>
          <rPr>
            <b/>
            <sz val="9"/>
            <color indexed="81"/>
            <rFont val="Tahoma"/>
            <family val="2"/>
          </rPr>
          <t>paulysba:</t>
        </r>
        <r>
          <rPr>
            <sz val="9"/>
            <color indexed="81"/>
            <rFont val="Tahoma"/>
            <family val="2"/>
          </rPr>
          <t xml:space="preserve">
davon bereits in Lieferung:
164.530,00 RUB
(Stand 11.11.)
Lieferung 62676082</t>
        </r>
      </text>
    </comment>
    <comment ref="D48" authorId="0" shapeId="0">
      <text>
        <r>
          <rPr>
            <b/>
            <sz val="9"/>
            <color indexed="81"/>
            <rFont val="Tahoma"/>
            <family val="2"/>
          </rPr>
          <t>paulysba:</t>
        </r>
        <r>
          <rPr>
            <sz val="9"/>
            <color indexed="81"/>
            <rFont val="Tahoma"/>
            <family val="2"/>
          </rPr>
          <t xml:space="preserve">
Davon bereits in Lieferung:
1.254.231,00 RUB
(Stand 12.11.)</t>
        </r>
      </text>
    </comment>
    <comment ref="J48" authorId="0" shapeId="0">
      <text>
        <r>
          <rPr>
            <b/>
            <sz val="9"/>
            <color indexed="81"/>
            <rFont val="Tahoma"/>
            <family val="2"/>
          </rPr>
          <t>paulysba:</t>
        </r>
        <r>
          <rPr>
            <sz val="9"/>
            <color indexed="81"/>
            <rFont val="Tahoma"/>
            <family val="2"/>
          </rPr>
          <t xml:space="preserve">
Erste Kundenfaktura
Belegnr. 407024969</t>
        </r>
      </text>
    </comment>
    <comment ref="K48" authorId="0" shapeId="0">
      <text>
        <r>
          <rPr>
            <b/>
            <sz val="9"/>
            <color indexed="81"/>
            <rFont val="Tahoma"/>
            <family val="2"/>
          </rPr>
          <t xml:space="preserve">paulysba:
</t>
        </r>
        <r>
          <rPr>
            <sz val="9"/>
            <color indexed="81"/>
            <rFont val="Tahoma"/>
            <family val="2"/>
          </rPr>
          <t xml:space="preserve">Setzt sich zusammen aus:
164.530p. Kundenfaktura (siehe Spalte J, sowie einer Lastschrift </t>
        </r>
        <r>
          <rPr>
            <b/>
            <sz val="9"/>
            <color indexed="81"/>
            <rFont val="Tahoma"/>
            <family val="2"/>
          </rPr>
          <t xml:space="preserve">407024968 </t>
        </r>
        <r>
          <rPr>
            <sz val="9"/>
            <color indexed="81"/>
            <rFont val="Tahoma"/>
            <family val="2"/>
          </rPr>
          <t>in Höhe von 1.104.864,50p.</t>
        </r>
      </text>
    </comment>
    <comment ref="B49" authorId="0" shapeId="0">
      <text>
        <r>
          <rPr>
            <b/>
            <sz val="9"/>
            <color indexed="81"/>
            <rFont val="Tahoma"/>
            <family val="2"/>
          </rPr>
          <t>paulysba:</t>
        </r>
        <r>
          <rPr>
            <sz val="9"/>
            <color indexed="81"/>
            <rFont val="Tahoma"/>
            <family val="2"/>
          </rPr>
          <t xml:space="preserve">
u.A. zwei Aufträge 332740281 
332740341 
mit einem Auftragswert von
16.898.939,00 RUB &amp;
14.418.471,00 RUB
von
OOO Shate-M Plus (78258)</t>
        </r>
      </text>
    </comment>
    <comment ref="D49" authorId="0" shapeId="0">
      <text>
        <r>
          <rPr>
            <b/>
            <sz val="9"/>
            <color indexed="81"/>
            <rFont val="Tahoma"/>
            <family val="2"/>
          </rPr>
          <t xml:space="preserve">paulysba:
</t>
        </r>
        <r>
          <rPr>
            <sz val="9"/>
            <color indexed="81"/>
            <rFont val="Tahoma"/>
            <family val="2"/>
          </rPr>
          <t>Davon bereits in Lieferung:
7.819.409,00 RUB
(Stand 13.11.)</t>
        </r>
      </text>
    </comment>
    <comment ref="D50" authorId="0" shapeId="0">
      <text>
        <r>
          <rPr>
            <b/>
            <sz val="9"/>
            <color indexed="81"/>
            <rFont val="Tahoma"/>
            <family val="2"/>
          </rPr>
          <t>paulysba:</t>
        </r>
        <r>
          <rPr>
            <sz val="9"/>
            <color indexed="81"/>
            <rFont val="Tahoma"/>
            <family val="2"/>
          </rPr>
          <t xml:space="preserve">
Davon bereits in Lieferung:
55.637.581 RUB
(Stand 14.11.)</t>
        </r>
      </text>
    </comment>
    <comment ref="J50" authorId="0" shapeId="0">
      <text>
        <r>
          <rPr>
            <b/>
            <sz val="9"/>
            <color indexed="81"/>
            <rFont val="Tahoma"/>
            <family val="2"/>
          </rPr>
          <t>paulysba:</t>
        </r>
        <r>
          <rPr>
            <sz val="9"/>
            <color indexed="81"/>
            <rFont val="Tahoma"/>
            <family val="2"/>
          </rPr>
          <t xml:space="preserve">
Faktura 407024970
an Kunde 73471 - OOO Stockauto</t>
        </r>
      </text>
    </comment>
    <comment ref="K56" authorId="0" shapeId="0">
      <text>
        <r>
          <rPr>
            <b/>
            <sz val="9"/>
            <color indexed="81"/>
            <rFont val="Tahoma"/>
            <family val="2"/>
          </rPr>
          <t xml:space="preserve">paulysba:
</t>
        </r>
        <r>
          <rPr>
            <sz val="9"/>
            <color indexed="81"/>
            <rFont val="Tahoma"/>
            <family val="2"/>
          </rPr>
          <t>Kundenfaktura 407024974</t>
        </r>
      </text>
    </comment>
    <comment ref="B81" authorId="1" shapeId="0">
      <text>
        <r>
          <rPr>
            <b/>
            <sz val="9"/>
            <color indexed="81"/>
            <rFont val="Tahoma"/>
            <family val="2"/>
          </rPr>
          <t>Janine Kochem:</t>
        </r>
        <r>
          <rPr>
            <sz val="9"/>
            <color indexed="81"/>
            <rFont val="Tahoma"/>
            <family val="2"/>
          </rPr>
          <t xml:space="preserve">
Storno für WLDAT 19.12.. Ursprüngliche Auftragseingang für 19.12.= 55.387.540, aktuell 809.581</t>
        </r>
      </text>
    </comment>
    <comment ref="G84" authorId="0" shapeId="0">
      <text>
        <r>
          <rPr>
            <b/>
            <sz val="9"/>
            <color indexed="81"/>
            <rFont val="Tahoma"/>
            <family val="2"/>
          </rPr>
          <t>paulysba:</t>
        </r>
        <r>
          <rPr>
            <sz val="9"/>
            <color indexed="81"/>
            <rFont val="Tahoma"/>
            <family val="2"/>
          </rPr>
          <t xml:space="preserve">
Stark reduzierter Rückstand durch Umterminierung von KAUFs mit neuem Wunschlieferdatum im Januar 2015. Betrifft78258 Shate-M Plus und 59425 F.A. Logistik </t>
        </r>
      </text>
    </comment>
    <comment ref="A103" authorId="0" shapeId="0">
      <text>
        <r>
          <rPr>
            <b/>
            <sz val="9"/>
            <color indexed="81"/>
            <rFont val="Tahoma"/>
            <family val="2"/>
          </rPr>
          <t>paulysba:</t>
        </r>
        <r>
          <rPr>
            <sz val="9"/>
            <color indexed="81"/>
            <rFont val="Tahoma"/>
            <family val="2"/>
          </rPr>
          <t xml:space="preserve">
Russische Weihnachten</t>
        </r>
      </text>
    </comment>
    <comment ref="A104" authorId="0" shapeId="0">
      <text>
        <r>
          <rPr>
            <b/>
            <sz val="9"/>
            <color indexed="81"/>
            <rFont val="Tahoma"/>
            <family val="2"/>
          </rPr>
          <t>paulysba:</t>
        </r>
        <r>
          <rPr>
            <sz val="9"/>
            <color indexed="81"/>
            <rFont val="Tahoma"/>
            <family val="2"/>
          </rPr>
          <t xml:space="preserve">
Russische Weihnachten</t>
        </r>
      </text>
    </comment>
  </commentList>
</comments>
</file>

<file path=xl/comments15.xml><?xml version="1.0" encoding="utf-8"?>
<comments xmlns="http://schemas.openxmlformats.org/spreadsheetml/2006/main">
  <authors>
    <author>rabinken</author>
    <author>tatarabi</author>
  </authors>
  <commentList>
    <comment ref="BB5" authorId="0" shapeId="0">
      <text>
        <r>
          <rPr>
            <b/>
            <sz val="9"/>
            <color indexed="81"/>
            <rFont val="Tahoma"/>
            <family val="2"/>
            <charset val="204"/>
          </rPr>
          <t>rabinken:</t>
        </r>
        <r>
          <rPr>
            <sz val="9"/>
            <color indexed="81"/>
            <rFont val="Tahoma"/>
            <family val="2"/>
            <charset val="204"/>
          </rPr>
          <t xml:space="preserve">
Additional delivery for 90052 Autopart, Plan GI date: 10.02. Agreed with WH</t>
        </r>
      </text>
    </comment>
    <comment ref="BZ6" authorId="1" shapeId="0">
      <text>
        <r>
          <rPr>
            <b/>
            <sz val="9"/>
            <color indexed="81"/>
            <rFont val="Tahoma"/>
            <family val="2"/>
            <charset val="204"/>
          </rPr>
          <t>tatarabi:</t>
        </r>
        <r>
          <rPr>
            <sz val="9"/>
            <color indexed="81"/>
            <rFont val="Tahoma"/>
            <family val="2"/>
            <charset val="204"/>
          </rPr>
          <t xml:space="preserve">
1610 (17.02) + 503 (20.02)</t>
        </r>
      </text>
    </comment>
  </commentList>
</comments>
</file>

<file path=xl/sharedStrings.xml><?xml version="1.0" encoding="utf-8"?>
<sst xmlns="http://schemas.openxmlformats.org/spreadsheetml/2006/main" count="17686" uniqueCount="3028">
  <si>
    <t>Рекламация</t>
  </si>
  <si>
    <t>Лебедев</t>
  </si>
  <si>
    <t>Рудаков</t>
  </si>
  <si>
    <t>akadzaev@univex.ru</t>
  </si>
  <si>
    <t>rpavlova@univex.ru</t>
  </si>
  <si>
    <t>Жестков</t>
  </si>
  <si>
    <t>kayudaya@yandex.ru</t>
  </si>
  <si>
    <t>Лешневский</t>
  </si>
  <si>
    <t>Гатауллин</t>
  </si>
  <si>
    <t>globusauto.m@mail.ru</t>
  </si>
  <si>
    <t>order@indrive.ru</t>
  </si>
  <si>
    <t>2827184@mail.ru</t>
  </si>
  <si>
    <t>andreev@volga-motors.ru</t>
  </si>
  <si>
    <t>scorpavto@yandex.ru</t>
  </si>
  <si>
    <t>main_sklad@autokontinent.ru</t>
  </si>
  <si>
    <t>КЛИЕНТ</t>
  </si>
  <si>
    <t>ФАМИЛИЯ</t>
  </si>
  <si>
    <t>ИМЯ</t>
  </si>
  <si>
    <t>Татьяна</t>
  </si>
  <si>
    <t>Елена</t>
  </si>
  <si>
    <t>Алексей</t>
  </si>
  <si>
    <t>Андрей</t>
  </si>
  <si>
    <t>Александр</t>
  </si>
  <si>
    <t>Ольга</t>
  </si>
  <si>
    <t>Ирина</t>
  </si>
  <si>
    <t>Аванта Премиум</t>
  </si>
  <si>
    <t>Екатерина</t>
  </si>
  <si>
    <t>kev@avanta74.ru</t>
  </si>
  <si>
    <t>Довганюк</t>
  </si>
  <si>
    <t>rudakmks@schaeffler.com</t>
  </si>
  <si>
    <t>Максим</t>
  </si>
  <si>
    <t>svv@avanta74.ru</t>
  </si>
  <si>
    <t>Слепов</t>
  </si>
  <si>
    <t>Владислав</t>
  </si>
  <si>
    <t>Автоконтракты</t>
  </si>
  <si>
    <t>Михаил</t>
  </si>
  <si>
    <t>Денис</t>
  </si>
  <si>
    <t>Мария</t>
  </si>
  <si>
    <t>Morozova-OV@Part-kom.ru</t>
  </si>
  <si>
    <t>Морозова</t>
  </si>
  <si>
    <t>Анна</t>
  </si>
  <si>
    <t>Сергей</t>
  </si>
  <si>
    <t>stock@part-kom.ru</t>
  </si>
  <si>
    <t>Автолига</t>
  </si>
  <si>
    <t>mgubsky@avtoliga.ru</t>
  </si>
  <si>
    <t>Губский</t>
  </si>
  <si>
    <t>zak@avtoliga.ru</t>
  </si>
  <si>
    <t>Жданов</t>
  </si>
  <si>
    <t>Виталий</t>
  </si>
  <si>
    <t>АвтопартУнивекс</t>
  </si>
  <si>
    <t>Кадзаев</t>
  </si>
  <si>
    <t>Павлова</t>
  </si>
  <si>
    <t>Раиса</t>
  </si>
  <si>
    <t>Игорь</t>
  </si>
  <si>
    <t>Станислав</t>
  </si>
  <si>
    <t>Авто-Спутник импорт</t>
  </si>
  <si>
    <t>Наталья</t>
  </si>
  <si>
    <t>Зайцев</t>
  </si>
  <si>
    <t>Роман</t>
  </si>
  <si>
    <t>Иванов</t>
  </si>
  <si>
    <t>Владимир</t>
  </si>
  <si>
    <t>Мельгунов</t>
  </si>
  <si>
    <t>Олег</t>
  </si>
  <si>
    <t>Автотехника</t>
  </si>
  <si>
    <t>zhestian@schaeffler.com</t>
  </si>
  <si>
    <t>Авто-Траст</t>
  </si>
  <si>
    <t>Гаврилин</t>
  </si>
  <si>
    <t>Засухин</t>
  </si>
  <si>
    <t>Турыгин</t>
  </si>
  <si>
    <t>Юрий</t>
  </si>
  <si>
    <t>Дмитрий</t>
  </si>
  <si>
    <t>Агротрак</t>
  </si>
  <si>
    <t>Каюда</t>
  </si>
  <si>
    <t>LESHNRMA@schaeffler.com</t>
  </si>
  <si>
    <t>АЕ Трейдинг</t>
  </si>
  <si>
    <t>stanislav@autoeuro.ru</t>
  </si>
  <si>
    <t>Andrey.Izvekov@autoeuro.ru</t>
  </si>
  <si>
    <t>Извеков</t>
  </si>
  <si>
    <t>marat@autoeuro.ru</t>
  </si>
  <si>
    <t>Фяйзуллин</t>
  </si>
  <si>
    <t>Марат</t>
  </si>
  <si>
    <t>Амтел</t>
  </si>
  <si>
    <t>Ирбулатов</t>
  </si>
  <si>
    <t>АТМ</t>
  </si>
  <si>
    <t>vk@voltag.ru</t>
  </si>
  <si>
    <t>Вячеслав</t>
  </si>
  <si>
    <t>БЕРГ Холдинг</t>
  </si>
  <si>
    <t>Геленкова</t>
  </si>
  <si>
    <t>Дормаш</t>
  </si>
  <si>
    <t>motexautoparts@tut.by</t>
  </si>
  <si>
    <t>nstasiuk@motex.by</t>
  </si>
  <si>
    <t>Стасюк</t>
  </si>
  <si>
    <t>Николай</t>
  </si>
  <si>
    <t>lysenko_do@valdaiavto.ru</t>
  </si>
  <si>
    <t>Лысенко</t>
  </si>
  <si>
    <t>Низовой</t>
  </si>
  <si>
    <t>Виктор</t>
  </si>
  <si>
    <t>vlad327@rambler.ru</t>
  </si>
  <si>
    <t>Харитонов</t>
  </si>
  <si>
    <t>Dmitri.Lebedev@schaeffler.com</t>
  </si>
  <si>
    <t>ГЛОБУСАВТО</t>
  </si>
  <si>
    <t>Сасковец</t>
  </si>
  <si>
    <t>Гринлайт</t>
  </si>
  <si>
    <t>irina.vinichenko@rossko.ru</t>
  </si>
  <si>
    <t>Виниченко</t>
  </si>
  <si>
    <t>Dmitriy.Dokukin@rossko.ru</t>
  </si>
  <si>
    <t>Докукин</t>
  </si>
  <si>
    <t>olga.lebedeva@rossko.ru</t>
  </si>
  <si>
    <t>Лебедева</t>
  </si>
  <si>
    <t>Olga.Maletina@rossko.ru</t>
  </si>
  <si>
    <t>Малетина</t>
  </si>
  <si>
    <t>Pavel.Yakovlev@rossko.ru</t>
  </si>
  <si>
    <t>Яковлев</t>
  </si>
  <si>
    <t>Павел</t>
  </si>
  <si>
    <t>ДЕТАЛИ МАШИН</t>
  </si>
  <si>
    <t>fin@indrive.ru</t>
  </si>
  <si>
    <t>Кочемасова</t>
  </si>
  <si>
    <t>Кутько</t>
  </si>
  <si>
    <t>ЕВРОПАРТ Рус</t>
  </si>
  <si>
    <t>Виктория</t>
  </si>
  <si>
    <t>ЕВРОТРАКПАРТС</t>
  </si>
  <si>
    <t>ЕТС Трейд</t>
  </si>
  <si>
    <t>Джатиев</t>
  </si>
  <si>
    <t>disp@etsltd.ru</t>
  </si>
  <si>
    <t>Каракозов</t>
  </si>
  <si>
    <t>Вилен</t>
  </si>
  <si>
    <t>radin@etsltd.ru</t>
  </si>
  <si>
    <t>Радин</t>
  </si>
  <si>
    <t>ryzhkova@etsltd.ru</t>
  </si>
  <si>
    <t>Рыжкова</t>
  </si>
  <si>
    <t>КЕНИНКОМ</t>
  </si>
  <si>
    <t>zakaz@keninkom.com</t>
  </si>
  <si>
    <t>Богомолов</t>
  </si>
  <si>
    <t>Шевченко</t>
  </si>
  <si>
    <t>info@keninkom.com</t>
  </si>
  <si>
    <t>Компания Микадо</t>
  </si>
  <si>
    <t>may@mikado-parts.ru</t>
  </si>
  <si>
    <t>Магаз</t>
  </si>
  <si>
    <t>npv@mikado-parts.ru</t>
  </si>
  <si>
    <t>Нестеров</t>
  </si>
  <si>
    <t>Пётр</t>
  </si>
  <si>
    <t>Комтранс</t>
  </si>
  <si>
    <t>КэтЛогистик</t>
  </si>
  <si>
    <t>afanasyeva_t@etsp.ru</t>
  </si>
  <si>
    <t>Афанасьева</t>
  </si>
  <si>
    <t>Москворечье Трейдинг</t>
  </si>
  <si>
    <t>asanidze_ll@moskvorechie.ru</t>
  </si>
  <si>
    <t>Асанидзе</t>
  </si>
  <si>
    <t>Леван</t>
  </si>
  <si>
    <t>strizhov_de@moskvorechie.ru</t>
  </si>
  <si>
    <t>Стрижов</t>
  </si>
  <si>
    <t>Проминтел</t>
  </si>
  <si>
    <t>Гульназ</t>
  </si>
  <si>
    <t>Профит-Лига</t>
  </si>
  <si>
    <t>a.efimov@pr-lg.ru</t>
  </si>
  <si>
    <t>Ефимов</t>
  </si>
  <si>
    <t>Филиппенков</t>
  </si>
  <si>
    <t>СМАРТЭК</t>
  </si>
  <si>
    <t>demin@smartec.ru</t>
  </si>
  <si>
    <t>Демин</t>
  </si>
  <si>
    <t>E.Osetrova@smartec.ru</t>
  </si>
  <si>
    <t>Осетрова</t>
  </si>
  <si>
    <t>СпецЗапчасть Импорт</t>
  </si>
  <si>
    <t>Васильев</t>
  </si>
  <si>
    <t>ТД Волга Моторс</t>
  </si>
  <si>
    <t>Андреев</t>
  </si>
  <si>
    <t>Голубев</t>
  </si>
  <si>
    <t>Константин</t>
  </si>
  <si>
    <t>ТракБелл</t>
  </si>
  <si>
    <t>alexander.melnik@truckbel.com</t>
  </si>
  <si>
    <t>Мельник</t>
  </si>
  <si>
    <t>ТрансКомплект</t>
  </si>
  <si>
    <t>order@tpm.ru</t>
  </si>
  <si>
    <t>Старовойтов</t>
  </si>
  <si>
    <t>ved@tpm.ru</t>
  </si>
  <si>
    <t>Судленкова</t>
  </si>
  <si>
    <t>logdept@tpm.ru</t>
  </si>
  <si>
    <t>Шелехов</t>
  </si>
  <si>
    <t>Ф.А. Логистик</t>
  </si>
  <si>
    <t>merzlyakov.d@forum-auto.ru</t>
  </si>
  <si>
    <t>Мерзляков</t>
  </si>
  <si>
    <t>Данил</t>
  </si>
  <si>
    <t>skosyrskikh.d@forum-auto.ru</t>
  </si>
  <si>
    <t>Скосырских</t>
  </si>
  <si>
    <t>Нелли</t>
  </si>
  <si>
    <t>Форт</t>
  </si>
  <si>
    <t>ШАТЕ-М ПЛЮС</t>
  </si>
  <si>
    <t>Nataliya.Babushkina@shate-m.com</t>
  </si>
  <si>
    <t>Бабушкина</t>
  </si>
  <si>
    <t>Mariya.Vasilyeva@shate-m.com</t>
  </si>
  <si>
    <t>Васильева</t>
  </si>
  <si>
    <t>Roman.Vodopyanov@shate-m.com</t>
  </si>
  <si>
    <t>Водопьянов</t>
  </si>
  <si>
    <t>Aleksandr.Karavayev@shate-m.com</t>
  </si>
  <si>
    <t>Караваев</t>
  </si>
  <si>
    <t>Rodion.Nikonov@shate-m.com</t>
  </si>
  <si>
    <t>Никонов</t>
  </si>
  <si>
    <t>Родион</t>
  </si>
  <si>
    <t>Anna.Organ@shate-m.com</t>
  </si>
  <si>
    <t>Орган</t>
  </si>
  <si>
    <t>Dmitry.Plotnikov@shate-m.com</t>
  </si>
  <si>
    <t>Sergey.Rozhkov@shate-m.com</t>
  </si>
  <si>
    <t>Oleg.Yushin@shate-m.com</t>
  </si>
  <si>
    <t>Юшин</t>
  </si>
  <si>
    <t>import-msk@shate-m.com</t>
  </si>
  <si>
    <t>N КЛИЕНТА</t>
  </si>
  <si>
    <t>ОТВЕТ ЛИЦО</t>
  </si>
  <si>
    <t>Слушнюк</t>
  </si>
  <si>
    <t>Заказ</t>
  </si>
  <si>
    <t>Клиент</t>
  </si>
  <si>
    <t>Док-ты</t>
  </si>
  <si>
    <t>Копия</t>
  </si>
  <si>
    <t>document@berg.ru</t>
  </si>
  <si>
    <t>edormash@motex.by</t>
  </si>
  <si>
    <t>dzhatiev@etsltd.ru</t>
  </si>
  <si>
    <t xml:space="preserve">Садчиков </t>
  </si>
  <si>
    <t>sdv@ae-rostov.ru</t>
  </si>
  <si>
    <t>Головинов</t>
  </si>
  <si>
    <t>p.filippenkov@pr-lg.ru</t>
  </si>
  <si>
    <t>invoice@pr-lg.ru</t>
  </si>
  <si>
    <t>Плотников Дмитрий</t>
  </si>
  <si>
    <t>Рожков Сергей</t>
  </si>
  <si>
    <t>EMAIL ОТВ. ЛИЦА</t>
  </si>
  <si>
    <t>Отгрузки, цены, сроки поставки, договор./фин. док-ция</t>
  </si>
  <si>
    <t xml:space="preserve">kev@avanta74.ru; svv@avanta74.ru; </t>
  </si>
  <si>
    <t xml:space="preserve">akadzaev@univex.ru; rpavlova@univex.ru; </t>
  </si>
  <si>
    <t xml:space="preserve">fin@indrive.ru; order@indrive.ru; </t>
  </si>
  <si>
    <t xml:space="preserve">zakaz@keninkom.com; info@keninkom.com; </t>
  </si>
  <si>
    <t xml:space="preserve">asanidze_ll@moskvorechie.ru; strizhov_de@moskvorechie.ru; </t>
  </si>
  <si>
    <t xml:space="preserve">demin@smartec.ru; E.Osetrova@smartec.ru; </t>
  </si>
  <si>
    <t xml:space="preserve">kayudaya@yandex.ru; </t>
  </si>
  <si>
    <t xml:space="preserve">2827184@mail.ru; </t>
  </si>
  <si>
    <t xml:space="preserve">scorpavto@yandex.ru; </t>
  </si>
  <si>
    <t xml:space="preserve">stanislav@autoeuro.ru; Andrey.Izvekov@autoeuro.ru; marat@autoeuro.ru; </t>
  </si>
  <si>
    <t xml:space="preserve">a.efimov@pr-lg.ru; p.filippenkov@pr-lg.ru; invoice@pr-lg.ru; </t>
  </si>
  <si>
    <t xml:space="preserve">order@tpm.ru; ved@tpm.ru; logdept@tpm.ru; </t>
  </si>
  <si>
    <t>ClENT</t>
  </si>
  <si>
    <t>СLIENT</t>
  </si>
  <si>
    <t>Понедельник</t>
  </si>
  <si>
    <t>KundenNR</t>
  </si>
  <si>
    <t>WE NR</t>
  </si>
  <si>
    <t>Name</t>
  </si>
  <si>
    <t>Incoterms 2</t>
  </si>
  <si>
    <t>Linien</t>
  </si>
  <si>
    <t>CS</t>
  </si>
  <si>
    <t>Richtzeit</t>
  </si>
  <si>
    <t>WA</t>
  </si>
  <si>
    <t>Transitzeit</t>
  </si>
  <si>
    <t>Gesamt</t>
  </si>
  <si>
    <t>День отправки груза</t>
  </si>
  <si>
    <t>Moskau</t>
  </si>
  <si>
    <t>четверг</t>
  </si>
  <si>
    <t>Berg Holding</t>
  </si>
  <si>
    <t>AE Trading</t>
  </si>
  <si>
    <t>Avtopart Univex</t>
  </si>
  <si>
    <t>Greenlight</t>
  </si>
  <si>
    <t>SMARTEK</t>
  </si>
  <si>
    <t>Promintel</t>
  </si>
  <si>
    <t>ETS Trade</t>
  </si>
  <si>
    <t>StPetersburg</t>
  </si>
  <si>
    <t>пятница</t>
  </si>
  <si>
    <t>RIK</t>
  </si>
  <si>
    <t>Avtokontrakty</t>
  </si>
  <si>
    <t>Amtel</t>
  </si>
  <si>
    <t>Вторник</t>
  </si>
  <si>
    <t>FA Logistik</t>
  </si>
  <si>
    <t>Ket Logistik</t>
  </si>
  <si>
    <t>TD Wolga Motors</t>
  </si>
  <si>
    <t>Novosibirsk</t>
  </si>
  <si>
    <t>OOO SK-Avto</t>
  </si>
  <si>
    <t>Evrotrackparts</t>
  </si>
  <si>
    <t>Transkomplekt/Talant</t>
  </si>
  <si>
    <t>Keninkom</t>
  </si>
  <si>
    <t>Agrotrak</t>
  </si>
  <si>
    <t>Barnaul</t>
  </si>
  <si>
    <t>SpezSaptschast Import</t>
  </si>
  <si>
    <t>Krasnoyarsk</t>
  </si>
  <si>
    <t>Среда</t>
  </si>
  <si>
    <t>APR (TDA)</t>
  </si>
  <si>
    <t>понедельник</t>
  </si>
  <si>
    <t>Avtorus Logistika</t>
  </si>
  <si>
    <t>Shate-M Plus</t>
  </si>
  <si>
    <t> 120023904</t>
  </si>
  <si>
    <t>Stockauto</t>
  </si>
  <si>
    <t>Palma</t>
  </si>
  <si>
    <t>Walday i Kompaniya</t>
  </si>
  <si>
    <t>Samara</t>
  </si>
  <si>
    <t>Tyumen</t>
  </si>
  <si>
    <t>Ekaterinburg</t>
  </si>
  <si>
    <t>Avanta Premium</t>
  </si>
  <si>
    <t>Chelyabinsk</t>
  </si>
  <si>
    <t>KomTrans</t>
  </si>
  <si>
    <t>Avto Trast</t>
  </si>
  <si>
    <t>Четверг</t>
  </si>
  <si>
    <t>вторник</t>
  </si>
  <si>
    <t>Transkomplekt (Astreja)</t>
  </si>
  <si>
    <t>Auto-Sputnik Import</t>
  </si>
  <si>
    <t>Fort</t>
  </si>
  <si>
    <t>среда</t>
  </si>
  <si>
    <t>Mikado</t>
  </si>
  <si>
    <t>Avtotechnika</t>
  </si>
  <si>
    <t>Nizhnij Novgorod</t>
  </si>
  <si>
    <t xml:space="preserve">Promintel </t>
  </si>
  <si>
    <t>Kazan</t>
  </si>
  <si>
    <t>Пятница</t>
  </si>
  <si>
    <t>Rostov am Don</t>
  </si>
  <si>
    <t>Profit Liga</t>
  </si>
  <si>
    <t>Avtoliga</t>
  </si>
  <si>
    <t>Moskworechje Jug</t>
  </si>
  <si>
    <t>Krasnodar</t>
  </si>
  <si>
    <t>Voronezh</t>
  </si>
  <si>
    <t>ATM</t>
  </si>
  <si>
    <t>Detali Maschin</t>
  </si>
  <si>
    <t>Globusavto</t>
  </si>
  <si>
    <t>Azimut</t>
  </si>
  <si>
    <t>Europart RUS</t>
  </si>
  <si>
    <t>Smolensk</t>
  </si>
  <si>
    <t>-</t>
  </si>
  <si>
    <t>ДЕНЬ УПАКОВКИ</t>
  </si>
  <si>
    <t>ДАТА УПАКОВКИ</t>
  </si>
  <si>
    <t>ДЕНЬ ДОСТАВКИ</t>
  </si>
  <si>
    <t>ДОСТАВКА</t>
  </si>
  <si>
    <t>ПЕРЕНОС ДОСТАВКИ</t>
  </si>
  <si>
    <t>дата</t>
  </si>
  <si>
    <t>день недели</t>
  </si>
  <si>
    <t>пн</t>
  </si>
  <si>
    <t>вт</t>
  </si>
  <si>
    <t>ср</t>
  </si>
  <si>
    <t>чт</t>
  </si>
  <si>
    <t>пт</t>
  </si>
  <si>
    <t>ГОРОД</t>
  </si>
  <si>
    <t>Autopart Univex</t>
  </si>
  <si>
    <t>Avto-Trust</t>
  </si>
  <si>
    <t>Walday I Kompanija</t>
  </si>
  <si>
    <t>EVROPART Rus</t>
  </si>
  <si>
    <t>Eurotruckparts</t>
  </si>
  <si>
    <t>Komtrans</t>
  </si>
  <si>
    <t>KetLogistik</t>
  </si>
  <si>
    <t>Moskworechje Trejding</t>
  </si>
  <si>
    <t>Profit-League</t>
  </si>
  <si>
    <t>Smartek</t>
  </si>
  <si>
    <t>TD Skorpion-Auto</t>
  </si>
  <si>
    <t>TrakBell</t>
  </si>
  <si>
    <t>TransKomplekt</t>
  </si>
  <si>
    <t>F.A. Logistic</t>
  </si>
  <si>
    <t>Jural</t>
  </si>
  <si>
    <t>Jural (бывш. Favorit OPT)</t>
  </si>
  <si>
    <t>NishBel</t>
  </si>
  <si>
    <t>Rosavto (бывш. VIP Dvizhok)</t>
  </si>
  <si>
    <t>Отправить</t>
  </si>
  <si>
    <t>Арт/замена</t>
  </si>
  <si>
    <t>Цена без НДС</t>
  </si>
  <si>
    <t>Тема:</t>
  </si>
  <si>
    <t>Дата доставки</t>
  </si>
  <si>
    <t>Доставка товара</t>
  </si>
  <si>
    <t xml:space="preserve">
</t>
  </si>
  <si>
    <t>Приветствие:</t>
  </si>
  <si>
    <t>Добрый день.</t>
  </si>
  <si>
    <t>Сообщение:</t>
  </si>
  <si>
    <t>ПАРАМЕТРЫ</t>
  </si>
  <si>
    <t>1.</t>
  </si>
  <si>
    <t>2.</t>
  </si>
  <si>
    <t>3.</t>
  </si>
  <si>
    <t>4.</t>
  </si>
  <si>
    <t>Bestellnummer</t>
  </si>
  <si>
    <t>Verkaufsbeleg</t>
  </si>
  <si>
    <t>Bezeichnung</t>
  </si>
  <si>
    <t>offene Menge</t>
  </si>
  <si>
    <t>Ersetzung</t>
  </si>
  <si>
    <t>Eingegebenes Material</t>
  </si>
  <si>
    <t>Nettowert</t>
  </si>
  <si>
    <t>Opt.Lieferwoche</t>
  </si>
  <si>
    <t>Position</t>
  </si>
  <si>
    <t>Lieferdatum</t>
  </si>
  <si>
    <t>Name 1</t>
  </si>
  <si>
    <t>TDA</t>
  </si>
  <si>
    <t>ТД Скорпион-Авто</t>
  </si>
  <si>
    <t>Geomarket</t>
  </si>
  <si>
    <t>ГЕОМАРКЕТ</t>
  </si>
  <si>
    <t>Романов</t>
  </si>
  <si>
    <t>rva-avto@yandex.ru</t>
  </si>
  <si>
    <t xml:space="preserve">rva-avto@yandex.ru; globusauto.m@mail.ru; </t>
  </si>
  <si>
    <t>№ накладной</t>
  </si>
  <si>
    <t>Москворечье Юг</t>
  </si>
  <si>
    <t>РАССЫЛКА ПО ВСЕМ КЛИЕНТАМ</t>
  </si>
  <si>
    <t>РОСТАВТО</t>
  </si>
  <si>
    <t>Rostavto</t>
  </si>
  <si>
    <t>ТЕМА РАССЫЛКИ</t>
  </si>
  <si>
    <t>Кому</t>
  </si>
  <si>
    <t>suz2@ae-rostov.ru</t>
  </si>
  <si>
    <t xml:space="preserve">sdv@ae-rostov.ru; suz2@ae-rostov.ru; </t>
  </si>
  <si>
    <t>ЮРАЛ</t>
  </si>
  <si>
    <t>"Валдай" и Компания</t>
  </si>
  <si>
    <t>Упаковка+БО</t>
  </si>
  <si>
    <t>Почта (Упаковка+БО)</t>
  </si>
  <si>
    <t>Почта(Док-ты)</t>
  </si>
  <si>
    <t>merzlyakov.k@forum-auto.ru</t>
  </si>
  <si>
    <t>АВТОРУСЬ ЛОГИСТИКА</t>
  </si>
  <si>
    <t>АБС-авто Столица</t>
  </si>
  <si>
    <t>Подпись №1:</t>
  </si>
  <si>
    <t>Подпись №2:</t>
  </si>
  <si>
    <t>procurement@armtek.ru</t>
  </si>
  <si>
    <t xml:space="preserve">akadzaev@univex.ru; </t>
  </si>
  <si>
    <t xml:space="preserve">order@indrive.ru; </t>
  </si>
  <si>
    <t xml:space="preserve">may@mikado-parts.ru; npv@mikado-parts.ru; </t>
  </si>
  <si>
    <t xml:space="preserve">order@tpm.ru; ved@tpm.ru; </t>
  </si>
  <si>
    <t>Москворечье-Нижний</t>
  </si>
  <si>
    <t>Астрея</t>
  </si>
  <si>
    <t>формула до 100 сроки</t>
  </si>
  <si>
    <t>lanbing_hv@etsp.ru</t>
  </si>
  <si>
    <t>Ланбинг</t>
  </si>
  <si>
    <t>Христина</t>
  </si>
  <si>
    <t>Власкина</t>
  </si>
  <si>
    <t>Мариня</t>
  </si>
  <si>
    <t>vlaskina_mv@etsp.ru</t>
  </si>
  <si>
    <t xml:space="preserve">afanasyeva_t@etsp.ru; lanbing_hv@etsp.ru; vlaskina_mv@etsp.ru; </t>
  </si>
  <si>
    <t>НижБел</t>
  </si>
  <si>
    <t>Москворечье ЮГ</t>
  </si>
  <si>
    <t>ПАЛЬМА</t>
  </si>
  <si>
    <t>Берг Холдинг</t>
  </si>
  <si>
    <t>А.П.Р.</t>
  </si>
  <si>
    <t>Валдай и Компания</t>
  </si>
  <si>
    <t>ЮРАЛ (бывш. Favorit OPT)</t>
  </si>
  <si>
    <t>Временный
 до:</t>
  </si>
  <si>
    <t>Постоянный
лимит</t>
  </si>
  <si>
    <t xml:space="preserve">№
</t>
  </si>
  <si>
    <t xml:space="preserve">Клиент
</t>
  </si>
  <si>
    <t xml:space="preserve">irina.vinichenko@rossko.ru; Dmitriy.Dokukin@rossko.ru; olga.lebedeva@rossko.ru; Olga.Maletina@rossko.ru; Pavel.Yakovlev@rossko.ru; </t>
  </si>
  <si>
    <t>KW 2</t>
  </si>
  <si>
    <t>KW 3</t>
  </si>
  <si>
    <t>KW 4</t>
  </si>
  <si>
    <t>KW 5</t>
  </si>
  <si>
    <t>KW 6</t>
  </si>
  <si>
    <t>KW 7</t>
  </si>
  <si>
    <t>KW 8</t>
  </si>
  <si>
    <t>KW 9</t>
  </si>
  <si>
    <t>KW 10</t>
  </si>
  <si>
    <t>KW 11</t>
  </si>
  <si>
    <t>KW 12</t>
  </si>
  <si>
    <t>KW 13</t>
  </si>
  <si>
    <t>KW 14</t>
  </si>
  <si>
    <t>KW 15</t>
  </si>
  <si>
    <t>KW 16</t>
  </si>
  <si>
    <t>KW 17</t>
  </si>
  <si>
    <t>KW 18</t>
  </si>
  <si>
    <t>KW 19</t>
  </si>
  <si>
    <t>KW 20</t>
  </si>
  <si>
    <t>KW 21</t>
  </si>
  <si>
    <t>KW 22</t>
  </si>
  <si>
    <t>KW 23</t>
  </si>
  <si>
    <t>KW 24</t>
  </si>
  <si>
    <t>KW 25</t>
  </si>
  <si>
    <t>KW 26</t>
  </si>
  <si>
    <t>KW 27</t>
  </si>
  <si>
    <t>Prognose</t>
  </si>
  <si>
    <t>Anz.Kunden</t>
  </si>
  <si>
    <t>Anz. Orderlines (Anlagedatum)</t>
  </si>
  <si>
    <t>Anz. Orderlines (Plan RA-Dat.)</t>
  </si>
  <si>
    <r>
      <t xml:space="preserve">Æ  </t>
    </r>
    <r>
      <rPr>
        <sz val="11"/>
        <color indexed="8"/>
        <rFont val="Arial"/>
        <family val="2"/>
        <charset val="204"/>
      </rPr>
      <t>Orderlines</t>
    </r>
  </si>
  <si>
    <t xml:space="preserve">Tonnage </t>
  </si>
  <si>
    <r>
      <t xml:space="preserve">S  </t>
    </r>
    <r>
      <rPr>
        <sz val="11"/>
        <color indexed="8"/>
        <rFont val="Arial"/>
        <family val="2"/>
        <charset val="204"/>
      </rPr>
      <t xml:space="preserve">Tonnage </t>
    </r>
  </si>
  <si>
    <t>ST</t>
  </si>
  <si>
    <t>neue Aufträge (ohne Rückstand)</t>
  </si>
  <si>
    <t>Davon verfügbar (VL10C Regel 4)</t>
  </si>
  <si>
    <t>Verfügbarkeit (%, аnhand Stückzahl)</t>
  </si>
  <si>
    <r>
      <t>Æ</t>
    </r>
    <r>
      <rPr>
        <sz val="11"/>
        <color indexed="8"/>
        <rFont val="Arial"/>
        <family val="2"/>
        <charset val="204"/>
      </rPr>
      <t xml:space="preserve">  Verfügbarkeit</t>
    </r>
  </si>
  <si>
    <t>Rückstand</t>
  </si>
  <si>
    <t>Davon verfügbar  (VL10C Regel 4)</t>
  </si>
  <si>
    <t>BW-Links --&gt;</t>
  </si>
  <si>
    <t xml:space="preserve">Link </t>
  </si>
  <si>
    <t>Link</t>
  </si>
  <si>
    <t>Datum
-
Date</t>
  </si>
  <si>
    <t>Auftragseingang zum Eingangsdatum 
-
Orders Received based on order entry date</t>
  </si>
  <si>
    <t xml:space="preserve">Auftragseingang zum WLDAT 
-
Order Entry req. del. date </t>
  </si>
  <si>
    <t>Auftragsbestand (Nettowert der Wunschmenge)
-
Orders on hand 
(Netsale of req. amount)</t>
  </si>
  <si>
    <r>
      <t>Auftragsbestand (Nettowert der Wunschmenge)</t>
    </r>
    <r>
      <rPr>
        <b/>
        <sz val="10"/>
        <rFont val="Arial"/>
        <family val="2"/>
      </rPr>
      <t xml:space="preserve"> in Lieferung</t>
    </r>
    <r>
      <rPr>
        <sz val="10"/>
        <rFont val="Arial"/>
        <family val="2"/>
      </rPr>
      <t xml:space="preserve">
-
Orders on hand</t>
    </r>
    <r>
      <rPr>
        <b/>
        <sz val="10"/>
        <rFont val="Arial"/>
        <family val="2"/>
      </rPr>
      <t xml:space="preserve"> in delivery</t>
    </r>
    <r>
      <rPr>
        <sz val="10"/>
        <rFont val="Arial"/>
        <family val="2"/>
      </rPr>
      <t xml:space="preserve"> - total</t>
    </r>
  </si>
  <si>
    <r>
      <t xml:space="preserve">Auftragsbestand (Nettowert der Wunschmenge) </t>
    </r>
    <r>
      <rPr>
        <b/>
        <sz val="10"/>
        <rFont val="Arial"/>
        <family val="2"/>
      </rPr>
      <t>nicht in Lieferung</t>
    </r>
    <r>
      <rPr>
        <sz val="10"/>
        <rFont val="Arial"/>
        <family val="2"/>
      </rPr>
      <t xml:space="preserve">
-
Orders on hand </t>
    </r>
    <r>
      <rPr>
        <b/>
        <sz val="10"/>
        <rFont val="Arial"/>
        <family val="2"/>
      </rPr>
      <t>not in delivery</t>
    </r>
    <r>
      <rPr>
        <sz val="10"/>
        <rFont val="Arial"/>
        <family val="2"/>
      </rPr>
      <t xml:space="preserve"> - total</t>
    </r>
  </si>
  <si>
    <r>
      <rPr>
        <sz val="10"/>
        <rFont val="Arial"/>
        <family val="2"/>
      </rPr>
      <t>Vom Auftragsbestand:</t>
    </r>
    <r>
      <rPr>
        <b/>
        <sz val="10"/>
        <rFont val="Arial"/>
        <family val="2"/>
      </rPr>
      <t xml:space="preserve"> Rückstände zum Kundenwunsch-termin gesamt
-
Of orders on hand: Backorders tow. desired customer delivery date in total</t>
    </r>
  </si>
  <si>
    <r>
      <t xml:space="preserve">Davon: Rückstand </t>
    </r>
    <r>
      <rPr>
        <b/>
        <sz val="10"/>
        <rFont val="Arial"/>
        <family val="2"/>
      </rPr>
      <t>nicht in Lieferung</t>
    </r>
    <r>
      <rPr>
        <sz val="10"/>
        <rFont val="Arial"/>
        <family val="2"/>
      </rPr>
      <t xml:space="preserve">
-
 Thereof: Backorders</t>
    </r>
    <r>
      <rPr>
        <b/>
        <sz val="10"/>
        <rFont val="Arial"/>
        <family val="2"/>
      </rPr>
      <t xml:space="preserve"> not in delivery</t>
    </r>
  </si>
  <si>
    <r>
      <t xml:space="preserve">Davon: Rückstand </t>
    </r>
    <r>
      <rPr>
        <b/>
        <sz val="10"/>
        <rFont val="Arial"/>
        <family val="2"/>
      </rPr>
      <t>in Lieferung</t>
    </r>
    <r>
      <rPr>
        <sz val="10"/>
        <rFont val="Arial"/>
        <family val="2"/>
      </rPr>
      <t xml:space="preserve">
-
Thereof:  Backorders</t>
    </r>
    <r>
      <rPr>
        <b/>
        <sz val="10"/>
        <rFont val="Arial"/>
        <family val="2"/>
      </rPr>
      <t xml:space="preserve"> in delivery</t>
    </r>
  </si>
  <si>
    <t xml:space="preserve">Fakturierter Wert
-
Invoiced Value
</t>
  </si>
  <si>
    <t xml:space="preserve">Umsatz (netto)
-
Turnover (net)
 - </t>
  </si>
  <si>
    <r>
      <t xml:space="preserve">Umsatz (netto)
</t>
    </r>
    <r>
      <rPr>
        <b/>
        <sz val="10"/>
        <color rgb="FFFF0000"/>
        <rFont val="Arial"/>
        <family val="2"/>
      </rPr>
      <t>kumuliert</t>
    </r>
    <r>
      <rPr>
        <b/>
        <sz val="10"/>
        <rFont val="Arial"/>
        <family val="2"/>
      </rPr>
      <t xml:space="preserve">
-
Turnover (net)
 - 
</t>
    </r>
    <r>
      <rPr>
        <b/>
        <sz val="10"/>
        <color rgb="FFFF0000"/>
        <rFont val="Arial"/>
        <family val="2"/>
      </rPr>
      <t>accumulated</t>
    </r>
  </si>
  <si>
    <t>Vergangenheitswerte vor GoLive/ Display of previous values before GoLive
Bitte die Gruppierung erweitern / please enlarge the grouping</t>
  </si>
  <si>
    <t>Summe / Total</t>
  </si>
  <si>
    <t>153.762.936,00 RUB</t>
  </si>
  <si>
    <t>Inventur</t>
  </si>
  <si>
    <t>KW</t>
  </si>
  <si>
    <t>Verfugbarkeit</t>
  </si>
  <si>
    <t>Auftragseingang zum EGD</t>
  </si>
  <si>
    <t>Auftragseingang zum WLDAT</t>
  </si>
  <si>
    <t>Backorders</t>
  </si>
  <si>
    <t xml:space="preserve">Ольга </t>
  </si>
  <si>
    <t xml:space="preserve">Сергей </t>
  </si>
  <si>
    <t>ivantsovSN@nizhbel.ru</t>
  </si>
  <si>
    <t>Телефоны</t>
  </si>
  <si>
    <t>Геомаркет</t>
  </si>
  <si>
    <t>АБС-АВТО ДОН</t>
  </si>
  <si>
    <t>8-928-00946-93</t>
  </si>
  <si>
    <t>purchase@bigsto.ru</t>
  </si>
  <si>
    <t>Ilyin@bigsto.ru</t>
  </si>
  <si>
    <t>kasyanchuk@bigsto.ru</t>
  </si>
  <si>
    <t>7 812 309-91-91</t>
  </si>
  <si>
    <t>Пронина</t>
  </si>
  <si>
    <t>Арина</t>
  </si>
  <si>
    <t xml:space="preserve">purchase@bigsto.ru; kasyanchuk@bigsto.ru; Ilyin@bigsto.ru; </t>
  </si>
  <si>
    <t>№
клиента</t>
  </si>
  <si>
    <t>Кредит-лимит
с НСД</t>
  </si>
  <si>
    <t>Авторусь Логистика</t>
  </si>
  <si>
    <t>495 917 54 01   доб. 264</t>
  </si>
  <si>
    <t>Филиппов Дмитрий</t>
  </si>
  <si>
    <t>KW 28</t>
  </si>
  <si>
    <t>KW 29</t>
  </si>
  <si>
    <t>KW 30</t>
  </si>
  <si>
    <t>KW 31</t>
  </si>
  <si>
    <t>KW 32</t>
  </si>
  <si>
    <t>KW 33</t>
  </si>
  <si>
    <t>KW 34</t>
  </si>
  <si>
    <t>KW 35</t>
  </si>
  <si>
    <t>KW 36</t>
  </si>
  <si>
    <t>KW 37</t>
  </si>
  <si>
    <t>KW 38</t>
  </si>
  <si>
    <t>Freigegeben (neue Aufträge + Rückstand)</t>
  </si>
  <si>
    <t xml:space="preserve">OOO Ju Dji Parts </t>
  </si>
  <si>
    <t>Moskworechje</t>
  </si>
  <si>
    <t>Moskworechje (Moskworechje Nishnij)</t>
  </si>
  <si>
    <t>OOO Ju Dji Parts</t>
  </si>
  <si>
    <t>ГК Юником</t>
  </si>
  <si>
    <t>GATAURSH@schaeffler.com</t>
  </si>
  <si>
    <t>Лимит</t>
  </si>
  <si>
    <t>Ю Джи Партс</t>
  </si>
  <si>
    <t>Город</t>
  </si>
  <si>
    <t>APR (TDA) Никольское</t>
  </si>
  <si>
    <t>pzaytsev@auto-sputnik.ru</t>
  </si>
  <si>
    <t>denis@auto-sputnik.ru</t>
  </si>
  <si>
    <t>apolyakov@auto-sputnik.ru</t>
  </si>
  <si>
    <t xml:space="preserve">pzaytsev@auto-sputnik.ru; denis@auto-sputnik.ru; </t>
  </si>
  <si>
    <t>Поляков</t>
  </si>
  <si>
    <t>Красов</t>
  </si>
  <si>
    <t>Ju Dji Parts</t>
  </si>
  <si>
    <t>rzaytsev@auto-sputnik.ru</t>
  </si>
  <si>
    <t xml:space="preserve">Максимова </t>
  </si>
  <si>
    <t>Кристина</t>
  </si>
  <si>
    <t>maksimova.k@forum-auto.ru</t>
  </si>
  <si>
    <t>Подпись №3:</t>
  </si>
  <si>
    <t>Плешков</t>
  </si>
  <si>
    <t>Maksim.Pleshkov@rossko.ru</t>
  </si>
  <si>
    <t xml:space="preserve">irina.vinichenko@rossko.ru; Maksim.Pleshkov@rossko.ru; Dmitriy.Dokukin@rossko.ru; olga.lebedeva@rossko.ru; Olga.Maletina@rossko.ru; Pavel.Yakovlev@rossko.ru; </t>
  </si>
  <si>
    <t>mpereligina@auto-sputnik.ru</t>
  </si>
  <si>
    <t xml:space="preserve">Перелыгина </t>
  </si>
  <si>
    <t>Марина</t>
  </si>
  <si>
    <t xml:space="preserve">Osobyje Detali </t>
  </si>
  <si>
    <t>Nabereshnye Tschelny</t>
  </si>
  <si>
    <t>Osobyje Detali</t>
  </si>
  <si>
    <t>№ заказа</t>
  </si>
  <si>
    <t>Статус</t>
  </si>
  <si>
    <t>Lieferung</t>
  </si>
  <si>
    <t>Liefermenge</t>
  </si>
  <si>
    <t>Autospace</t>
  </si>
  <si>
    <t>Forward Motors</t>
  </si>
  <si>
    <t>Motexavtozapchasti</t>
  </si>
  <si>
    <t>Truckbel</t>
  </si>
  <si>
    <t>Megapolisinvest</t>
  </si>
  <si>
    <t>Dial Avto</t>
  </si>
  <si>
    <t>Phaeton DC</t>
  </si>
  <si>
    <t>Tanauto</t>
  </si>
  <si>
    <t>CBC Trans</t>
  </si>
  <si>
    <t>EuroAutoParts</t>
  </si>
  <si>
    <t>Adelia</t>
  </si>
  <si>
    <t>Kulan Oil</t>
  </si>
  <si>
    <t xml:space="preserve"> </t>
  </si>
  <si>
    <t>SAP Laufzeitfehler</t>
  </si>
  <si>
    <t>KW 39</t>
  </si>
  <si>
    <t>KW 40</t>
  </si>
  <si>
    <t>KW 41</t>
  </si>
  <si>
    <t>KW 42</t>
  </si>
  <si>
    <t>KW 43</t>
  </si>
  <si>
    <t>KW 44</t>
  </si>
  <si>
    <t>KW 45</t>
  </si>
  <si>
    <t>KW 46</t>
  </si>
  <si>
    <t>KW 47</t>
  </si>
  <si>
    <t>KW 48</t>
  </si>
  <si>
    <t>KW 49</t>
  </si>
  <si>
    <t>KW 50</t>
  </si>
  <si>
    <t xml:space="preserve">18 949,289  </t>
  </si>
  <si>
    <t>Фаэтон Ди Си</t>
  </si>
  <si>
    <t>Elena.Argutina@phaeton.kz</t>
  </si>
  <si>
    <t>askhat.valitov@schaeffler.com</t>
  </si>
  <si>
    <t>info@euromotor.kz</t>
  </si>
  <si>
    <t>shakur@euromotor.kz</t>
  </si>
  <si>
    <t>hasan@euromotor.kz</t>
  </si>
  <si>
    <t xml:space="preserve">info@euromotor.kz; shakur@euromotor.kz; hasan@euromotor.kz; </t>
  </si>
  <si>
    <t>Мотехсавтозапчасти</t>
  </si>
  <si>
    <t xml:space="preserve">motexautoparts@tut.by; </t>
  </si>
  <si>
    <t>Бельский</t>
  </si>
  <si>
    <t>pavel.belski@schaeffler.com</t>
  </si>
  <si>
    <t>Форвард Моторс</t>
  </si>
  <si>
    <t>Подберезская</t>
  </si>
  <si>
    <t>МегаполисИнвест</t>
  </si>
  <si>
    <t>belatim@mail.ru</t>
  </si>
  <si>
    <t xml:space="preserve">belatim@mail.ru; </t>
  </si>
  <si>
    <t>mezencev@autospace.by</t>
  </si>
  <si>
    <t>barisenka@autospace.by</t>
  </si>
  <si>
    <t>Барисенка</t>
  </si>
  <si>
    <t>Григорий</t>
  </si>
  <si>
    <t>Раков</t>
  </si>
  <si>
    <t xml:space="preserve">rakov@autospace.by </t>
  </si>
  <si>
    <t>Minsk</t>
  </si>
  <si>
    <t>Eurosaptchast GmbH</t>
  </si>
  <si>
    <t>ООО "Автоспейс"</t>
  </si>
  <si>
    <t>ООО «Мотехсавтозапчасти»</t>
  </si>
  <si>
    <t>ООО «Форвард Моторс»</t>
  </si>
  <si>
    <t>Fanipol</t>
  </si>
  <si>
    <t>УП  «ТракБел»</t>
  </si>
  <si>
    <t>ООО «МегаполисИнвест»</t>
  </si>
  <si>
    <t>Kolodistchi</t>
  </si>
  <si>
    <t>ООО «ДиАл авто»</t>
  </si>
  <si>
    <t>OсOO «ЕвроАвтоПартс»</t>
  </si>
  <si>
    <t>Novopawlowka</t>
  </si>
  <si>
    <t>ОсОО «ADELIA»</t>
  </si>
  <si>
    <t>s. Prigorodnoe</t>
  </si>
  <si>
    <t>ТОО «Фаэтон Ди Си»</t>
  </si>
  <si>
    <t>Almaty</t>
  </si>
  <si>
    <t>ТОО «СВС-ТРАНС»</t>
  </si>
  <si>
    <t>ТОО «TANAUTO KAZAKHSTAN»</t>
  </si>
  <si>
    <t>TOO "Euro Motor"</t>
  </si>
  <si>
    <t>ТОО «ШАТЕ-М ПЛЮС»</t>
  </si>
  <si>
    <t>Astana</t>
  </si>
  <si>
    <t>ТОО «KULAN OIL»</t>
  </si>
  <si>
    <t>katerina_nesterovich@forward-motors.com</t>
  </si>
  <si>
    <t>olga_eremeeva@forward-motors.com</t>
  </si>
  <si>
    <t>Нестерович</t>
  </si>
  <si>
    <t>Еремеева</t>
  </si>
  <si>
    <t>Еврозапчасть</t>
  </si>
  <si>
    <t>Стрелец</t>
  </si>
  <si>
    <t>Ревягина</t>
  </si>
  <si>
    <t xml:space="preserve">procurement@armtek.ru; </t>
  </si>
  <si>
    <t>СВС-ТРАНС</t>
  </si>
  <si>
    <t>Боим</t>
  </si>
  <si>
    <t>boim.irina@cbc-group.kz</t>
  </si>
  <si>
    <t>Фазылов</t>
  </si>
  <si>
    <t>Сабыржан</t>
  </si>
  <si>
    <t>Закир</t>
  </si>
  <si>
    <t>fazylov.sabyrzhan@cbc-group.kz</t>
  </si>
  <si>
    <t>fazylov.zakir@cbc-group.kz</t>
  </si>
  <si>
    <t>Аргутина</t>
  </si>
  <si>
    <t>Войченко</t>
  </si>
  <si>
    <t xml:space="preserve">Пономарева </t>
  </si>
  <si>
    <t>Алена</t>
  </si>
  <si>
    <t>voichenko.m@comtt.ru</t>
  </si>
  <si>
    <t>ponomareva.a@comtt.ru</t>
  </si>
  <si>
    <t xml:space="preserve">voichenko.m@comtt.ru; ponomareva.a@comtt.ru; </t>
  </si>
  <si>
    <t>masha_podberezskaya@forward-motors.com</t>
  </si>
  <si>
    <t xml:space="preserve">katerina_nesterovich@forward-motors.com; olga_eremeeva@forward-motors.com; masha_podberezskaya@forward-motors.com; </t>
  </si>
  <si>
    <t>Буянин</t>
  </si>
  <si>
    <t>Vladislav.buyanin@shate-m.com</t>
  </si>
  <si>
    <t>Аделия</t>
  </si>
  <si>
    <t>tilek.zhakypol@truckparts.kg</t>
  </si>
  <si>
    <t>Тилек</t>
  </si>
  <si>
    <t>Жакыпов</t>
  </si>
  <si>
    <t>Кравцова</t>
  </si>
  <si>
    <t>Людмила</t>
  </si>
  <si>
    <t>ludmila.kravtsova@truckparts.kg</t>
  </si>
  <si>
    <t xml:space="preserve">ludmila.kravtsova@truckparts.kg; </t>
  </si>
  <si>
    <t>Особые детали</t>
  </si>
  <si>
    <t>Саубанов</t>
  </si>
  <si>
    <t>Ринас</t>
  </si>
  <si>
    <t>Назаров</t>
  </si>
  <si>
    <t>Руслан</t>
  </si>
  <si>
    <t>ruslan@e-pa.ru</t>
  </si>
  <si>
    <t>Motexavtosaptschasti Ltd.</t>
  </si>
  <si>
    <t>orders@shate-m.com</t>
  </si>
  <si>
    <t xml:space="preserve">orders@shate-m.com; </t>
  </si>
  <si>
    <t>office@mrsv.by</t>
  </si>
  <si>
    <t xml:space="preserve">office@mrsv.by; </t>
  </si>
  <si>
    <t xml:space="preserve">alexander.melnik@truckbel.com; </t>
  </si>
  <si>
    <t>ap07@adkulan.kz</t>
  </si>
  <si>
    <t>Самойленко</t>
  </si>
  <si>
    <t>Муравьев</t>
  </si>
  <si>
    <t>ap04@adkulan.kz</t>
  </si>
  <si>
    <t>Куспакова</t>
  </si>
  <si>
    <t>Индира</t>
  </si>
  <si>
    <t>КомТранс ЛТД</t>
  </si>
  <si>
    <t>d.savin@smtrucker.ru</t>
  </si>
  <si>
    <t xml:space="preserve">Савин </t>
  </si>
  <si>
    <t xml:space="preserve">d.savin@smtrucker.ru; </t>
  </si>
  <si>
    <t>ООО "ШАТЕ-М ПЛЮС"</t>
  </si>
  <si>
    <t>Мухамеджанова</t>
  </si>
  <si>
    <t>Гульжан</t>
  </si>
  <si>
    <t>Gulzhan.Mukhamejanova@shate-m.com</t>
  </si>
  <si>
    <t>Alexey.Klepikov@shate-m.com</t>
  </si>
  <si>
    <t>Клепиков</t>
  </si>
  <si>
    <t>1102523@mail.ru</t>
  </si>
  <si>
    <t>Александровна</t>
  </si>
  <si>
    <t>Давыдова</t>
  </si>
  <si>
    <t>ros-avtolkw2@rstavto.ru</t>
  </si>
  <si>
    <t>Комтранс ЛТД</t>
  </si>
  <si>
    <t xml:space="preserve">alexander.melnik@truckbel.com; 1102523@mail.ru; </t>
  </si>
  <si>
    <t>info@mxgroup.ru</t>
  </si>
  <si>
    <t>kripakov@mxgroup.ru</t>
  </si>
  <si>
    <t>АвтоПартнер Иркутск</t>
  </si>
  <si>
    <t>Крипаков</t>
  </si>
  <si>
    <t>АвтоПартнер Новосибирск</t>
  </si>
  <si>
    <t>irk@mxgroup.ru</t>
  </si>
  <si>
    <t>И.С</t>
  </si>
  <si>
    <t xml:space="preserve">irk@mxgroup.ru; info@mxgroup.ru; </t>
  </si>
  <si>
    <t>filadkns@schaeffler.com</t>
  </si>
  <si>
    <t>Филадельфов</t>
  </si>
  <si>
    <t>AutoPartner</t>
  </si>
  <si>
    <t>Подчезерцев</t>
  </si>
  <si>
    <t>В.Л</t>
  </si>
  <si>
    <t>dostavka_ovb@mxgi-oup.ru</t>
  </si>
  <si>
    <t xml:space="preserve">info@mxgroup.ru; kripakov@mxgroup.ru; dostavka_ovb@mxgi-oup.ru; info@mxgroup.ru; </t>
  </si>
  <si>
    <t xml:space="preserve">dostavka_ovb@mxgi-oup.ru; info@mxgroup.ru; </t>
  </si>
  <si>
    <t>euroavto.parts@gmail.com</t>
  </si>
  <si>
    <t xml:space="preserve">euroavto.parts@gmail.com; </t>
  </si>
  <si>
    <t>Автопартнер</t>
  </si>
  <si>
    <t>vf@voltag.ru</t>
  </si>
  <si>
    <t>Фомин</t>
  </si>
  <si>
    <t xml:space="preserve">vk@voltag.ru; vf@voltag.ru; </t>
  </si>
  <si>
    <t>запланирована доставка товара.</t>
  </si>
  <si>
    <t xml:space="preserve">состоялась отправка товара,&lt;/br&gt;
&lt;br&gt;просьба по факту получения груза выслать отсканированные первую и последнюю (последнюю завизированную: с печатью, подписью и датой приемки товара) страницы товарной накладной.&lt;/br&gt;
&lt;br&gt;&lt;/br&gt;
&lt;br&gt;&lt;u&gt;В счете на данную поставку предоставляется сезонная 5% скидка, исключая артикулы российской программы, сумма скидки составляет р без НДС.&lt;/u&gt;&lt;/br&gt;
&lt;br&gt;&lt;/br&gt;
&lt;br&gt;&lt;u&gt;В счетах на данную поставку предоставляется сезонная 5% скидка, кроме артикулов российской программы:&lt;/u&gt;&lt;/br&gt;
&lt;br&gt;&lt;u&gt;Товарная накладная № 1200059586, общая сумма скидки составляет  р без НДС.&lt;/u&gt;&lt;/br&gt;
&lt;br&gt;&lt;u&gt;Товарная накладная № 1200059587, общая сумма скидки составляет  р без НДС.&lt;/u&gt;&lt;/br&gt;
&lt;br&gt;&lt;/br&gt;
</t>
  </si>
  <si>
    <t>Маркина</t>
  </si>
  <si>
    <t>nelly.markina@favorit-parts.ru</t>
  </si>
  <si>
    <t>yulia.nadrshina@favorit-parts.ru</t>
  </si>
  <si>
    <t>Менеджер</t>
  </si>
  <si>
    <t>Юрчик</t>
  </si>
  <si>
    <t>Гатауллин, Жестков</t>
  </si>
  <si>
    <t>Лешневский, Юрчик</t>
  </si>
  <si>
    <t>KomTrans LTD</t>
  </si>
  <si>
    <t>Лебедев, Слушнюк</t>
  </si>
  <si>
    <t>Клевно, Гатауллин</t>
  </si>
  <si>
    <t>Слушнюк, Рудаков</t>
  </si>
  <si>
    <t>Юрчик, Рудаков</t>
  </si>
  <si>
    <t>Лешневский, Слушнюк</t>
  </si>
  <si>
    <t>Юрчик, Слушнюк</t>
  </si>
  <si>
    <t>Юрчик, Жестков</t>
  </si>
  <si>
    <t>Слушнюк, Гатауллин</t>
  </si>
  <si>
    <t>Слушнюк, Лебедев</t>
  </si>
  <si>
    <t>Юрчик, Лебедев</t>
  </si>
  <si>
    <t>Жестков, Лебедев</t>
  </si>
  <si>
    <t>Валитов</t>
  </si>
  <si>
    <t>rakov@autospace.by</t>
  </si>
  <si>
    <t>Вязиков</t>
  </si>
  <si>
    <t>KomTrans Ltd.</t>
  </si>
  <si>
    <t>nsk9@germes.biz</t>
  </si>
  <si>
    <t xml:space="preserve">info@mxgroup.ru; kripakov@mxgroup.ru; irk@mxgroup.ru; info@mxgroup.ru; </t>
  </si>
  <si>
    <t xml:space="preserve">Ревягина </t>
  </si>
  <si>
    <t>Viktoriya.Revyagina@armtek.by</t>
  </si>
  <si>
    <t xml:space="preserve">Грек </t>
  </si>
  <si>
    <t>Andrey.Grek@armtek.by</t>
  </si>
  <si>
    <t xml:space="preserve">Искаков </t>
  </si>
  <si>
    <t>Рустам</t>
  </si>
  <si>
    <t>RIskakov@armtek.com.kz</t>
  </si>
  <si>
    <t xml:space="preserve">Кочегаров </t>
  </si>
  <si>
    <t>OKochegarov@armtek.com.kz</t>
  </si>
  <si>
    <t xml:space="preserve">Николай </t>
  </si>
  <si>
    <t>Малышев</t>
  </si>
  <si>
    <t>NMalyshev@armtek.com.kz</t>
  </si>
  <si>
    <t xml:space="preserve">Чалов </t>
  </si>
  <si>
    <t>DChalov@armtek.com.kz</t>
  </si>
  <si>
    <t xml:space="preserve">Viktoriya.Revyagina@armtek.by; Andrey.Grek@armtek.by; RIskakov@armtek.com.kz; OKochegarov@armtek.com.kz; NMalyshev@armtek.com.kz; DChalov@armtek.com.kz; </t>
  </si>
  <si>
    <t xml:space="preserve">Белобородова </t>
  </si>
  <si>
    <t>Корнеев</t>
  </si>
  <si>
    <t>korneev@volga-motors.ru</t>
  </si>
  <si>
    <t xml:space="preserve">andreev@volga-motors.ru; korneev@volga-motors.ru; </t>
  </si>
  <si>
    <t xml:space="preserve">lgs04@kulanoil.kz </t>
  </si>
  <si>
    <t xml:space="preserve">ap04@adkulan.kz; ap07@adkulan.kz; lgs04@kulanoil.kz ; </t>
  </si>
  <si>
    <t xml:space="preserve">lgs04@kulanoil.kz ; </t>
  </si>
  <si>
    <t>TOO Shate-M Plus</t>
  </si>
  <si>
    <t>TOO SapchastTreid</t>
  </si>
  <si>
    <t>buh.adelia@truckparts.kg</t>
  </si>
  <si>
    <t xml:space="preserve">buh.adelia@truckparts.kg; ludmila.kravtsova@truckparts.kg; </t>
  </si>
  <si>
    <t>Айзатуллин</t>
  </si>
  <si>
    <t>Тимур</t>
  </si>
  <si>
    <t>timur@etsltd.ru</t>
  </si>
  <si>
    <t>Vorlagebeleg</t>
  </si>
  <si>
    <t>Phaeton DC LLP</t>
  </si>
  <si>
    <t>OOO AutoPartner</t>
  </si>
  <si>
    <t>IRKUTSK</t>
  </si>
  <si>
    <t>NOWOSIBIRSK</t>
  </si>
  <si>
    <t>TOO TruckMotors</t>
  </si>
  <si>
    <t>Лешневский, Филадельфов</t>
  </si>
  <si>
    <t>брутто</t>
  </si>
  <si>
    <t>нетто</t>
  </si>
  <si>
    <t>паллет</t>
  </si>
  <si>
    <t>Водитель (ФИО)</t>
  </si>
  <si>
    <t>номер Т/С марка</t>
  </si>
  <si>
    <t>сотовый</t>
  </si>
  <si>
    <t xml:space="preserve">Vladislav.buyanin@shate-m.com; Alexey.Klepikov@shate-m.com; Gulzhan.Mukhamejanova@shate-m.com; Rodion.Nikonov@shate-m.com; Oleg.Yushin@shate-m.com; import-msk@shate-m.com; </t>
  </si>
  <si>
    <t xml:space="preserve">Бабынина </t>
  </si>
  <si>
    <t>7 495 500 35 85 доб. 1163</t>
  </si>
  <si>
    <t>N/Клиент</t>
  </si>
  <si>
    <t>TruckMotors</t>
  </si>
  <si>
    <t>gordt.konstantin@cbc-group.kz</t>
  </si>
  <si>
    <t>Гордт</t>
  </si>
  <si>
    <t xml:space="preserve">boim.irina@cbc-group.kz; fazylov.sabyrzhan@cbc-group.kz; gordt.konstantin@cbc-group.kz; fazylov.zakir@cbc-group.kz; </t>
  </si>
  <si>
    <t>Too Kulan Oil</t>
  </si>
  <si>
    <t>Tanauto Kazakhstan</t>
  </si>
  <si>
    <t>SapchastTreid</t>
  </si>
  <si>
    <t xml:space="preserve">Анастасия </t>
  </si>
  <si>
    <t>Писарькова</t>
  </si>
  <si>
    <t>a.pisarkova@uniqom.ru</t>
  </si>
  <si>
    <t>alliance@amtel.club</t>
  </si>
  <si>
    <t xml:space="preserve">alliance@amtel.club; </t>
  </si>
  <si>
    <t>Автоспейс</t>
  </si>
  <si>
    <t xml:space="preserve">pzaytsev@auto-sputnik.ru; denis@auto-sputnik.ru; ; </t>
  </si>
  <si>
    <t xml:space="preserve">irina.vinichenko@rossko.ru; ; Dmitriy.Dokukin@rossko.ru; olga.lebedeva@rossko.ru; Olga.Maletina@rossko.ru; Pavel.Yakovlev@rossko.ru; </t>
  </si>
  <si>
    <t xml:space="preserve">ap04@adkulan.kz; ap07@adkulan.kz; </t>
  </si>
  <si>
    <t xml:space="preserve">Viktoriya.Revyagina@armtek.by; Andrey.Grek@armtek.by; RIskakov@armtek.com.kz; </t>
  </si>
  <si>
    <t xml:space="preserve">masha_podberezskaya@forward-motors.com; </t>
  </si>
  <si>
    <t xml:space="preserve">; shakur@euromotor.kz; hasan@euromotor.kz; </t>
  </si>
  <si>
    <t xml:space="preserve">info@mxgroup.ru; kripakov@mxgroup.ru; </t>
  </si>
  <si>
    <t>Отмена/Замена</t>
  </si>
  <si>
    <t>lgs04@kulanoil.kz</t>
  </si>
  <si>
    <t>Мириад</t>
  </si>
  <si>
    <t>287947@mail.ru</t>
  </si>
  <si>
    <t xml:space="preserve">287947@mail.ru; </t>
  </si>
  <si>
    <t xml:space="preserve">Наталье </t>
  </si>
  <si>
    <t>Покидовой</t>
  </si>
  <si>
    <t>nataliya.pokidova@abs-auto.ru</t>
  </si>
  <si>
    <t xml:space="preserve">nataliya.pokidova@abs-auto.ru; </t>
  </si>
  <si>
    <t xml:space="preserve">Nataliya.Babushkina@shate-m.com; Mariya.Vasilyeva@shate-m.com; Roman.Vodopyanov@shate-m.com; Aleksandr.Karavayev@shate-m.com; Rodion.Nikonov@shate-m.com; Anna.Organ@shate-m.com; Oleg.Yushin@shate-m.com; import-msk@shate-m.com; </t>
  </si>
  <si>
    <t>YOS@mikado-parts.ru</t>
  </si>
  <si>
    <t xml:space="preserve">Ярмак </t>
  </si>
  <si>
    <t xml:space="preserve">may@mikado-parts.ru; YOS@mikado-parts.ru; npv@mikado-parts.ru; </t>
  </si>
  <si>
    <t xml:space="preserve">document@berg.ru; </t>
  </si>
  <si>
    <t>Кураева</t>
  </si>
  <si>
    <t>ev.kuraeva@favorit-parts.ru</t>
  </si>
  <si>
    <t xml:space="preserve">Думнова </t>
  </si>
  <si>
    <t xml:space="preserve">nelly.markina@favorit-parts.ru; ev.kuraeva@favorit-parts.ru; </t>
  </si>
  <si>
    <t>Смирнова</t>
  </si>
  <si>
    <t>Smirnova-OE@Part-kom.ru</t>
  </si>
  <si>
    <t xml:space="preserve">avtovaz2003@mail.ru </t>
  </si>
  <si>
    <t xml:space="preserve">Быкова </t>
  </si>
  <si>
    <t xml:space="preserve">Латоха </t>
  </si>
  <si>
    <t xml:space="preserve">Елена </t>
  </si>
  <si>
    <t xml:space="preserve">&lt;br&gt;С уважением/Mit freundlichen Grüßen&lt;/br&gt;
&lt;br&gt;Andrey Gumennikov&lt;/br&gt;
&lt;br&gt;&lt;/br&gt;
&lt;br&gt;Customer Service&lt;/br&gt;
&lt;br&gt;Schaeffler Automotive Aftermarket&lt;/br&gt;
&lt;br&gt;Schaeffler Russland GmbH&lt;/br&gt;
&lt;br&gt;&lt;/br&gt;
&lt;br&gt;Phone.: +7 (495) 737 76 60 (доб. 132)&lt;/br&gt;
&lt;br&gt;Mob.: +7 (985) 482 38 28&lt;/br&gt;
&lt;br&gt;&lt;/br&gt;
&lt;br&gt;gumenadr@schaeffler.com&lt;/br&gt;
&lt;br&gt;www.www.schaeffler.ru&lt;/br&gt;
</t>
  </si>
  <si>
    <t xml:space="preserve">&lt;br&gt;С уважением/Mit freundlichen Grüßen&lt;/br&gt;
&lt;br&gt;Budnikova Julia&lt;/br&gt;
&lt;br&gt;&lt;/br&gt;
&lt;br&gt;Customer Service&lt;/br&gt;
&lt;br&gt;Schaeffler Automotive Aftermarket&lt;/br&gt;
&lt;br&gt;Schaeffler Russland GmbH&lt;/br&gt;
&lt;br&gt;&lt;/br&gt;
&lt;br&gt;Phone: +7 495 737 76 60 (доб. 168)&lt;/br&gt;
&lt;br&gt;Mob.: +7 910 008 05 45&lt;/br&gt;
&lt;br&gt;&lt;/br&gt;
&lt;br&gt;budniili@schaeffler.com&lt;/br&gt;
&lt;br&gt;www.schaeffler.ru&lt;/br&gt;
</t>
  </si>
  <si>
    <t xml:space="preserve">&lt;br&gt;С уважением/Mit freundlichen Grüßen&lt;/br&gt;
&lt;br&gt;Putilina Julia&lt;/br&gt;
&lt;br&gt;&lt;/br&gt;
&lt;br&gt;Customer Service&lt;/br&gt;
&lt;br&gt;Schaeffler Automotive Aftermarket&lt;/br&gt;
&lt;br&gt;Schaeffler Russland GmbH&lt;/br&gt;
&lt;br&gt;&lt;/br&gt;
&lt;br&gt;Phone: +7 (495) 737 76 60 (доб. 165)&lt;/br&gt;
&lt;br&gt;Mob.: +7 (985) 456 01 26&lt;/br&gt;
&lt;br&gt;&lt;/br&gt;
&lt;br&gt;putiljli@schaeffler.com&lt;/br&gt;
&lt;br&gt;www.schaeffler.ru&lt;/br&gt;
</t>
  </si>
  <si>
    <t>Товар вПути
с НДС
(счет не проведен)</t>
  </si>
  <si>
    <t>вУпаковке
с НДС
(счета пока нет)</t>
  </si>
  <si>
    <t>Авто-Поставка</t>
  </si>
  <si>
    <t xml:space="preserve">Крылова </t>
  </si>
  <si>
    <t>Евегения</t>
  </si>
  <si>
    <t>krylova@optipart.ru</t>
  </si>
  <si>
    <t xml:space="preserve">Поплетеев </t>
  </si>
  <si>
    <t>Ярослав</t>
  </si>
  <si>
    <t>popleteev@a-ac.ru</t>
  </si>
  <si>
    <t xml:space="preserve">krylova@optipart.ru; popleteev@a-ac.ru; </t>
  </si>
  <si>
    <t>Антон</t>
  </si>
  <si>
    <t>Поставка</t>
  </si>
  <si>
    <t>Артикул</t>
  </si>
  <si>
    <t>Кол-во</t>
  </si>
  <si>
    <t>Стоимость без НДС, руб.</t>
  </si>
  <si>
    <t>Номер подтверждения</t>
  </si>
  <si>
    <t>otarasova@auto-sputnik.ru</t>
  </si>
  <si>
    <t>sklad@auto-sputnik.ru</t>
  </si>
  <si>
    <t xml:space="preserve">rzaytsev@auto-sputnik.ru; otarasova@auto-sputnik.ru; sklad@auto-sputnik.ru; denis@auto-sputnik.ru; mpereligina@auto-sputnik.ru; apolyakov@auto-sputnik.ru; </t>
  </si>
  <si>
    <t>autoshakirov21@mail.ru</t>
  </si>
  <si>
    <t xml:space="preserve">Руслан </t>
  </si>
  <si>
    <t>Шариков</t>
  </si>
  <si>
    <t xml:space="preserve">avtovaz2003@mail.ru ; autoshakirov21@mail.ru; </t>
  </si>
  <si>
    <t xml:space="preserve">avtovaz2003@mail.ru ; Avtoliga; </t>
  </si>
  <si>
    <t>AS_Fill-A_Luk_03.10.</t>
  </si>
  <si>
    <t>6223334000               -Компл. сцепл.</t>
  </si>
  <si>
    <t>FIL_A_RUV_12.12.2018</t>
  </si>
  <si>
    <t>8405                     -К-т.ступ.подш.</t>
  </si>
  <si>
    <t>FilA_AS_Ruville09011</t>
  </si>
  <si>
    <t>order_2809</t>
  </si>
  <si>
    <t>Order Ruville  17.01</t>
  </si>
  <si>
    <t>915702                   -Наконечник</t>
  </si>
  <si>
    <t>A_6500007535</t>
  </si>
  <si>
    <t>order_16.11.2018_2</t>
  </si>
  <si>
    <t>6223334000               -Clutch Kit</t>
  </si>
  <si>
    <t>EZ_6500007538</t>
  </si>
  <si>
    <t>915702                   -Tie Rod End</t>
  </si>
  <si>
    <t>aziz.damullaev@tanauto.kz</t>
  </si>
  <si>
    <t xml:space="preserve">Азиз </t>
  </si>
  <si>
    <t>Дамуллаев</t>
  </si>
  <si>
    <t xml:space="preserve">aziz.damullaev@tanauto.kz; </t>
  </si>
  <si>
    <t>er.aramyan@autorus.ru</t>
  </si>
  <si>
    <t xml:space="preserve">er.aramyan@autorus.ru; </t>
  </si>
  <si>
    <t>ABTOLIGA</t>
  </si>
  <si>
    <t>Автолига Нск</t>
  </si>
  <si>
    <t>e.babynina@europart.ru</t>
  </si>
  <si>
    <t xml:space="preserve">e.babynina@europart.ru; </t>
  </si>
  <si>
    <t>ChinovaOV@nizhbel.ru</t>
  </si>
  <si>
    <t xml:space="preserve">ChinovaOV@nizhbel.ru; </t>
  </si>
  <si>
    <t>Василец</t>
  </si>
  <si>
    <t>vasilec@autospace.by</t>
  </si>
  <si>
    <t>Diana.Tsarik@autospace.by</t>
  </si>
  <si>
    <t xml:space="preserve">Diana.Tsarik@autospace.by; mezencev@autospace.by; barisenka@autospace.by; </t>
  </si>
  <si>
    <t xml:space="preserve">Diana.Tsarik@autospace.by; mezencev@autospace.by; barisenka@autospace.by; rakov@autospace.by ; </t>
  </si>
  <si>
    <t xml:space="preserve">Diana.Tsarik@autospace.by; vasilec@autospace.by; barisenka@autospace.by; rakov@autospace.by ; </t>
  </si>
  <si>
    <t xml:space="preserve">Shableva@armtek.eu </t>
  </si>
  <si>
    <t xml:space="preserve">Екатерина </t>
  </si>
  <si>
    <t>Шаблева</t>
  </si>
  <si>
    <t xml:space="preserve">Shableva@armtek.eu ; </t>
  </si>
  <si>
    <t xml:space="preserve">Shableva@armtek.eu ; procurement@armtek.ru; </t>
  </si>
  <si>
    <t>gavrilinaa@a-trast.ru</t>
  </si>
  <si>
    <t>zasuhinav@a-trast.ru</t>
  </si>
  <si>
    <t>beloborodovaoa@a-trast.ru</t>
  </si>
  <si>
    <t>davydovamn@a-trast.ru</t>
  </si>
  <si>
    <t>turyginua@a-trast.ru</t>
  </si>
  <si>
    <t xml:space="preserve">gubkin@etsltd.ru </t>
  </si>
  <si>
    <t>gubkin@etsltd.ru </t>
  </si>
  <si>
    <t xml:space="preserve">Губкин </t>
  </si>
  <si>
    <t>Валерий</t>
  </si>
  <si>
    <t>Ivan.Shakhvorostov@phaeton.kz</t>
  </si>
  <si>
    <t>Шахворостов</t>
  </si>
  <si>
    <t>Иван</t>
  </si>
  <si>
    <t>zf.rinas@mail.ru</t>
  </si>
  <si>
    <t xml:space="preserve">dzhatiev@etsltd.ru; disp@etsltd.ru; radin@etsltd.ru; timur@etsltd.ru; gubkin@etsltd.ru ; ryzhkova@etsltd.ru; </t>
  </si>
  <si>
    <t xml:space="preserve">dzhatiev@etsltd.ru; disp@etsltd.ru; radin@etsltd.ru; timur@etsltd.ru; gubkin@etsltd.ru ; ryzhkova@etsltd.ru; </t>
  </si>
  <si>
    <t xml:space="preserve">zf.rinas@mail.ru; ruslan@e-pa.ru; </t>
  </si>
  <si>
    <t>Предлагаемый лимит 2019</t>
  </si>
  <si>
    <t>Артур</t>
  </si>
  <si>
    <t>Уенжанов</t>
  </si>
  <si>
    <t>Бояренко</t>
  </si>
  <si>
    <t>Пекарский</t>
  </si>
  <si>
    <t>boyarenko_aa@rstavto.ru</t>
  </si>
  <si>
    <t>pekarsky_as@rstavto.ru</t>
  </si>
  <si>
    <t xml:space="preserve">ros-avtolkw2@rstavto.ru; boyarenko_aa@rstavto.ru; pekarsky_as@rstavto.ru; </t>
  </si>
  <si>
    <t>nizovoy63@ya.ru</t>
  </si>
  <si>
    <t xml:space="preserve">lysenko_do@valdaiavto.ru; nizovoy63@ya.ru; vlad327@rambler.ru; </t>
  </si>
  <si>
    <t xml:space="preserve">Решетников </t>
  </si>
  <si>
    <t>n.reshetnikov@msk.uniqom.ru</t>
  </si>
  <si>
    <t xml:space="preserve">Евгения </t>
  </si>
  <si>
    <t xml:space="preserve">Климова </t>
  </si>
  <si>
    <t>e.klimova@msk.uniqom.ru</t>
  </si>
  <si>
    <t xml:space="preserve">Кузьмина </t>
  </si>
  <si>
    <t xml:space="preserve">Олеся </t>
  </si>
  <si>
    <t>o.kuzmina@khv.uniqom.ru</t>
  </si>
  <si>
    <t xml:space="preserve">n.reshetnikov@msk.uniqom.ru; ; a.pisarkova@uniqom.ru; </t>
  </si>
  <si>
    <t xml:space="preserve">n.reshetnikov@msk.uniqom.ru; e.klimova@msk.uniqom.ru; o.kuzmina@khv.uniqom.ru; a.pisarkova@uniqom.ru; </t>
  </si>
  <si>
    <t>ksanto@inbox.ru</t>
  </si>
  <si>
    <t xml:space="preserve">lysenko_do@valdaiavto.ru; nizovoy63@ya.ru; ksanto@inbox.ru; vlad327@rambler.ru; </t>
  </si>
  <si>
    <t>Клятцес</t>
  </si>
  <si>
    <t xml:space="preserve"> Лилия</t>
  </si>
  <si>
    <t>lklyukvin@autokontinent.ru</t>
  </si>
  <si>
    <t>Клюквин</t>
  </si>
  <si>
    <t xml:space="preserve">Леонид </t>
  </si>
  <si>
    <t xml:space="preserve">lklyukvin@autokontinent.ru; </t>
  </si>
  <si>
    <t>drozdova.u@forum-auto.ru</t>
  </si>
  <si>
    <t>Дроздова</t>
  </si>
  <si>
    <t>Юлия</t>
  </si>
  <si>
    <t xml:space="preserve">maksimova.k@forum-auto.ru; merzlyakov.d@forum-auto.ru; drozdova.u@forum-auto.ru; merzlyakov.k@forum-auto.ru; skosyrskikh.d@forum-auto.ru; </t>
  </si>
  <si>
    <t>ya.ilyina@favorit-parts.ru</t>
  </si>
  <si>
    <t>Ильина</t>
  </si>
  <si>
    <t xml:space="preserve">nelly.markina@favorit-parts.ru; ev.kuraeva@favorit-parts.ru; ya.ilyina@favorit-parts.ru; </t>
  </si>
  <si>
    <t>Садыкова</t>
  </si>
  <si>
    <t>sadukova.g@promintel.ru</t>
  </si>
  <si>
    <t xml:space="preserve">sadukova.g@promintel.ru; </t>
  </si>
  <si>
    <t>Застрахованный лимит</t>
  </si>
  <si>
    <t>МоТехС-РУС</t>
  </si>
  <si>
    <t>Bi-mot@mail.ru</t>
  </si>
  <si>
    <t>MoTexS-RUS</t>
  </si>
  <si>
    <t xml:space="preserve">motexautoparts@tut.by; nstasiuk@motex.by; edormash@motex.by; Bi-mot@mail.ru; </t>
  </si>
  <si>
    <t>Порядок выгрузки</t>
  </si>
  <si>
    <t>A_OP000004893_18-06-</t>
  </si>
  <si>
    <t>265801                   -Опорный элем-т</t>
  </si>
  <si>
    <t>4.824,00</t>
  </si>
  <si>
    <t>MSK_INA_181455_2</t>
  </si>
  <si>
    <t>5300063090               -Компл. роликов</t>
  </si>
  <si>
    <t>4.486,00</t>
  </si>
  <si>
    <t>order_22.05.2019</t>
  </si>
  <si>
    <t>5588170                  -Комп ремн ГРМ</t>
  </si>
  <si>
    <t>4.171,00</t>
  </si>
  <si>
    <t>order_18,03,2019-1</t>
  </si>
  <si>
    <t>6233570090               -Компл. сцепл.</t>
  </si>
  <si>
    <t>16.026,00</t>
  </si>
  <si>
    <t>order_29,03,2019</t>
  </si>
  <si>
    <t>64.104,00</t>
  </si>
  <si>
    <t>Order_23.01.2019</t>
  </si>
  <si>
    <t>40.065,00</t>
  </si>
  <si>
    <t>Spb_LUK_21.12.2018</t>
  </si>
  <si>
    <t>8.013,00</t>
  </si>
  <si>
    <t>Spb_order_LUK_11.01.</t>
  </si>
  <si>
    <t>KDR_12.04.2019_1</t>
  </si>
  <si>
    <t>Fil_V_25.10.2018</t>
  </si>
  <si>
    <t>Vladivostok_25.12.20</t>
  </si>
  <si>
    <t>Мотекс Рус</t>
  </si>
  <si>
    <t>Dumnova-AA@Part-kom.ru</t>
  </si>
  <si>
    <t xml:space="preserve">Morozova-OV@Part-kom.ru; Smirnova-OE@Part-kom.ru; Dumnova-AA@Part-kom.ru; stock@part-kom.ru; </t>
  </si>
  <si>
    <t>prostova.y@forum-auto.ru</t>
  </si>
  <si>
    <t>budanova.o@forum-auto.ru</t>
  </si>
  <si>
    <t>сотруник склада</t>
  </si>
  <si>
    <t>Простова</t>
  </si>
  <si>
    <t>Буданова</t>
  </si>
  <si>
    <t xml:space="preserve">Чекалина </t>
  </si>
  <si>
    <t>a.chekalina@tmtr.ru</t>
  </si>
  <si>
    <t>Сумма счетов
+вПути
 +вУпак.</t>
  </si>
  <si>
    <t>Возмож.
поставка
с НДС</t>
  </si>
  <si>
    <t>Возмож.
поставка
без НДС</t>
  </si>
  <si>
    <t>Исаева</t>
  </si>
  <si>
    <t xml:space="preserve">Эмилия </t>
  </si>
  <si>
    <t>e.isaeva@tmtr.ru</t>
  </si>
  <si>
    <t>А</t>
  </si>
  <si>
    <t>В</t>
  </si>
  <si>
    <t>С</t>
  </si>
  <si>
    <t>Спб</t>
  </si>
  <si>
    <t>Москва</t>
  </si>
  <si>
    <t>Ростов</t>
  </si>
  <si>
    <t>Алматы</t>
  </si>
  <si>
    <t>Барнаул</t>
  </si>
  <si>
    <t>Воронеж (А)</t>
  </si>
  <si>
    <t>Екатеринбург</t>
  </si>
  <si>
    <t>Иркутск</t>
  </si>
  <si>
    <t>Казань</t>
  </si>
  <si>
    <t>Колодичи</t>
  </si>
  <si>
    <t>Красноярск</t>
  </si>
  <si>
    <t>Краснодар</t>
  </si>
  <si>
    <t>Минск</t>
  </si>
  <si>
    <t>Н. Челны</t>
  </si>
  <si>
    <t>Н.Новгород</t>
  </si>
  <si>
    <t>Новопавловка</t>
  </si>
  <si>
    <t>Новосибирск</t>
  </si>
  <si>
    <t>Нур-Султан</t>
  </si>
  <si>
    <t>Пригородное</t>
  </si>
  <si>
    <t>Самара</t>
  </si>
  <si>
    <t>Тюмень</t>
  </si>
  <si>
    <t>Фанипол (А)</t>
  </si>
  <si>
    <t>Фанипол (В)</t>
  </si>
  <si>
    <t>Челябинск</t>
  </si>
  <si>
    <t>OOO MTZ-Servis</t>
  </si>
  <si>
    <t>IP GONEZHUK Eduard Zaurbievitch</t>
  </si>
  <si>
    <t>Avtoliga ROSTOV</t>
  </si>
  <si>
    <t>OOO Ivers-Avto</t>
  </si>
  <si>
    <t>OOO Avtoliga NOVOSIB</t>
  </si>
  <si>
    <t>OOO Miriad</t>
  </si>
  <si>
    <t>Irkutsk</t>
  </si>
  <si>
    <t>Nur-Sultan</t>
  </si>
  <si>
    <t>kasmynina_m@bigcar.su</t>
  </si>
  <si>
    <t>vedineeva_a@bigcar.su</t>
  </si>
  <si>
    <t>kozhevnikov_a@bigcar.su</t>
  </si>
  <si>
    <t>Касмынина</t>
  </si>
  <si>
    <t>Вединеева</t>
  </si>
  <si>
    <t>bigcar@bigcar.su</t>
  </si>
  <si>
    <t>Кожевников</t>
  </si>
  <si>
    <t>Анатолий</t>
  </si>
  <si>
    <t>Щербинин</t>
  </si>
  <si>
    <t>shcherbinin_n@bigcar.su</t>
  </si>
  <si>
    <t xml:space="preserve">kasmynina_m@bigcar.su; vedineeva_a@bigcar.su; bigcar@bigcar.su; </t>
  </si>
  <si>
    <t xml:space="preserve">akuzmin@motexc.ru </t>
  </si>
  <si>
    <t xml:space="preserve">motexautoparts@tut.by; nstasiuk@motex.by; edormash@motex.by; akuzmin@motexc.ru ; </t>
  </si>
  <si>
    <t>Miriad</t>
  </si>
  <si>
    <t xml:space="preserve">Вадима </t>
  </si>
  <si>
    <t xml:space="preserve">Селезнева </t>
  </si>
  <si>
    <t>seleznev_vs@agrotrak.ru</t>
  </si>
  <si>
    <t xml:space="preserve">seleznev_vs@agrotrak.ru; kayudaya@yandex.ru; </t>
  </si>
  <si>
    <t xml:space="preserve">e.isaeva@tmtr.ru; a.chekalina@tmtr.ru; </t>
  </si>
  <si>
    <t>kiselev@forum-auto.ru</t>
  </si>
  <si>
    <t>surova.n@forum-auto.ru</t>
  </si>
  <si>
    <t>sorokin.d@forum-auto.ru</t>
  </si>
  <si>
    <t>ФА Логистик Казань</t>
  </si>
  <si>
    <t>Транскомплект</t>
  </si>
  <si>
    <t xml:space="preserve">Елизавета </t>
  </si>
  <si>
    <t>Латышева</t>
  </si>
  <si>
    <t xml:space="preserve"> Altayzapchast</t>
  </si>
  <si>
    <t>shestakov_sg@alt-zap.ru</t>
  </si>
  <si>
    <t xml:space="preserve">Шестаков </t>
  </si>
  <si>
    <t xml:space="preserve">Алтайзапчасть </t>
  </si>
  <si>
    <t xml:space="preserve">shestakov_sg@alt-zap.ru; </t>
  </si>
  <si>
    <t>ДиАл авто</t>
  </si>
  <si>
    <t>Иверс-Авто</t>
  </si>
  <si>
    <t>МТЗ-сервис</t>
  </si>
  <si>
    <t>ЧП "Шате-М Плюс"</t>
  </si>
  <si>
    <t>УП  "ТракБел"</t>
  </si>
  <si>
    <t>ТОО "ШАТЕ-М ПЛЮС"</t>
  </si>
  <si>
    <t>ТОО "Запчасть Трейд"</t>
  </si>
  <si>
    <t>ТОО "TANAUTO KAZAKHSTAN"</t>
  </si>
  <si>
    <t>ТОО "KULAN OIL"</t>
  </si>
  <si>
    <t>ТДА</t>
  </si>
  <si>
    <t>ИП ГОНЕЖУК Э.З.</t>
  </si>
  <si>
    <t>ЖАП</t>
  </si>
  <si>
    <t>ТД ГеоМ</t>
  </si>
  <si>
    <t xml:space="preserve">Кузина </t>
  </si>
  <si>
    <t xml:space="preserve">Валерия </t>
  </si>
  <si>
    <t>kuzina_va@moskvorechie.ru</t>
  </si>
  <si>
    <t xml:space="preserve">kuzina_va@moskvorechie.ru; strizhov_de@moskvorechie.ru; </t>
  </si>
  <si>
    <t xml:space="preserve">Александр </t>
  </si>
  <si>
    <t>Онуфриев</t>
  </si>
  <si>
    <t xml:space="preserve">nsk9@germes.biz; </t>
  </si>
  <si>
    <t>andrey@mtz.spb.ru</t>
  </si>
  <si>
    <t xml:space="preserve">andrey@mtz.spb.ru; </t>
  </si>
  <si>
    <t xml:space="preserve">Экспедитор:												      </t>
  </si>
  <si>
    <t xml:space="preserve">ЗАО "Квенбергер Логистикс Рус"												      </t>
  </si>
  <si>
    <t xml:space="preserve">199106 Санкт-Петербург RU												      </t>
  </si>
  <si>
    <t xml:space="preserve">№ грузового места	вес/ДxШxВ											      </t>
  </si>
  <si>
    <t xml:space="preserve">												      </t>
  </si>
  <si>
    <t xml:space="preserve">gavrilinaa@a-trast.ru; zasuhinav@a-trast.ru; beloborodovaoa@a-trast.ru; davydovamn@a-trast.ru; turyginua@a-trast.ru; </t>
  </si>
  <si>
    <t>10 т</t>
  </si>
  <si>
    <t xml:space="preserve">Количество грузовых мест:	00002											      </t>
  </si>
  <si>
    <r>
      <t>ashmalko@avtoliga.ru</t>
    </r>
    <r>
      <rPr>
        <sz val="10"/>
        <color theme="1"/>
        <rFont val="Segoe UI"/>
        <family val="2"/>
        <charset val="204"/>
      </rPr>
      <t xml:space="preserve"> </t>
    </r>
  </si>
  <si>
    <t xml:space="preserve">mgubsky@avtoliga.ru; ashmalko@avtoliga.ru ; zak@avtoliga.ru; </t>
  </si>
  <si>
    <t xml:space="preserve">22-я линия 3  корпус 1  литер М												    </t>
  </si>
  <si>
    <t xml:space="preserve">ОП ООО "ТДА" 												     </t>
  </si>
  <si>
    <t xml:space="preserve">ООО "ЮРАЛ" 												     </t>
  </si>
  <si>
    <t xml:space="preserve">улица Промышленная  дом 19  (склад) 												   </t>
  </si>
  <si>
    <t xml:space="preserve">142191 город Троицк  RU												     </t>
  </si>
  <si>
    <t>Наревский Виталий Николаевич</t>
  </si>
  <si>
    <t>М 483 СЕ 750 Маз</t>
  </si>
  <si>
    <t>8 977 725 88 63</t>
  </si>
  <si>
    <t>1,5 т</t>
  </si>
  <si>
    <t>Пронин Александр Александрович</t>
  </si>
  <si>
    <t>Н 123 АН 777 Фольцваген</t>
  </si>
  <si>
    <t>8 926 619 82 16</t>
  </si>
  <si>
    <t>Дранец Владимир Станиславович</t>
  </si>
  <si>
    <t xml:space="preserve">АР 9663-7  VOLVO </t>
  </si>
  <si>
    <t xml:space="preserve">8-999-535-06-52 
</t>
  </si>
  <si>
    <t>Самойлов Валерий Анатольевич</t>
  </si>
  <si>
    <t xml:space="preserve">Е 837 КА 154  MERCEDES-BENZ </t>
  </si>
  <si>
    <t>8 913 910 43 86</t>
  </si>
  <si>
    <t>2632 т</t>
  </si>
  <si>
    <t>Деловые линии</t>
  </si>
  <si>
    <t xml:space="preserve">№ ТТН:	000000001200237516											      </t>
  </si>
  <si>
    <t xml:space="preserve">Стоимость товаров без НДС:	423.059 70 RUB											     </t>
  </si>
  <si>
    <t xml:space="preserve">Доставка	0065357664											      </t>
  </si>
  <si>
    <t xml:space="preserve">вес	338 00 KG											     </t>
  </si>
  <si>
    <t xml:space="preserve">ООО "АВТОРУСЬ ЛОГИСТИКА" 												     </t>
  </si>
  <si>
    <t xml:space="preserve">проезд Одоевского 2Б  (склад) 												    </t>
  </si>
  <si>
    <t xml:space="preserve">117574 город Москва  RU												     </t>
  </si>
  <si>
    <t xml:space="preserve">00340051081101013763	/ 160 00 KG/1 200x0 800x0 000M											  </t>
  </si>
  <si>
    <t xml:space="preserve">00340051081101013794	/ 178 00 KG/1 200x0 800x0 000M											  </t>
  </si>
  <si>
    <t xml:space="preserve">№ ТТН:	000000001200237517											      </t>
  </si>
  <si>
    <t xml:space="preserve">Стоимость товаров без НДС:	656.350 00 RUB											     </t>
  </si>
  <si>
    <t xml:space="preserve">Доставка	0065357115											      </t>
  </si>
  <si>
    <t xml:space="preserve">вес	1.530 00 KG											     </t>
  </si>
  <si>
    <t xml:space="preserve">ООО "Агротрак" 												     </t>
  </si>
  <si>
    <t xml:space="preserve">улица Балтийская  дом 87 												    </t>
  </si>
  <si>
    <t xml:space="preserve">656067 город Барнаул  RU												     </t>
  </si>
  <si>
    <t xml:space="preserve">00340051081101013862	/ 851 00 KG/1 200x0 800x0 000M											  </t>
  </si>
  <si>
    <t xml:space="preserve">00340051081101013893	/ 679 00 KG/1 200x0 800x0 000M											  </t>
  </si>
  <si>
    <t xml:space="preserve">№ ТТН:	000000001200237756											      </t>
  </si>
  <si>
    <t xml:space="preserve">Стоимость товаров без НДС:	3.673.659 00 RUB											     </t>
  </si>
  <si>
    <t xml:space="preserve">Доставка	0065356362											      </t>
  </si>
  <si>
    <t xml:space="preserve">вес	3.855 00 KG											     </t>
  </si>
  <si>
    <t xml:space="preserve">Количество грузовых мест:	00014											      </t>
  </si>
  <si>
    <t xml:space="preserve">ОП ООО "Гринлайт" 												     </t>
  </si>
  <si>
    <t xml:space="preserve">Новосибирск  улица Бетонная  дом 14А 												   </t>
  </si>
  <si>
    <t xml:space="preserve">630024 Новосибирская область  город RU												     </t>
  </si>
  <si>
    <t xml:space="preserve">00340051081101015125	/ 147 00 KG/1 200x0 800x0 000M											  </t>
  </si>
  <si>
    <t xml:space="preserve">00340051081101015187	/ 100 00 KG/1 200x0 800x0 000M											  </t>
  </si>
  <si>
    <t xml:space="preserve">00340051081101015200	/ 172 00 KG/1 200x0 800x0 000M											  </t>
  </si>
  <si>
    <t xml:space="preserve">00340051081101015224	/ 472 00 KG/1 200x0 800x0 000M											  </t>
  </si>
  <si>
    <t xml:space="preserve">00340051081101015248	/ 473 00 KG/1 200x0 800x0 000M											  </t>
  </si>
  <si>
    <t xml:space="preserve">00340051081101015309	/ 367 00 KG/1 200x0 800x0 000M											  </t>
  </si>
  <si>
    <t xml:space="preserve">00340051081101015316	/ 148 00 KG/1 200x0 800x0 000M											  </t>
  </si>
  <si>
    <t xml:space="preserve">00340051081101014548	/ 479 00 KG/1 200x0 800x0 000M											  </t>
  </si>
  <si>
    <t xml:space="preserve">00340051081101014562	/ 301 00 KG/1 200x0 800x0 000M											  </t>
  </si>
  <si>
    <t xml:space="preserve">00340051081101014579	/ 125 00 KG/1 200x0 800x0 000M											  </t>
  </si>
  <si>
    <t xml:space="preserve">00340051081101014586	/ 281 00 KG/1 200x0 800x0 000M											  </t>
  </si>
  <si>
    <t xml:space="preserve">00340051081101014722	/ 252 00 KG/1 200x0 800x0 000M											  </t>
  </si>
  <si>
    <t xml:space="preserve">00340051081101014814	/ 255 00 KG/1 200x0 800x0 000M											  </t>
  </si>
  <si>
    <t xml:space="preserve">00340051081101014838	/ 283 00 KG/1 200x0 800x0 000M											  </t>
  </si>
  <si>
    <t xml:space="preserve">№ ТТН:	000000001200237757											      </t>
  </si>
  <si>
    <t xml:space="preserve">Стоимость товаров без НДС:	2.299.199 00 RUB											     </t>
  </si>
  <si>
    <t xml:space="preserve">Доставка	0065356356											      </t>
  </si>
  <si>
    <t xml:space="preserve">вес	1.747 00 KG											     </t>
  </si>
  <si>
    <t xml:space="preserve">Количество грузовых мест:	00007											      </t>
  </si>
  <si>
    <t xml:space="preserve">00340051081101014920	/ 355 00 KG/1 200x0 800x0 000M											  </t>
  </si>
  <si>
    <t xml:space="preserve">00340051081101015040	/ 180 00 KG/1 200x0 800x0 000M											  </t>
  </si>
  <si>
    <t xml:space="preserve">00340051081101015057	/ 200 00 KG/1 200x0 800x0 000M											  </t>
  </si>
  <si>
    <t xml:space="preserve">00340051081101015064	/ 475 00 KG/1 200x0 800x0 000M											  </t>
  </si>
  <si>
    <t xml:space="preserve">00340051081101015095	/ 205 00 KG/1 200x0 800x0 000M											  </t>
  </si>
  <si>
    <t xml:space="preserve">00340051081101014685	/ 140 00 KG/1 200x0 800x0 000M											  </t>
  </si>
  <si>
    <t xml:space="preserve">00340051081101014715	/ 192 00 KG/1 200x0 800x0 000M											  </t>
  </si>
  <si>
    <t xml:space="preserve">№ ТТН:	000000001200237518											      </t>
  </si>
  <si>
    <t xml:space="preserve">Стоимость товаров без НДС:	341.556 00 RUB											     </t>
  </si>
  <si>
    <t xml:space="preserve">Доставка	0065354857											      </t>
  </si>
  <si>
    <t xml:space="preserve">вес	433 00 KG											     </t>
  </si>
  <si>
    <t xml:space="preserve">Количество грузовых мест:	00001											      </t>
  </si>
  <si>
    <t xml:space="preserve">ООО "КЕНИНКОМ" 												     </t>
  </si>
  <si>
    <t xml:space="preserve">район  сельсовет Верх-Тулинский  улица Малыгина  дом 13/1 												  </t>
  </si>
  <si>
    <t xml:space="preserve">630052 Новосибирская область  Новосибирский RU												     </t>
  </si>
  <si>
    <t xml:space="preserve">00340051081101013817	/ 433 00 KG/1 200x0 800x0 000M											  </t>
  </si>
  <si>
    <t xml:space="preserve">№ ТТН:	000000001200237519											      </t>
  </si>
  <si>
    <t xml:space="preserve">Стоимость товаров без НДС:	85.098 00 RUB											     </t>
  </si>
  <si>
    <t xml:space="preserve">Доставка	0065354856											      </t>
  </si>
  <si>
    <t xml:space="preserve">вес	110 00 KG											     </t>
  </si>
  <si>
    <t xml:space="preserve">ООО "КомТранс ЛТД" 												     </t>
  </si>
  <si>
    <t xml:space="preserve">ул. Попова 206  (склад) 												   </t>
  </si>
  <si>
    <t xml:space="preserve">00340051081101013824	/ 110 00 KG/1 200x0 800x0 000M											  </t>
  </si>
  <si>
    <t xml:space="preserve">№ ТТН:	000000001200237514											      </t>
  </si>
  <si>
    <t xml:space="preserve">Стоимость товаров без НДС:	341.025,00 RUB											      </t>
  </si>
  <si>
    <t xml:space="preserve">22-я линия 3, корпус 1, литер М												      </t>
  </si>
  <si>
    <t xml:space="preserve">Доставка	0065356410											      </t>
  </si>
  <si>
    <t xml:space="preserve">вес	270,00 KG											      </t>
  </si>
  <si>
    <t xml:space="preserve">OOO "Еврозапчасть",												      </t>
  </si>
  <si>
    <t xml:space="preserve">Минский район, Боровлянский с/c, 81-4, район д. Дроздово												      </t>
  </si>
  <si>
    <t xml:space="preserve">223053 Республика Беларусь, Минская область, BY												      </t>
  </si>
  <si>
    <t xml:space="preserve">00340051081101013879	/ 270,00 KG/1,200x0,800x0,000M											      </t>
  </si>
  <si>
    <t xml:space="preserve">№ ТТН:	000000001200237689											      </t>
  </si>
  <si>
    <t xml:space="preserve">Стоимость товаров без НДС:	12.043.332,85 RUB											      </t>
  </si>
  <si>
    <t xml:space="preserve">Доставка	0065356601											      </t>
  </si>
  <si>
    <t xml:space="preserve">вес	3.437,00 KG											      </t>
  </si>
  <si>
    <t xml:space="preserve">Частное предприятие "Шате-М Плюс",												      </t>
  </si>
  <si>
    <t xml:space="preserve">п. Привольный, yл, Mиpa 2А												      </t>
  </si>
  <si>
    <t xml:space="preserve">223062 Республика Беларусь, Минский район, BY												      </t>
  </si>
  <si>
    <t xml:space="preserve">00340051081101014258	/ 265,00 KG/1,200x0,800x0,000M											      </t>
  </si>
  <si>
    <t xml:space="preserve">00340051081101014265	/ 335,00 KG/1,200x0,800x0,000M											      </t>
  </si>
  <si>
    <t xml:space="preserve">00340051081101014296	/ 255,00 KG/1,200x0,800x0,000M											      </t>
  </si>
  <si>
    <t xml:space="preserve">00340051081101014449	/ 203,00 KG/1,200x0,800x0,000M											      </t>
  </si>
  <si>
    <t xml:space="preserve">00340051081101014463	/ 227,00 KG/1,200x0,800x0,000M											      </t>
  </si>
  <si>
    <t xml:space="preserve">00340051081101014487	/ 320,00 KG/1,200x0,800x0,000M											      </t>
  </si>
  <si>
    <t xml:space="preserve">00340051081101014494	/ 404,00 KG/1,200x0,800x0,000M											      </t>
  </si>
  <si>
    <t xml:space="preserve">00340051081101014500	/ 416,00 KG/1,200x0,800x0,000M											      </t>
  </si>
  <si>
    <t xml:space="preserve">00340051081101014517	/ 275,00 KG/1,200x0,800x0,000M											      </t>
  </si>
  <si>
    <t xml:space="preserve">00340051081101014524	/ 272,00 KG/1,200x0,800x0,000M											      </t>
  </si>
  <si>
    <t xml:space="preserve">00340051081101014531	/ 255,00 KG/1,200x0,800x0,000M											      </t>
  </si>
  <si>
    <t xml:space="preserve">00340051081101014555	/ 33,00 KG/1,200x0,800x0,000M											      </t>
  </si>
  <si>
    <t xml:space="preserve">00340051081101014593	/ 46,00 KG/1,200x0,800x0,000M											      </t>
  </si>
  <si>
    <t xml:space="preserve">00340051081101014609	/ 131,00 KG/1,200x0,800x0,000M											      </t>
  </si>
  <si>
    <t xml:space="preserve">Доставка	0065356618											      </t>
  </si>
  <si>
    <t xml:space="preserve">вес	3.786,00 KG											      </t>
  </si>
  <si>
    <t xml:space="preserve">Количество грузовых мест:	00034											      </t>
  </si>
  <si>
    <t xml:space="preserve">00340051081101013923	/ 94,00 KG/1,200x0,800x0,000M											      </t>
  </si>
  <si>
    <t xml:space="preserve">00340051081101013947	/ 127,00 KG/1,200x0,800x0,000M											      </t>
  </si>
  <si>
    <t xml:space="preserve">00340051081101014319	/ 135,00 KG/1,200x0,800x0,000M											      </t>
  </si>
  <si>
    <t xml:space="preserve">00340051081101014326	/ 121,00 KG/1,200x0,800x0,000M											      </t>
  </si>
  <si>
    <t xml:space="preserve">00340051081101014333	/ 122,00 KG/1,200x0,800x0,000M											      </t>
  </si>
  <si>
    <t xml:space="preserve">00340051081101014340	/ 87,00 KG/1,200x0,800x0,000M											      </t>
  </si>
  <si>
    <t xml:space="preserve">00340051081101014357	/ 145,00 KG/1,200x0,800x0,000M											      </t>
  </si>
  <si>
    <t xml:space="preserve">00340051081101014364	/ 138,00 KG/1,200x0,800x0,000M											      </t>
  </si>
  <si>
    <t xml:space="preserve">00340051081101014371	/ 147,00 KG/1,200x0,800x0,000M											      </t>
  </si>
  <si>
    <t xml:space="preserve">00340051081101014388	/ 130,00 KG/1,200x0,800x0,000M											      </t>
  </si>
  <si>
    <t xml:space="preserve">00340051081101014395	/ 122,00 KG/1,200x0,800x0,000M											      </t>
  </si>
  <si>
    <t xml:space="preserve">00340051081101014401	/ 170,00 KG/1,200x0,800x0,000M											      </t>
  </si>
  <si>
    <t xml:space="preserve">00340051081101014616	/ 206,00 KG/1,200x0,800x0,000M											      </t>
  </si>
  <si>
    <t xml:space="preserve">00340051081101014623	/ 61,00 KG/1,200x0,800x0,000M											      </t>
  </si>
  <si>
    <t xml:space="preserve">00340051081101014630	/ 89,00 KG/1,200x0,800x0,000M											      </t>
  </si>
  <si>
    <t xml:space="preserve">00340051081101014647	/ 126,00 KG/1,200x0,800x0,000M											      </t>
  </si>
  <si>
    <t xml:space="preserve">00340051081101014654	/ 74,00 KG/1,200x0,800x0,000M											      </t>
  </si>
  <si>
    <t xml:space="preserve">00340051081101014661	/ 80,00 KG/1,200x0,800x0,000M											      </t>
  </si>
  <si>
    <t xml:space="preserve">00340051081101014678	/ 71,00 KG/1,200x0,800x0,000M											      </t>
  </si>
  <si>
    <t xml:space="preserve">00340051081101014692	/ 139,00 KG/1,200x0,800x0,000M											      </t>
  </si>
  <si>
    <t xml:space="preserve">00340051081101014708	/ 116,00 KG/1,200x0,800x0,000M											      </t>
  </si>
  <si>
    <t xml:space="preserve">00340051081101014739	/ 117,00 KG/1,200x0,800x0,000M											      </t>
  </si>
  <si>
    <t xml:space="preserve">00340051081101014746	/ 123,00 KG/1,200x0,800x0,000M											      </t>
  </si>
  <si>
    <t xml:space="preserve">00340051081101014753	/ 67,00 KG/1,200x0,800x0,000M											      </t>
  </si>
  <si>
    <t xml:space="preserve">00340051081101014760	/ 105,00 KG/1,200x0,800x0,000M											      </t>
  </si>
  <si>
    <t xml:space="preserve">00340051081101014777	/ 95,00 KG/1,200x0,800x0,000M											      </t>
  </si>
  <si>
    <t xml:space="preserve">00340051081101014791	/ 105,00 KG/1,200x0,800x0,000M											      </t>
  </si>
  <si>
    <t xml:space="preserve">00340051081101014845	/ 106,00 KG/1,200x0,800x0,000M											      </t>
  </si>
  <si>
    <t xml:space="preserve">00340051081101014852	/ 87,00 KG/1,200x0,800x0,000M											      </t>
  </si>
  <si>
    <t xml:space="preserve">00340051081101014869	/ 132,00 KG/1,200x0,800x0,000M											      </t>
  </si>
  <si>
    <t xml:space="preserve">00340051081101014876	/ 57,00 KG/1,200x0,800x0,000M											      </t>
  </si>
  <si>
    <t xml:space="preserve">00340051081101014883	/ 85,00 KG/1,200x0,800x0,000M											      </t>
  </si>
  <si>
    <t xml:space="preserve">00340051081101014890	/ 93,00 KG/1,200x0,800x0,000M											      </t>
  </si>
  <si>
    <t xml:space="preserve">00340051081101014906	/ 114,00 KG/1,200x0,800x0,000M											      </t>
  </si>
  <si>
    <t xml:space="preserve">№ ТТН:	000000001200237520											      </t>
  </si>
  <si>
    <t xml:space="preserve">Стоимость товаров без НДС:	318.840 00 RUB											     </t>
  </si>
  <si>
    <t xml:space="preserve">Доставка	0065357133											      </t>
  </si>
  <si>
    <t xml:space="preserve">вес	749 00 KG											     </t>
  </si>
  <si>
    <t xml:space="preserve">ООО "СпецЗапчасть Импорт" 												     </t>
  </si>
  <si>
    <t xml:space="preserve">город Красноярск  улица 9 Мая  2а (склад) 												   </t>
  </si>
  <si>
    <t xml:space="preserve">660118 Красноярский край  RU												     </t>
  </si>
  <si>
    <t xml:space="preserve">00340051081101013848	/ 749 00 KG/1 200x0 800x0 000M											  </t>
  </si>
  <si>
    <t xml:space="preserve">№ ТТН:	000000001200237521											      </t>
  </si>
  <si>
    <t xml:space="preserve">Стоимость товаров без НДС:	170.417 00 RUB											     </t>
  </si>
  <si>
    <t xml:space="preserve">Доставка	0065354860											      </t>
  </si>
  <si>
    <t xml:space="preserve">вес	70 00 KG											     </t>
  </si>
  <si>
    <t xml:space="preserve">ООО "Талант" 												     </t>
  </si>
  <si>
    <t xml:space="preserve">Новосибирск  улица Королева  дом 40  корпус 8 												  </t>
  </si>
  <si>
    <t xml:space="preserve">630015 Новосибирская область  город RU												     </t>
  </si>
  <si>
    <t xml:space="preserve">00340051081101014203	/ 70 00 KG/1 200x0 800x0 000M											  </t>
  </si>
  <si>
    <t xml:space="preserve">№ ТТН:	000000001200237686											      </t>
  </si>
  <si>
    <t xml:space="preserve">Стоимость товаров без НДС:	122.268 35 RUB											     </t>
  </si>
  <si>
    <t xml:space="preserve">Доставка	0065356432											      </t>
  </si>
  <si>
    <t xml:space="preserve">вес	125 00 KG											     </t>
  </si>
  <si>
    <t xml:space="preserve">ул. Толмачевская  д. 15/1 												    </t>
  </si>
  <si>
    <t xml:space="preserve">630052 Новосибирская обл.  г. Новосибирск  RU												    </t>
  </si>
  <si>
    <t xml:space="preserve">00340051081101013886	/ 125 00 KG/1 200x0 800x0 000M											  </t>
  </si>
  <si>
    <t xml:space="preserve">№ ТТН:	000000001200237522											      </t>
  </si>
  <si>
    <t xml:space="preserve">Стоимость товаров без НДС:	2.231.364 60 RUB											     </t>
  </si>
  <si>
    <t xml:space="preserve">Доставка	0065356283											      </t>
  </si>
  <si>
    <t xml:space="preserve">вес	1.869 00 KG											     </t>
  </si>
  <si>
    <t xml:space="preserve">Количество грузовых мест:	00012											      </t>
  </si>
  <si>
    <t xml:space="preserve">ООО "Ф.А. Логистик"												      </t>
  </si>
  <si>
    <t xml:space="preserve">подсобного хозяйства Минзаг (склад) 												     </t>
  </si>
  <si>
    <t xml:space="preserve">142150 город Москва  RU												     </t>
  </si>
  <si>
    <t xml:space="preserve">00340051081101013145	/ 287 00 KG/1 200x0 800x0 000M											  </t>
  </si>
  <si>
    <t xml:space="preserve">00340051081101013831	/ 232 00 KG/1 200x0 800x0 000M											  </t>
  </si>
  <si>
    <t xml:space="preserve">00340051081101014111	/ 100 00 KG/1 200x0 800x0 000M											  </t>
  </si>
  <si>
    <t xml:space="preserve">00340051081101014128	/ 133 00 KG/1 200x0 800x0 000M											  </t>
  </si>
  <si>
    <t xml:space="preserve">00340051081101014135	/ 140 00 KG/1 200x0 800x0 000M											  </t>
  </si>
  <si>
    <t xml:space="preserve">00340051081101014142	/ 116 00 KG/1 200x0 800x0 000M											  </t>
  </si>
  <si>
    <t xml:space="preserve">00340051081101014159	/ 105 00 KG/1 200x0 800x0 000M											  </t>
  </si>
  <si>
    <t xml:space="preserve">00340051081101014166	/ 126 00 KG/1 200x0 800x0 000M											  </t>
  </si>
  <si>
    <t xml:space="preserve">00340051081101014173	/ 150 00 KG/1 200x0 800x0 000M											  </t>
  </si>
  <si>
    <t xml:space="preserve">00340051081101014197	/ 160 00 KG/1 200x0 800x0 000M											  </t>
  </si>
  <si>
    <t xml:space="preserve">00340051081101014784	/ 210 00 KG/1 200x0 800x0 000M											  </t>
  </si>
  <si>
    <t xml:space="preserve">00340051081101014807	/ 110 00 KG/1 200x0 800x0 000M											  </t>
  </si>
  <si>
    <t xml:space="preserve">№ ТТН:	000000001200237523											      </t>
  </si>
  <si>
    <t xml:space="preserve">Стоимость товаров без НДС:	9.693.667 90 RUB											     </t>
  </si>
  <si>
    <t xml:space="preserve">Доставка	0065356649											      </t>
  </si>
  <si>
    <t xml:space="preserve">вес	7.749 00 KG											     </t>
  </si>
  <si>
    <t xml:space="preserve">Количество грузовых мест:	00022											      </t>
  </si>
  <si>
    <t xml:space="preserve">00340051081101013855	/ 386 00 KG/1 200x0 800x0 000M											  </t>
  </si>
  <si>
    <t xml:space="preserve">00340051081101014005	/ 386 00 KG/1 200x0 800x0 000M											  </t>
  </si>
  <si>
    <t xml:space="preserve">00340051081101014012	/ 386 00 KG/1 200x0 800x0 000M											  </t>
  </si>
  <si>
    <t xml:space="preserve">00340051081101014029	/ 386 00 KG/1 200x0 800x0 000M											  </t>
  </si>
  <si>
    <t xml:space="preserve">00340051081101014036	/ 386 00 KG/1 200x0 800x0 000M											  </t>
  </si>
  <si>
    <t xml:space="preserve">00340051081101014043	/ 386 00 KG/1 200x0 800x0 000M											  </t>
  </si>
  <si>
    <t xml:space="preserve">00340051081101014050	/ 386 00 KG/1 200x0 800x0 000M											  </t>
  </si>
  <si>
    <t xml:space="preserve">00340051081101014067	/ 386 00 KG/1 200x0 800x0 000M											  </t>
  </si>
  <si>
    <t xml:space="preserve">00340051081101014074	/ 355 00 KG/1 200x0 800x0 000M											  </t>
  </si>
  <si>
    <t xml:space="preserve">00340051081101014081	/ 386 00 KG/1 200x0 800x0 000M											  </t>
  </si>
  <si>
    <t xml:space="preserve">00340051081101014098	/ 386 00 KG/1 200x0 800x0 000M											  </t>
  </si>
  <si>
    <t xml:space="preserve">00340051081101014104	/ 386 00 KG/1 200x0 800x0 000M											  </t>
  </si>
  <si>
    <t xml:space="preserve">00340051081101014210	/ 185 00 KG/1 200x0 800x0 000M											  </t>
  </si>
  <si>
    <t xml:space="preserve">00340051081101014227	/ 120 00 KG/1 200x0 800x0 000M											  </t>
  </si>
  <si>
    <t xml:space="preserve">00340051081101014234	/ 345 00 KG/1 200x0 800x0 000M											  </t>
  </si>
  <si>
    <t xml:space="preserve">00340051081101014241	/ 290 00 KG/1 200x0 800x0 000M											  </t>
  </si>
  <si>
    <t xml:space="preserve">00340051081101014272	/ 340 00 KG/1 200x0 800x0 000M											  </t>
  </si>
  <si>
    <t xml:space="preserve">00340051081101014418	/ 355 00 KG/1 200x0 800x0 000M											  </t>
  </si>
  <si>
    <t xml:space="preserve">00340051081101014425	/ 355 00 KG/1 200x0 800x0 000M											  </t>
  </si>
  <si>
    <t xml:space="preserve">00340051081101014432	/ 386 00 KG/1 200x0 800x0 000M											  </t>
  </si>
  <si>
    <t xml:space="preserve">00340051081101014456	/ 386 00 KG/1 200x0 800x0 000M											  </t>
  </si>
  <si>
    <t xml:space="preserve">00340051081101014470	/ 386 00 KG/1 200x0 800x0 000M											  </t>
  </si>
  <si>
    <t>OcOO EuroAutoParts</t>
  </si>
  <si>
    <t>ТОО Tanauto Kazakhstan</t>
  </si>
  <si>
    <t>TruckBel</t>
  </si>
  <si>
    <t>Forward Motors GmbH</t>
  </si>
  <si>
    <t>Dial Auto GmbH</t>
  </si>
  <si>
    <t>ADELIA</t>
  </si>
  <si>
    <t>A.P.R.</t>
  </si>
  <si>
    <t>Kompanija Mikado</t>
  </si>
  <si>
    <t>MTZ-Servis</t>
  </si>
  <si>
    <t>№ клиента</t>
  </si>
  <si>
    <t>Дата накладной</t>
  </si>
  <si>
    <t>№ поставки</t>
  </si>
  <si>
    <t>Филиал</t>
  </si>
  <si>
    <t>№ счета</t>
  </si>
  <si>
    <t>В пути</t>
  </si>
  <si>
    <t>Транзит</t>
  </si>
  <si>
    <t>Просрочено дней</t>
  </si>
  <si>
    <t>User</t>
  </si>
  <si>
    <t>Дата уведомления</t>
  </si>
  <si>
    <t>EfimovaOA@nizhbel.ru</t>
  </si>
  <si>
    <t>Ефимова</t>
  </si>
  <si>
    <t>Киселев</t>
  </si>
  <si>
    <t xml:space="preserve">ChinovaOV@nizhbel.ru; EfimovaOA@nizhbel.ru; </t>
  </si>
  <si>
    <t xml:space="preserve">maksimova.k@forum-auto.ru; prostova.y@forum-auto.ru; budanova.o@forum-auto.ru; merzlyakov.d@forum-auto.ru; drozdova.u@forum-auto.ru; kiselev@forum-auto.ru; merzlyakov.k@forum-auto.ru; skosyrskikh.d@forum-auto.ru; </t>
  </si>
  <si>
    <t>Asanidze_ll@moskvorechie.ru</t>
  </si>
  <si>
    <t xml:space="preserve">kuzina_va@moskvorechie.ru; Moskworechje Trejding; strizhov_de@moskvorechie.ru; </t>
  </si>
  <si>
    <t xml:space="preserve">kuzina_va@moskvorechie.ru; Asanidze_ll@moskvorechie.ru; strizhov_de@moskvorechie.ru; </t>
  </si>
  <si>
    <t xml:space="preserve">Ivan.Shakhvorostov@phaeton.kz; Elena.Argutina@phaeton.kz; </t>
  </si>
  <si>
    <t xml:space="preserve">lysenko_do@valdaiavto.ru; nizovoy63@ya.ru; vlad327@rambler.ru; euroavto.parts@gmail.com; info@euromotor.kz; shakur@euromotor.kz; hasan@euromotor.kz; nataliya.pokidova@abs-auto.ru; nataliya.pokidova@abs-auto.ru; kev@avanta74.ru; svv@avanta74.ru; Morozova-OV@Part-kom.ru; Smirnova-OE@Part-kom.ru; Dumnova-AA@Part-kom.ru; stock@part-kom.ru; mgubsky@avtoliga.ru; ashmalko@avtoliga.ru ; zak@avtoliga.ru; avtovaz2003@mail.ru ; autoshakirov21@mail.ru; irk@mxgroup.ru; info@mxgroup.ru; dostavka_ovb@mxgi-oup.ru; info@mxgroup.ru; akadzaev@univex.ru; rpavlova@univex.ru; krylova@optipart.ru; popleteev@a-ac.ru; er.aramyan@autorus.ru; Diana.Tsarik@autospace.by; vasilec@autospace.by; barisenka@autospace.by; rakov@autospace.by ; rzaytsev@auto-sputnik.ru; otarasova@auto-sputnik.ru; sklad@auto-sputnik.ru; denis@auto-sputnik.ru; mpereligina@auto-sputnik.ru; apolyakov@auto-sputnik.ru; purchase@bigsto.ru; kasyanchuk@bigsto.ru; Ilyin@bigsto.ru; seleznev_vs@agrotrak.ru; kayudaya@yandex.ru; buh.adelia@truckparts.kg; ludmila.kravtsova@truckparts.kg; stanislav@autoeuro.ru; Andrey.Izvekov@autoeuro.ru; marat@autoeuro.ru; shestakov_sg@alt-zap.ru; alliance@amtel.club; order@tpm.ru; ved@tpm.ru; logdept@tpm.ru; vk@voltag.ru; vf@voltag.ru; document@berg.ru; e.isaeva@tmtr.ru; a.chekalina@tmtr.ru; n.reshetnikov@msk.uniqom.ru; e.klimova@msk.uniqom.ru; o.kuzmina@khv.uniqom.ru; a.pisarkova@uniqom.ru; rva-avto@yandex.ru; globusauto.m@mail.ru; irina.vinichenko@rossko.ru; Maksim.Pleshkov@rossko.ru; Dmitriy.Dokukin@rossko.ru; olga.lebedeva@rossko.ru; Olga.Maletina@rossko.ru; Pavel.Yakovlev@rossko.ru; fin@indrive.ru; order@indrive.ru; office@mrsv.by; procurement@armtek.ru; e.babynina@europart.ru; nsk9@germes.biz; dzhatiev@etsltd.ru; disp@etsltd.ru; radin@etsltd.ru; timur@etsltd.ru; gubkin@etsltd.ru ; ryzhkova@etsltd.ru; kasmynina_m@bigcar.su; vedineeva_a@bigcar.su; bigcar@bigcar.su; zakaz@keninkom.com; info@keninkom.com; may@mikado-parts.ru; YOS@mikado-parts.ru; npv@mikado-parts.ru; voichenko.m@comtt.ru; ponomareva.a@comtt.ru; d.savin@smtrucker.ru; afanasyeva_t@etsp.ru; lanbing_hv@etsp.ru; vlaskina_mv@etsp.ru; belatim@mail.ru; 287947@mail.ru; kuzina_va@moskvorechie.ru; Asanidze_ll@moskvorechie.ru; strizhov_de@moskvorechie.ru; sdv@ae-rostov.ru; suz2@ae-rostov.ru; asanidze_ll@moskvorechie.ru; strizhov_de@moskvorechie.ru; motexautoparts@tut.by; motexautoparts@tut.by; nstasiuk@motex.by; edormash@motex.by; akuzmin@motexc.ru ; andrey@mtz.spb.ru; ChinovaOV@nizhbel.ru; Nataliya.Babushkina@shate-m.com; Mariya.Vasilyeva@shate-m.com; Roman.Vodopyanov@shate-m.com; Aleksandr.Karavayev@shate-m.com; Rodion.Nikonov@shate-m.com; Anna.Organ@shate-m.com; Oleg.Yushin@shate-m.com; import-msk@shate-m.com; zf.rinas@mail.ru; ruslan@e-pa.ru; sadukova.g@promintel.ru; a.efimov@pr-lg.ru; p.filippenkov@pr-lg.ru; invoice@pr-lg.ru; ros-avtolkw2@rstavto.ru; boyarenko_aa@rstavto.ru; pekarsky_as@rstavto.ru; boim.irina@cbc-group.kz; fazylov.sabyrzhan@cbc-group.kz; gordt.konstantin@cbc-group.kz; fazylov.zakir@cbc-group.kz; demin@smartec.ru; E.Osetrova@smartec.ru; 2827184@mail.ru; andreev@volga-motors.ru; korneev@volga-motors.ru; scorpavto@yandex.ru; Shableva@armtek.eu ; procurement@armtek.ru; lgs04@kulanoil.kz ; aziz.damullaev@tanauto.kz; procurement@armtek.ru; Vladislav.buyanin@shate-m.com; Alexey.Klepikov@shate-m.com; Gulzhan.Mukhamejanova@shate-m.com; Rodion.Nikonov@shate-m.com; Oleg.Yushin@shate-m.com; import-msk@shate-m.com; alexander.melnik@truckbel.com; order@tpm.ru; ved@tpm.ru; logdept@tpm.ru; alexander.melnik@truckbel.com; 1102523@mail.ru; maksimova.k@forum-auto.ru; prostova.y@forum-auto.ru; budanova.o@forum-auto.ru; merzlyakov.d@forum-auto.ru; drozdova.u@forum-auto.ru; kiselev@forum-auto.ru; merzlyakov.k@forum-auto.ru; skosyrskikh.d@forum-auto.ru; Ivan.Shakhvorostov@phaeton.kz; Elena.Argutina@phaeton.kz; katerina_nesterovich@forward-motors.com; olga_eremeeva@forward-motors.com; masha_podberezskaya@forward-motors.com; lklyukvin@autokontinent.ru; orders@shate-m.com; nelly.markina@favorit-parts.ru; ev.kuraeva@favorit-parts.ru; ya.ilyina@favorit-parts.ru; </t>
  </si>
  <si>
    <t>aaa</t>
  </si>
  <si>
    <t>sss</t>
  </si>
  <si>
    <t>ddd</t>
  </si>
  <si>
    <t>fff</t>
  </si>
  <si>
    <t>Имя2</t>
  </si>
  <si>
    <t>Positionstyp</t>
  </si>
  <si>
    <t>CllientName</t>
  </si>
  <si>
    <t>CLIENT</t>
  </si>
  <si>
    <t>Altayzapchast</t>
  </si>
  <si>
    <t>Auftraggeber</t>
  </si>
  <si>
    <t>№ подтверждения</t>
  </si>
  <si>
    <t>Дата</t>
  </si>
  <si>
    <t>Номер клиента</t>
  </si>
  <si>
    <t>Original</t>
  </si>
  <si>
    <t>Rus</t>
  </si>
  <si>
    <t>Erstellungsdatum</t>
  </si>
  <si>
    <t>Erstellungszeit</t>
  </si>
  <si>
    <t>Vertriebsbelegtyp</t>
  </si>
  <si>
    <t>Rabattanspruch</t>
  </si>
  <si>
    <t>Rabattwert</t>
  </si>
  <si>
    <t>Restrabattanspruch</t>
  </si>
  <si>
    <t>Restauftragswert</t>
  </si>
  <si>
    <t>Ostartikel</t>
  </si>
  <si>
    <t>Rabattstatus</t>
  </si>
  <si>
    <t>Summierter Auftragswert</t>
  </si>
  <si>
    <t>Auftragswert</t>
  </si>
  <si>
    <t>Anspruch gedeckelt</t>
  </si>
  <si>
    <t>Transportnummer</t>
  </si>
  <si>
    <t>Verkaufsorganisation</t>
  </si>
  <si>
    <t>Debitor</t>
  </si>
  <si>
    <t>Konditionsgruppe 5</t>
  </si>
  <si>
    <t>Vertragsnummer</t>
  </si>
  <si>
    <t>Rabattsatz</t>
  </si>
  <si>
    <t>Gesamtauftragswert</t>
  </si>
  <si>
    <t>Max. Rabattabspruch</t>
  </si>
  <si>
    <t>Bemerkung</t>
  </si>
  <si>
    <t>Laufende Nummer</t>
  </si>
  <si>
    <t>J</t>
  </si>
  <si>
    <t/>
  </si>
  <si>
    <t>25.180,05</t>
  </si>
  <si>
    <t>65108088</t>
  </si>
  <si>
    <t>X</t>
  </si>
  <si>
    <t>1200213294</t>
  </si>
  <si>
    <t>6110</t>
  </si>
  <si>
    <t>91020</t>
  </si>
  <si>
    <t>S1</t>
  </si>
  <si>
    <t>A/2016/779</t>
  </si>
  <si>
    <t>1</t>
  </si>
  <si>
    <t>C</t>
  </si>
  <si>
    <t>121.677,00</t>
  </si>
  <si>
    <t>334631313</t>
  </si>
  <si>
    <t>39.566.460,00</t>
  </si>
  <si>
    <t>2.433.540,00</t>
  </si>
  <si>
    <t>97.350,45</t>
  </si>
  <si>
    <t>65109714</t>
  </si>
  <si>
    <t>1200213278</t>
  </si>
  <si>
    <t>142.591,05</t>
  </si>
  <si>
    <t>334647397</t>
  </si>
  <si>
    <t>36.714.639,00</t>
  </si>
  <si>
    <t>5.285.361,00</t>
  </si>
  <si>
    <t>2.851.821,00</t>
  </si>
  <si>
    <t>136.318,55</t>
  </si>
  <si>
    <t>65133116</t>
  </si>
  <si>
    <t>1200214950</t>
  </si>
  <si>
    <t>7.664,40</t>
  </si>
  <si>
    <t>65133117</t>
  </si>
  <si>
    <t>1200214789</t>
  </si>
  <si>
    <t>186.078,55</t>
  </si>
  <si>
    <t>334656981</t>
  </si>
  <si>
    <t>32.993.068,00</t>
  </si>
  <si>
    <t>9.006.932,00</t>
  </si>
  <si>
    <t>3.721.571,00</t>
  </si>
  <si>
    <t>60.513,30</t>
  </si>
  <si>
    <t>65155555</t>
  </si>
  <si>
    <t>1200217266</t>
  </si>
  <si>
    <t>94.233,15</t>
  </si>
  <si>
    <t>65155564</t>
  </si>
  <si>
    <t>1200217265</t>
  </si>
  <si>
    <t>195.750,00</t>
  </si>
  <si>
    <t>334666700</t>
  </si>
  <si>
    <t>29.078.068,00</t>
  </si>
  <si>
    <t>12.921.932,00</t>
  </si>
  <si>
    <t>3.915.000,00</t>
  </si>
  <si>
    <t>84.444,20</t>
  </si>
  <si>
    <t>65158423</t>
  </si>
  <si>
    <t>1200217545</t>
  </si>
  <si>
    <t>83.108,80</t>
  </si>
  <si>
    <t>65158424</t>
  </si>
  <si>
    <t>1200217544</t>
  </si>
  <si>
    <t>107.736,15</t>
  </si>
  <si>
    <t>334674530</t>
  </si>
  <si>
    <t>26.923.345,00</t>
  </si>
  <si>
    <t>15.076.655,00</t>
  </si>
  <si>
    <t>2.154.723,00</t>
  </si>
  <si>
    <t>131.425,95</t>
  </si>
  <si>
    <t>65169405</t>
  </si>
  <si>
    <t>1200218600</t>
  </si>
  <si>
    <t>20.593,15</t>
  </si>
  <si>
    <t>65169407</t>
  </si>
  <si>
    <t>1200218606</t>
  </si>
  <si>
    <t>12.773,05</t>
  </si>
  <si>
    <t>65175665</t>
  </si>
  <si>
    <t>1200219380</t>
  </si>
  <si>
    <t>177.293,75</t>
  </si>
  <si>
    <t>334683519</t>
  </si>
  <si>
    <t>23.377.470,00</t>
  </si>
  <si>
    <t>18.622.530,00</t>
  </si>
  <si>
    <t>3.545.875,00</t>
  </si>
  <si>
    <t>117.396,75</t>
  </si>
  <si>
    <t>65180793</t>
  </si>
  <si>
    <t>1200220351</t>
  </si>
  <si>
    <t>136.158,05</t>
  </si>
  <si>
    <t>334692357</t>
  </si>
  <si>
    <t>20.654.309,00</t>
  </si>
  <si>
    <t>21.345.691,00</t>
  </si>
  <si>
    <t>2.723.161,00</t>
  </si>
  <si>
    <t>118.152,65</t>
  </si>
  <si>
    <t>65199307</t>
  </si>
  <si>
    <t>1200221617</t>
  </si>
  <si>
    <t>117.083,90</t>
  </si>
  <si>
    <t>334700151</t>
  </si>
  <si>
    <t>18.312.631,00</t>
  </si>
  <si>
    <t>23.687.369,00</t>
  </si>
  <si>
    <t>2.341.678,00</t>
  </si>
  <si>
    <t>65.493,50</t>
  </si>
  <si>
    <t>65204722</t>
  </si>
  <si>
    <t>1200222579</t>
  </si>
  <si>
    <t>78.705,35</t>
  </si>
  <si>
    <t>65217304</t>
  </si>
  <si>
    <t>1200223668</t>
  </si>
  <si>
    <t>98.705,70</t>
  </si>
  <si>
    <t>334717612</t>
  </si>
  <si>
    <t>16.338.517,00</t>
  </si>
  <si>
    <t>25.661.483,00</t>
  </si>
  <si>
    <t>1.974.114,00</t>
  </si>
  <si>
    <t>84.905,40</t>
  </si>
  <si>
    <t>65229716</t>
  </si>
  <si>
    <t>1200225071</t>
  </si>
  <si>
    <t>34.645,00</t>
  </si>
  <si>
    <t>65253687</t>
  </si>
  <si>
    <t>1200227157</t>
  </si>
  <si>
    <t>30.122,80</t>
  </si>
  <si>
    <t>65255243</t>
  </si>
  <si>
    <t>1200227416</t>
  </si>
  <si>
    <t>138.614,80</t>
  </si>
  <si>
    <t>334745049</t>
  </si>
  <si>
    <t>13.566.221,00</t>
  </si>
  <si>
    <t>28.433.779,00</t>
  </si>
  <si>
    <t>2.772.296,00</t>
  </si>
  <si>
    <t>22.452,50</t>
  </si>
  <si>
    <t>65267328</t>
  </si>
  <si>
    <t>1200228732</t>
  </si>
  <si>
    <t>94.672,05</t>
  </si>
  <si>
    <t>65274999</t>
  </si>
  <si>
    <t>1200229368</t>
  </si>
  <si>
    <t>83.212,40</t>
  </si>
  <si>
    <t>334752633</t>
  </si>
  <si>
    <t>11.901.973,00</t>
  </si>
  <si>
    <t>30.098.027,00</t>
  </si>
  <si>
    <t>1.664.248,00</t>
  </si>
  <si>
    <t>71.867,10</t>
  </si>
  <si>
    <t>65279818</t>
  </si>
  <si>
    <t>1200229971</t>
  </si>
  <si>
    <t>35.270,80</t>
  </si>
  <si>
    <t>334761423</t>
  </si>
  <si>
    <t>11.196.557,00</t>
  </si>
  <si>
    <t>30.803.443,00</t>
  </si>
  <si>
    <t>705.416,00</t>
  </si>
  <si>
    <t>71.139,60</t>
  </si>
  <si>
    <t>65292748</t>
  </si>
  <si>
    <t>1200231267</t>
  </si>
  <si>
    <t>107.596,20</t>
  </si>
  <si>
    <t>334786385</t>
  </si>
  <si>
    <t>9.044.633,00</t>
  </si>
  <si>
    <t>32.955.367,00</t>
  </si>
  <si>
    <t>2.151.924,00</t>
  </si>
  <si>
    <t>61.341,30</t>
  </si>
  <si>
    <t>65324545</t>
  </si>
  <si>
    <t>1200234567</t>
  </si>
  <si>
    <t>13.716,00</t>
  </si>
  <si>
    <t>65326509</t>
  </si>
  <si>
    <t>1200234703</t>
  </si>
  <si>
    <t>191.875,35</t>
  </si>
  <si>
    <t>334797587</t>
  </si>
  <si>
    <t>5.207.126,00</t>
  </si>
  <si>
    <t>36.792.874,00</t>
  </si>
  <si>
    <t>3.837.507,00</t>
  </si>
  <si>
    <t>130.207,65</t>
  </si>
  <si>
    <t>65342327</t>
  </si>
  <si>
    <t>1200236451</t>
  </si>
  <si>
    <t>130.973,25</t>
  </si>
  <si>
    <t>334802553</t>
  </si>
  <si>
    <t>2.587.661,00</t>
  </si>
  <si>
    <t>39.412.339,00</t>
  </si>
  <si>
    <t>2.619.465,00</t>
  </si>
  <si>
    <t>86.050,30</t>
  </si>
  <si>
    <t>65347213</t>
  </si>
  <si>
    <t>1200236686</t>
  </si>
  <si>
    <t>25.736,95</t>
  </si>
  <si>
    <t>65349579</t>
  </si>
  <si>
    <t>1200236914</t>
  </si>
  <si>
    <t>10.020,05</t>
  </si>
  <si>
    <t>65351972</t>
  </si>
  <si>
    <t>1200237179</t>
  </si>
  <si>
    <t>53.681,00</t>
  </si>
  <si>
    <t>334814302</t>
  </si>
  <si>
    <t>1.514.041,00</t>
  </si>
  <si>
    <t>40.485.959,00</t>
  </si>
  <si>
    <t>1.073.620,00</t>
  </si>
  <si>
    <t>95.156,65</t>
  </si>
  <si>
    <t>65365358</t>
  </si>
  <si>
    <t>1200238577</t>
  </si>
  <si>
    <t>40.332,85</t>
  </si>
  <si>
    <t>65382078</t>
  </si>
  <si>
    <t>1200240171</t>
  </si>
  <si>
    <t>157,50</t>
  </si>
  <si>
    <t>334826936</t>
  </si>
  <si>
    <t>1.510.891,00</t>
  </si>
  <si>
    <t>40.489.109,00</t>
  </si>
  <si>
    <t>3.150,00</t>
  </si>
  <si>
    <t>65382163</t>
  </si>
  <si>
    <t>1200240170</t>
  </si>
  <si>
    <t>75.544,55</t>
  </si>
  <si>
    <t>334830519</t>
  </si>
  <si>
    <t>0,00</t>
  </si>
  <si>
    <t>43.138.437,00</t>
  </si>
  <si>
    <t>2.649.328,00</t>
  </si>
  <si>
    <t>94.123,00</t>
  </si>
  <si>
    <t>65388164</t>
  </si>
  <si>
    <t>1200241294</t>
  </si>
  <si>
    <t>Дата размещения заказа</t>
  </si>
  <si>
    <t>Сумма заказа</t>
  </si>
  <si>
    <t>Сумма скидки</t>
  </si>
  <si>
    <t>Скидка (%)</t>
  </si>
  <si>
    <t>Итого:</t>
  </si>
  <si>
    <t>Макс.сумма заказов под 5%:</t>
  </si>
  <si>
    <t>Сумма
открыт. счетов
12.03.2020</t>
  </si>
  <si>
    <t>Сумма
открыт. счетов
13.03.2020</t>
  </si>
  <si>
    <t>Кредит-лимит с НСД</t>
  </si>
  <si>
    <t>вУпаковке с НДС (счета пока нет)</t>
  </si>
  <si>
    <t>Возмож. Поставка с НДС</t>
  </si>
  <si>
    <t>Сумма счетов +вПути  +вУпак.</t>
  </si>
  <si>
    <t>Товар вПути с НДС (счет не проведен)</t>
  </si>
  <si>
    <t>Сумма открыт. cчетов 13.03.2020</t>
  </si>
  <si>
    <t>Возмож. Поставка без НДС</t>
  </si>
  <si>
    <t>№</t>
  </si>
  <si>
    <t>Упаковка</t>
  </si>
  <si>
    <t>Название заказа</t>
  </si>
  <si>
    <t>Арт.</t>
  </si>
  <si>
    <t>Шт</t>
  </si>
  <si>
    <t>Без НДС</t>
  </si>
  <si>
    <t>65615660</t>
  </si>
  <si>
    <t>INA_12825591_2</t>
  </si>
  <si>
    <t>5510069100               -Натяжит. цепи</t>
  </si>
  <si>
    <t>MSK_LUK_INA_FAG_2</t>
  </si>
  <si>
    <t>5590105100               -Компл-кт цепи</t>
  </si>
  <si>
    <t>LUK_INA_FAG_11.09_2</t>
  </si>
  <si>
    <t>19 10 03_15905239_L-FAG</t>
  </si>
  <si>
    <t>801328                   -Ступ.подшипн.</t>
  </si>
  <si>
    <t>19_10_08 LUK_INA_FAG</t>
  </si>
  <si>
    <t>5300503300               -TBD Kit+помпа</t>
  </si>
  <si>
    <t>19 11 06_Order 16341561 L-FAG</t>
  </si>
  <si>
    <t>LKW_16605859 L-FAG</t>
  </si>
  <si>
    <t>19 12 11 LKW Order 16772452 L-FAG</t>
  </si>
  <si>
    <t>T2EE060                  -Ступ.подшипн.</t>
  </si>
  <si>
    <t>19_12_10 LUK_INA_FAG</t>
  </si>
  <si>
    <t>5320639100               -Ролик</t>
  </si>
  <si>
    <t>20_01_14 (RUVILLE) -5%</t>
  </si>
  <si>
    <t>325436                   -Опора двиг</t>
  </si>
  <si>
    <t>76111S                   -К-т ШРУСа</t>
  </si>
  <si>
    <t>914152                   -Наконечник</t>
  </si>
  <si>
    <t>916254                   -Тяга стабилиз.</t>
  </si>
  <si>
    <t>order_14.01.2020_1</t>
  </si>
  <si>
    <t>7136791200               -К-т.ступ.подш.</t>
  </si>
  <si>
    <t>order_14.01.2020_3</t>
  </si>
  <si>
    <t>5300443300               -TBD Kit+помпа</t>
  </si>
  <si>
    <t>5300332300               -TBD Kit+помпа</t>
  </si>
  <si>
    <t>5300228300               -TBD Kit+помпа</t>
  </si>
  <si>
    <t>5300171310               -TBD Kit+помпа</t>
  </si>
  <si>
    <t>5290008100               -Рол.полик.рем.</t>
  </si>
  <si>
    <t>20 01 14_17106969_L-LUK</t>
  </si>
  <si>
    <t>6433201000               -Компл. сцепл.</t>
  </si>
  <si>
    <t>6433330000               -Компл. сцепл.</t>
  </si>
  <si>
    <t>20 01 14_17106947_L-FAG</t>
  </si>
  <si>
    <t>32017X                   -Ступ.подшипн.</t>
  </si>
  <si>
    <t>17281912 L-LUK</t>
  </si>
  <si>
    <t>3310142100               -Диск сцепления</t>
  </si>
  <si>
    <t>3430202100               -Диск сцепления</t>
  </si>
  <si>
    <t>5000210200               -Выж.подшипн.</t>
  </si>
  <si>
    <t>6363005000               -Компл. сцепл.</t>
  </si>
  <si>
    <t>17281898 L-FAG</t>
  </si>
  <si>
    <t>KHM215249.215210         -Ступ.подшипн.</t>
  </si>
  <si>
    <t>32019XA                  -Ступ.подшипн.</t>
  </si>
  <si>
    <t>32022X                   -Ступ.подшипн.</t>
  </si>
  <si>
    <t>32214A                   -Ступ.подшипн.</t>
  </si>
  <si>
    <t>32309A                   -Ступ.подшипн.</t>
  </si>
  <si>
    <t>32312A                   -Ступ.подшипн.</t>
  </si>
  <si>
    <t>33017                    -Ступ.подшипн.</t>
  </si>
  <si>
    <t>33022                    -Ступ.подшипн.</t>
  </si>
  <si>
    <t>33207                    -Ступ.подшипн.</t>
  </si>
  <si>
    <t>33213                    -Ступ.подшипн.</t>
  </si>
  <si>
    <t>524850                   -Ступ.подшипн.</t>
  </si>
  <si>
    <t>529656                   -Ступ.подшипн.</t>
  </si>
  <si>
    <t>804162.01.H195           -Ступичный подш</t>
  </si>
  <si>
    <t>805532.01.H195           -Ступ.подшипн.</t>
  </si>
  <si>
    <t>29.01.2020_4</t>
  </si>
  <si>
    <t>8250026100               -Ball Joint</t>
  </si>
  <si>
    <t>8250089100               -Ball Joint</t>
  </si>
  <si>
    <t>8180178100               -Strut/Stabilis</t>
  </si>
  <si>
    <t>8180188100               -Strut/Stabilis</t>
  </si>
  <si>
    <t>8180190100               -Strut/Stabilis</t>
  </si>
  <si>
    <t>8180192100               -Strut/Stabilis</t>
  </si>
  <si>
    <t>8180270100               -Strut/Stabilis</t>
  </si>
  <si>
    <t>8180279100               -Strut/Stabilis</t>
  </si>
  <si>
    <t>8180194100               -Strut/Stabilis</t>
  </si>
  <si>
    <t>8180199100               -Strut/Stabilis</t>
  </si>
  <si>
    <t>8180208100               -Strut/Stabilis</t>
  </si>
  <si>
    <t>8180209100               -Strut/Stabilis</t>
  </si>
  <si>
    <t>8180217100               -Strut/Stabilis</t>
  </si>
  <si>
    <t>8180070100               -Strut/Stabilis</t>
  </si>
  <si>
    <t>8180079100               -Strut/Stabilis</t>
  </si>
  <si>
    <t>8180088100               -Strut/Stabilis</t>
  </si>
  <si>
    <t>8180091100               -Strut/Stabilis</t>
  </si>
  <si>
    <t>8180129100               -Strut/Stabilis</t>
  </si>
  <si>
    <t>8180132100               -Strut/Stabilis</t>
  </si>
  <si>
    <t>8180146100               -Strut/Stabilis</t>
  </si>
  <si>
    <t>8180148100               -Strut/Stabilis</t>
  </si>
  <si>
    <t>8180170100               -Strut/Stabilis</t>
  </si>
  <si>
    <t>8180174100               -Strut/Stabilis</t>
  </si>
  <si>
    <t>8180175100               -Strut/Stabilis</t>
  </si>
  <si>
    <t>8180184100               -Strut/Stabilis</t>
  </si>
  <si>
    <t>8180187100               -Strut/Stabilis</t>
  </si>
  <si>
    <t>8180338100               -Strut/Stabilis</t>
  </si>
  <si>
    <t>8180340100               -Strut/Stabilis</t>
  </si>
  <si>
    <t>8180348100               -Strut/Stabilis</t>
  </si>
  <si>
    <t>8180363100               -Strut/Stabilis</t>
  </si>
  <si>
    <t>8180364100               -Strut/Stabilis</t>
  </si>
  <si>
    <t>8180369100               -Strut/Stabilis</t>
  </si>
  <si>
    <t>8180375100               -Strut/Stabilis</t>
  </si>
  <si>
    <t>8180418100               -Strut/Stabilis</t>
  </si>
  <si>
    <t>8180076100               -Strut/Stabilis</t>
  </si>
  <si>
    <t>8180164100               -Strut/Stabilis</t>
  </si>
  <si>
    <t>8180224100               -Strut/Stabilis</t>
  </si>
  <si>
    <t>8180225100               -Strut/Stabilis</t>
  </si>
  <si>
    <t>8180288100               -Strut/Stabilis</t>
  </si>
  <si>
    <t>8180307100               -Strut/Stabilis</t>
  </si>
  <si>
    <t>8180321100               -Strut/Stabilis</t>
  </si>
  <si>
    <t>8180322100               -Strut/Stabilis</t>
  </si>
  <si>
    <t>8180323100               -Strut/Stabilis</t>
  </si>
  <si>
    <t>8180325100               -Strut/Stabilis</t>
  </si>
  <si>
    <t>8180335100               -Strut/Stabilis</t>
  </si>
  <si>
    <t>8180336100               -Strut/Stabilis</t>
  </si>
  <si>
    <t>8180437100               -Strut/Stabilis</t>
  </si>
  <si>
    <t>8180349100               -Strut/Stabilis</t>
  </si>
  <si>
    <t>8180345100               -Strut/Stabilis</t>
  </si>
  <si>
    <t>8180327100               -Strut/Stabilis</t>
  </si>
  <si>
    <t>8180316100               -Strut/Stabilis</t>
  </si>
  <si>
    <t>8180273100               -Strut/Stabilis</t>
  </si>
  <si>
    <t>8180195100               -Strut/Stabilis</t>
  </si>
  <si>
    <t>8180214100               -Strut/Stabilis</t>
  </si>
  <si>
    <t>8180159100               -Strut/Stabilis</t>
  </si>
  <si>
    <t>8180135100               -Strut/Stabilis</t>
  </si>
  <si>
    <t>8180143100               -Strut/Stabilis</t>
  </si>
  <si>
    <t>8180162100               -Strut/Stabilis</t>
  </si>
  <si>
    <t>8180163100               -Strut/Stabilis</t>
  </si>
  <si>
    <t>8180350100               -Strut/Stabilis</t>
  </si>
  <si>
    <t>8180351100               -Strut/Stabilis</t>
  </si>
  <si>
    <t>7730002100               -Кард шарнир</t>
  </si>
  <si>
    <t>6223199330               -Компл. сцепл.</t>
  </si>
  <si>
    <t>6203086000               -Компл. сцепл.</t>
  </si>
  <si>
    <t>6233547000               -Компл. сцепл.</t>
  </si>
  <si>
    <t>6222414330               -Компл. сцепл.</t>
  </si>
  <si>
    <t>6263130330               -Комплект сцепл</t>
  </si>
  <si>
    <t>6283133000               -Компл. сцепл.</t>
  </si>
  <si>
    <t>29.01.2020_1</t>
  </si>
  <si>
    <t>4200209100               -Опорный элем-т</t>
  </si>
  <si>
    <t>4280065100               -Распредвал</t>
  </si>
  <si>
    <t>4280161100               -Распредвал</t>
  </si>
  <si>
    <t>4280049100               -Распредвал</t>
  </si>
  <si>
    <t>4280095100               -Распредвал</t>
  </si>
  <si>
    <t>4130098100               -Уплотнен. вала</t>
  </si>
  <si>
    <t>4130084100               -Уплотнен. вала</t>
  </si>
  <si>
    <t>5300089100               -Комп ремн ГРМ</t>
  </si>
  <si>
    <t>5300201300               -TBD Kit+помпа</t>
  </si>
  <si>
    <t>29.01.2020_2</t>
  </si>
  <si>
    <t>5320559100               -Ролик</t>
  </si>
  <si>
    <t>5320840100               -Ролик</t>
  </si>
  <si>
    <t>5320191100               -Ролик поликлин</t>
  </si>
  <si>
    <t>5330123100               -Демпфер</t>
  </si>
  <si>
    <t>5330113100               -Демпфер</t>
  </si>
  <si>
    <t>5340482100               -Натяжной ролик</t>
  </si>
  <si>
    <t>5340575100               -Натяжной ролик</t>
  </si>
  <si>
    <t>5340320100               -Натяжной ролик</t>
  </si>
  <si>
    <t>5340506100               -Натяжной ролик</t>
  </si>
  <si>
    <t>5530283100               -Шестерня</t>
  </si>
  <si>
    <t>29.01.2020_3</t>
  </si>
  <si>
    <t>5530266100               -Chain</t>
  </si>
  <si>
    <t>5530275100               -Chain</t>
  </si>
  <si>
    <t>5530285100               -Chain</t>
  </si>
  <si>
    <t>5530296100               -Chain</t>
  </si>
  <si>
    <t>5530027100               -Chain</t>
  </si>
  <si>
    <t>5530187100               -Chain</t>
  </si>
  <si>
    <t>5530224100               -Chain</t>
  </si>
  <si>
    <t>5530269100               -Chain</t>
  </si>
  <si>
    <t>5540073100               -Шестерня</t>
  </si>
  <si>
    <t>5540074100               -Шестерня</t>
  </si>
  <si>
    <t>5380031100               -Водяной насос</t>
  </si>
  <si>
    <t>5380097100               -Водяной насос</t>
  </si>
  <si>
    <t>5380160100               -Водяной насос</t>
  </si>
  <si>
    <t>5380188100               -Водяной насос</t>
  </si>
  <si>
    <t>5380296100               -Водяной насос</t>
  </si>
  <si>
    <t>5380301100               -Водяной насос</t>
  </si>
  <si>
    <t>5380306100               -Водяной насос</t>
  </si>
  <si>
    <t>5380344100               -Водяной насос</t>
  </si>
  <si>
    <t>5380488100               -Водяной насос</t>
  </si>
  <si>
    <t>5380583100               -Водяной насос</t>
  </si>
  <si>
    <t>5380173100               -Водяной насос</t>
  </si>
  <si>
    <t>5380207100               -Водяной насос</t>
  </si>
  <si>
    <t>5380524100               -Водяной насос</t>
  </si>
  <si>
    <t>5380559100               -Водяной насос</t>
  </si>
  <si>
    <t>5380567100               -Водяной насос</t>
  </si>
  <si>
    <t>5380632100               -Водяной насос</t>
  </si>
  <si>
    <t>11.02.2020_1</t>
  </si>
  <si>
    <t>4200099100               -Опорный элем-т</t>
  </si>
  <si>
    <t>4220102100               -Коромысло</t>
  </si>
  <si>
    <t>4280120100               -Распредвал</t>
  </si>
  <si>
    <t>4130099100               -Уплотнен. вала</t>
  </si>
  <si>
    <t>4270003100               -Клапан управл</t>
  </si>
  <si>
    <t>4270013100               -Клапан управл</t>
  </si>
  <si>
    <t>11.02.2020_2</t>
  </si>
  <si>
    <t>5310278300               -Натяж рол ГРМ</t>
  </si>
  <si>
    <t>5310827100               -Натяж рол FEAD</t>
  </si>
  <si>
    <t>5310877100               -Натяжной ролик</t>
  </si>
  <si>
    <t>5310885100               -Натяжной ролик</t>
  </si>
  <si>
    <t>5320539100               -Ролик</t>
  </si>
  <si>
    <t>5320722100               -Ролик</t>
  </si>
  <si>
    <t>5320500100               -Ролик</t>
  </si>
  <si>
    <t>11.02.2020_3</t>
  </si>
  <si>
    <t>5590068100               -Компл-кт цепи</t>
  </si>
  <si>
    <t>5590077100               -Компл-кт цепи</t>
  </si>
  <si>
    <t>5590112100               -Компл-кт цепи</t>
  </si>
  <si>
    <t>5550027100               -Направляющая</t>
  </si>
  <si>
    <t>5550012100               -Направляющая</t>
  </si>
  <si>
    <t>5590019100               -Компл-кт цепи</t>
  </si>
  <si>
    <t>5530265100               -Chain</t>
  </si>
  <si>
    <t>5510049100               -Натяжит. цепи</t>
  </si>
  <si>
    <t>5530237100               -Chain</t>
  </si>
  <si>
    <t>5530286100               -Chain</t>
  </si>
  <si>
    <t>5510104100               -Натяжит. цепи</t>
  </si>
  <si>
    <t>5510008100               -Натяжит цепи</t>
  </si>
  <si>
    <t>5510118100               -Натяжит. цепи</t>
  </si>
  <si>
    <t>5510139100               -Натяжит. цепи</t>
  </si>
  <si>
    <t>5510181100               -Натяжит цепи</t>
  </si>
  <si>
    <t>5520199100               -Направляющая</t>
  </si>
  <si>
    <t>5520167100               -Направляющая</t>
  </si>
  <si>
    <t>5520185100               -Направляющая</t>
  </si>
  <si>
    <t>5550006100               -Направляющая</t>
  </si>
  <si>
    <t>5550557100               -Направляющая</t>
  </si>
  <si>
    <t>5530173100               -Chain</t>
  </si>
  <si>
    <t>5540075100               -Шестерня</t>
  </si>
  <si>
    <t>5380021100               -Водяной насос</t>
  </si>
  <si>
    <t>5380245100               -Водяной насос</t>
  </si>
  <si>
    <t>5380038100               -Водяной насос</t>
  </si>
  <si>
    <t>5380340100               -Водяной насос</t>
  </si>
  <si>
    <t>5380024100               -Водяной насос</t>
  </si>
  <si>
    <t>5380689100               -Водяной насос</t>
  </si>
  <si>
    <t>11.02.2020_4</t>
  </si>
  <si>
    <t>7710304300               -К-т ШРУС, CV</t>
  </si>
  <si>
    <t>7710328300               -К-т ШРУС, CV</t>
  </si>
  <si>
    <t>7710332300               -К-т ШРУС, CV</t>
  </si>
  <si>
    <t>7710203300               -К-т ШРУС, CV</t>
  </si>
  <si>
    <t>7710344300               -К-т ШРУС, CV</t>
  </si>
  <si>
    <t>7710396300               -К-т ШРУС, CV</t>
  </si>
  <si>
    <t>7710016300               -К-т ШРУС, CV</t>
  </si>
  <si>
    <t>7710228300               -К-т ШРУС, CV</t>
  </si>
  <si>
    <t>6273032090               -Компл. сцепл.</t>
  </si>
  <si>
    <t>6203119090               -Компл. сцепл.</t>
  </si>
  <si>
    <t>6283166000               -Компл. сцепл.</t>
  </si>
  <si>
    <t>6263049090               -Компл. сцепл.</t>
  </si>
  <si>
    <t>6223199090               -Компл. сцепл.</t>
  </si>
  <si>
    <t>17455719 L-LUK</t>
  </si>
  <si>
    <t>3400049120               -Диск сцепления</t>
  </si>
  <si>
    <t>5000418210               -Выж.подшипн.</t>
  </si>
  <si>
    <t>5000525100               -Выж.подшипн.</t>
  </si>
  <si>
    <t>5100021100               -CSC</t>
  </si>
  <si>
    <t>17455625 L-FAG</t>
  </si>
  <si>
    <t>K3984.3920               -Ступ.подшипн.</t>
  </si>
  <si>
    <t>32216A                   -Ступ.подшипн.</t>
  </si>
  <si>
    <t>33020                    -Ступ.подшипн.</t>
  </si>
  <si>
    <t>33116                    -Ступ.подшипн.</t>
  </si>
  <si>
    <t>33118                    -Ступ.подшипн.</t>
  </si>
  <si>
    <t>534565                   -Ступ.подшипн.</t>
  </si>
  <si>
    <t>566830.H195              -Ступ.подшипн.</t>
  </si>
  <si>
    <t>572813A                  -Ступ.подшипн.</t>
  </si>
  <si>
    <t>579205.H195              -Ступ.подшипн.</t>
  </si>
  <si>
    <t>580779A.J42B             -Ступ.подшипн.</t>
  </si>
  <si>
    <t>803750B                  -Ступ.подшипн.</t>
  </si>
  <si>
    <t>805312                   -Ступ.подшипн.</t>
  </si>
  <si>
    <t>805738.H195              -Ступ.подшипн.</t>
  </si>
  <si>
    <t>17455714 L-INA</t>
  </si>
  <si>
    <t>7200034100               -Подш-к качения</t>
  </si>
  <si>
    <t>4200086100               -Опорный элем-т</t>
  </si>
  <si>
    <t>5320571100               -Ролик</t>
  </si>
  <si>
    <t>5320479100               -Ролик</t>
  </si>
  <si>
    <t>6253106000               -Компл. сцепл.</t>
  </si>
  <si>
    <t>6221145600               -Компл. сцепл.</t>
  </si>
  <si>
    <t>6203445000               -Комплект сцепл</t>
  </si>
  <si>
    <t>32024X                   -Ступ.подшипн.</t>
  </si>
  <si>
    <t>65615665</t>
  </si>
  <si>
    <t>19_07_31 LUK_INA_FAG</t>
  </si>
  <si>
    <t>5310882100               -Натяжной ролик</t>
  </si>
  <si>
    <t>19_09_23 LUK_INA_FAG_2</t>
  </si>
  <si>
    <t>7136496900               -К-т.ступ.подш.</t>
  </si>
  <si>
    <t>order_26.11.2019</t>
  </si>
  <si>
    <t>5300538300               -TBD Kit+помпа</t>
  </si>
  <si>
    <t>7710567300               -К-т ШРУС, CV</t>
  </si>
  <si>
    <t>6020001000               -Компл. сцепл.</t>
  </si>
  <si>
    <t>6000201000               -Компл. сцепл.</t>
  </si>
  <si>
    <t>6000040000               -Компл. сцепл.</t>
  </si>
  <si>
    <t>5380591100               -Водяной насос</t>
  </si>
  <si>
    <t>order_14.01.2020_2</t>
  </si>
  <si>
    <t>5300562300               -TBD Kit+помпа</t>
  </si>
  <si>
    <t>6233760000               -Комплект сцепл</t>
  </si>
  <si>
    <t>7710500300               -К-т ШРУС, CV</t>
  </si>
  <si>
    <t>5340571100               -Натяжной ролик</t>
  </si>
  <si>
    <t>6233241340               -Компл. сцепл.</t>
  </si>
  <si>
    <t>5300538100               -Комп ремн ГРМ</t>
  </si>
  <si>
    <t>5300467300               -TBD Kit+помпа</t>
  </si>
  <si>
    <t>5300082100               -Комп ремн ГРМ</t>
  </si>
  <si>
    <t>5300140100               -Комп ремн ГРМ</t>
  </si>
  <si>
    <t>5300419100               -Комп ремн ГРМ</t>
  </si>
  <si>
    <t>5300445310               -TBD Kit+помпа</t>
  </si>
  <si>
    <t>5300562100               -Комп ремн ГРМ</t>
  </si>
  <si>
    <t>5340126300               -Натяжитель</t>
  </si>
  <si>
    <t>5340598100               -Натяжной ролик</t>
  </si>
  <si>
    <t>5340540100               -Натяжитель</t>
  </si>
  <si>
    <t>5340468100               -Натяжитель</t>
  </si>
  <si>
    <t>5340341100               -Натяжной ролик</t>
  </si>
  <si>
    <t>5350121100               -Шкив генерат.</t>
  </si>
  <si>
    <t>5350198100               -Шкив генерат.</t>
  </si>
  <si>
    <t>5530255100               -Chain</t>
  </si>
  <si>
    <t>5510182100               -Натяжит цепи</t>
  </si>
  <si>
    <t>5510194100               -Натяжит. цепи</t>
  </si>
  <si>
    <t>5520180100               -Направляющая</t>
  </si>
  <si>
    <t>5380714100               -Водяной насос</t>
  </si>
  <si>
    <t>5380497100               -Водяной насос</t>
  </si>
  <si>
    <t>5380676100               -Водяной насос</t>
  </si>
  <si>
    <t>5380657100               -Водяной насос</t>
  </si>
  <si>
    <t>5380668100               -Водяной насос</t>
  </si>
  <si>
    <t>7136157200               -К-т.ступ.подш.</t>
  </si>
  <si>
    <t>7710477300               -К-т ШРУС, CV</t>
  </si>
  <si>
    <t>7710448300               -К-т ШРУС, CV</t>
  </si>
  <si>
    <t>7710334300               -К-т ШРУС, CV</t>
  </si>
  <si>
    <t>7710324300               -К-т ШРУС, CV</t>
  </si>
  <si>
    <t>7710337300               -К-т ШРУС, CV</t>
  </si>
  <si>
    <t>7710425300               -К-т ШРУС, CV</t>
  </si>
  <si>
    <t>7710467300               -К-т ШРУС, CV</t>
  </si>
  <si>
    <t>8250095100               -Ball Joint</t>
  </si>
  <si>
    <t>8250146100               -Ball Joint</t>
  </si>
  <si>
    <t>5300640100               -Комп ремн ГРМ</t>
  </si>
  <si>
    <t>5300445100               -Комп ремн ГРМ</t>
  </si>
  <si>
    <t>5300573100               -Комп ремн ГРМ</t>
  </si>
  <si>
    <t>5300467100               -Комп ремн ГРМ</t>
  </si>
  <si>
    <t>5300639100               -Комп ремн ГРМ</t>
  </si>
  <si>
    <t>5300004320               -TBD Kit+помпа</t>
  </si>
  <si>
    <t>5300067300               -TBD Kit+помпа</t>
  </si>
  <si>
    <t>5300578100               -Комп ремн ГРМ</t>
  </si>
  <si>
    <t>5330015100               -Натяжитель</t>
  </si>
  <si>
    <t>5330084300               -Натяжитель</t>
  </si>
  <si>
    <t>5340433100               -Натяжитель</t>
  </si>
  <si>
    <t>5340370100               -Натяжной ролик</t>
  </si>
  <si>
    <t>5340497100               -Натяжитель</t>
  </si>
  <si>
    <t>5340481100               -Натяжной ролик</t>
  </si>
  <si>
    <t>5340401100               -Натяжитель</t>
  </si>
  <si>
    <t>5340396100               -Натяжной ролик</t>
  </si>
  <si>
    <t>5340374100               -Натяжной ролик</t>
  </si>
  <si>
    <t>5340172100               -Натяжитель</t>
  </si>
  <si>
    <t>5340053100               -Натяжной ролик</t>
  </si>
  <si>
    <t>5340124300               -Натяжитель</t>
  </si>
  <si>
    <t>5340432100               -Натяжной ролик</t>
  </si>
  <si>
    <t>5340253100               -Натяжной ролик</t>
  </si>
  <si>
    <t>5340290100               -Натяжитель</t>
  </si>
  <si>
    <t>5340175100               -Натяжной ролик</t>
  </si>
  <si>
    <t>5380030100               -Водяной насос</t>
  </si>
  <si>
    <t>5380049100               -Водяной насос</t>
  </si>
  <si>
    <t>5380061100               -Водяной насос</t>
  </si>
  <si>
    <t>5380006100               -Водяной насос</t>
  </si>
  <si>
    <t>5380100100               -Водяной насос</t>
  </si>
  <si>
    <t>5380131100               -Водяной насос</t>
  </si>
  <si>
    <t>5380332100               -Водяной насос</t>
  </si>
  <si>
    <t>5380334100               -Водяной насос</t>
  </si>
  <si>
    <t>5380336100               -Водяной насос</t>
  </si>
  <si>
    <t>5380343100               -Водяной насос</t>
  </si>
  <si>
    <t>5380356100               -Водяной насос</t>
  </si>
  <si>
    <t>5380392100               -Водяной насос</t>
  </si>
  <si>
    <t>5380409100               -Водяной насос</t>
  </si>
  <si>
    <t>5380428100               -Водяной насос</t>
  </si>
  <si>
    <t>5380698100               -Водяной насос</t>
  </si>
  <si>
    <t>6243087090               -Компл. сцепл.</t>
  </si>
  <si>
    <t>6233110000               -Компл. сцепл.</t>
  </si>
  <si>
    <t>6243285000               -Компл. сцепл.</t>
  </si>
  <si>
    <t>6243312090               -Компл. сцепл.</t>
  </si>
  <si>
    <t>6243136090               -Компл. сцепл.</t>
  </si>
  <si>
    <t>6183096000               -Компл. сцепл.</t>
  </si>
  <si>
    <t>6223095090               -Компл. сцепл.</t>
  </si>
  <si>
    <t>6233118090               -Компл. сцепл.</t>
  </si>
  <si>
    <t>6200892000               -Компл. сцепл.</t>
  </si>
  <si>
    <t>6232155000               -Компл. сцепл.</t>
  </si>
  <si>
    <t>6191698600               -Компл. сцепл.</t>
  </si>
  <si>
    <t>5300582300               -TBD Kit+помпа</t>
  </si>
  <si>
    <t>5300171100               -Комп ремн ГРМ</t>
  </si>
  <si>
    <t>65615842</t>
  </si>
  <si>
    <t>Order_17.02.2020</t>
  </si>
  <si>
    <t>6333087090               -Компл. сцепл.</t>
  </si>
  <si>
    <t>Order_March</t>
  </si>
  <si>
    <t>3320014100               -Диск сцепления</t>
  </si>
  <si>
    <t>65615915</t>
  </si>
  <si>
    <t>LuK0000060</t>
  </si>
  <si>
    <t>LuK0000067</t>
  </si>
  <si>
    <t>LuK0000069</t>
  </si>
  <si>
    <t>KHM218248.218210         -Ступ.подшипн.</t>
  </si>
  <si>
    <t>LuK0000070</t>
  </si>
  <si>
    <t>LuK0000071</t>
  </si>
  <si>
    <t>3430217100               -Диск сцепления</t>
  </si>
  <si>
    <t>LuK0000001</t>
  </si>
  <si>
    <t>33209                    -Ступ.подшипн.</t>
  </si>
  <si>
    <t>7237005100               -К-т.ступ.подш.</t>
  </si>
  <si>
    <t>7220315100               -Опора МКПП</t>
  </si>
  <si>
    <t>LuK0000002</t>
  </si>
  <si>
    <t>801974.12.H195           -Ступичный подш</t>
  </si>
  <si>
    <t>LuK0000003</t>
  </si>
  <si>
    <t>7220316100               -Опора МКПП</t>
  </si>
  <si>
    <t>5000798200               -Выж.подшипн.</t>
  </si>
  <si>
    <t>LuK0000004</t>
  </si>
  <si>
    <t>32219A                   -Ступ.подшипн.</t>
  </si>
  <si>
    <t>538971                   -Ступ.подшипн.</t>
  </si>
  <si>
    <t>K39580.39520             -Ступ.подшипн.</t>
  </si>
  <si>
    <t>LuK0000005</t>
  </si>
  <si>
    <t>30217A                   -Ступ.подшипн.</t>
  </si>
  <si>
    <t>32310A                   -Ступ.подшипн.</t>
  </si>
  <si>
    <t>33020.561694             -Ступичный подш</t>
  </si>
  <si>
    <t>33021.580938             -Ступ.подшипн.</t>
  </si>
  <si>
    <t>566074.H195              -Ступ.подшипн.</t>
  </si>
  <si>
    <t>566425.H195              -Ступ.подшипн.</t>
  </si>
  <si>
    <t>6306.2RSR                -Ступ.подшипн.</t>
  </si>
  <si>
    <t>7220649100               -Опора МКПП</t>
  </si>
  <si>
    <t>1430312100               -Наж.диск.сцеп.</t>
  </si>
  <si>
    <t>3430203100               -Диск сцепления</t>
  </si>
  <si>
    <t>3430204100               -Диск сцепления</t>
  </si>
  <si>
    <t>3430211100               -Диск сцепления</t>
  </si>
  <si>
    <t>3430256100               -Диск сцепления</t>
  </si>
  <si>
    <t>5001071200               -Выж.подшипн.</t>
  </si>
  <si>
    <t>6433009000               -Компл. сцепл.</t>
  </si>
  <si>
    <t>6433292000               -Компл. сцепл.</t>
  </si>
  <si>
    <t>7220337100               -Опора МКПП</t>
  </si>
  <si>
    <t>3430209100               -Диск сцепления</t>
  </si>
  <si>
    <t>6353521000               -Компл. сцепл.</t>
  </si>
  <si>
    <t>3430192100               -Диск сцепления</t>
  </si>
  <si>
    <t>Order_April</t>
  </si>
  <si>
    <t>6333087100               -Компл. сцепл.</t>
  </si>
  <si>
    <t>65616002</t>
  </si>
  <si>
    <t>Ekb_6500016297</t>
  </si>
  <si>
    <t>EKB_6500017541</t>
  </si>
  <si>
    <t>EKB_6500018294</t>
  </si>
  <si>
    <t>5000744100               -Выж.подшипн.</t>
  </si>
  <si>
    <t>6211738000               -Компл. сцепл.</t>
  </si>
  <si>
    <t>5100084100               -Гидр.выж.подш.</t>
  </si>
  <si>
    <t>6253023000               -Компл. сцепл.</t>
  </si>
  <si>
    <t>7136493900               -К-т.ступ.подш.</t>
  </si>
  <si>
    <t>7136109000               -К-т.ступ.подш.</t>
  </si>
  <si>
    <t>5510151100               -Натяжит. цепи</t>
  </si>
  <si>
    <t>5300046100               -Комп ремн ГРМ</t>
  </si>
  <si>
    <t>7110244100               -Гидр толкатель</t>
  </si>
  <si>
    <t>5320855100               -Ролик</t>
  </si>
  <si>
    <t>5300360100               -Комп ремн ГРМ</t>
  </si>
  <si>
    <t>5300149100               -Комп ремн ГРМ</t>
  </si>
  <si>
    <t>5350155100               -Шкив генерат.</t>
  </si>
  <si>
    <t>4200059100               -Опорный элем-т</t>
  </si>
  <si>
    <t>32215A                   -Ступ.подшипн.</t>
  </si>
  <si>
    <t>32018XA                  -Ступ.подшипн.</t>
  </si>
  <si>
    <t>544235                   -Ступ.подшипн.</t>
  </si>
  <si>
    <t>528595                   -Ступ.подшипн.</t>
  </si>
  <si>
    <t>32016X                   -Ступ.подшипн.</t>
  </si>
  <si>
    <t>EKB_6500018572</t>
  </si>
  <si>
    <t>7136203500               -К-т.ступ.подш.</t>
  </si>
  <si>
    <t>5310866100               -Натяж рол FEAD</t>
  </si>
  <si>
    <t>5320401300               -Ролик поликлин</t>
  </si>
  <si>
    <t>5310834100               -Натяжной ролик</t>
  </si>
  <si>
    <t>5310734100               -Натяж рол FEAD</t>
  </si>
  <si>
    <t>5350160100               -Шкив генерат.</t>
  </si>
  <si>
    <t>5310276300               -Натяж рол ГРМ</t>
  </si>
  <si>
    <t>5310317100               -Натяж рол ГРМ</t>
  </si>
  <si>
    <t>5310477200               -Натяж рол ГРМ</t>
  </si>
  <si>
    <t>Ekb_6500018772</t>
  </si>
  <si>
    <t>566834.H195              -Ступ.подшипн.</t>
  </si>
  <si>
    <t>805012.06.H195           -Ступ.подшипн.</t>
  </si>
  <si>
    <t>32306A                   -Ступ.подшипн.</t>
  </si>
  <si>
    <t>7220546100               -Подш-к качения</t>
  </si>
  <si>
    <t>5310126100               -Натяж рол FEAD</t>
  </si>
  <si>
    <t>571762.01.H195           -Ступ.подшипн.</t>
  </si>
  <si>
    <t>5350050100               -Шкив генерат.</t>
  </si>
  <si>
    <t>5300462300               -TBD Kit+помпа</t>
  </si>
  <si>
    <t>KHM518445.518410         -Ступ.подшипн.</t>
  </si>
  <si>
    <t>5520179100               -Направляющая</t>
  </si>
  <si>
    <t>5510050100               -Натяжит. цепи</t>
  </si>
  <si>
    <t>5520005100               -Направляющая</t>
  </si>
  <si>
    <t>5330085300               -Натяжитель</t>
  </si>
  <si>
    <t>5340067100               -Натяжной ролик</t>
  </si>
  <si>
    <t>5510117100               -Натяжит. цепи</t>
  </si>
  <si>
    <t>32308A                   -Ступ.подшипн.</t>
  </si>
  <si>
    <t>Ekat_6500018894</t>
  </si>
  <si>
    <t>K683.672                 -Ступ.подшипн.</t>
  </si>
  <si>
    <t>564734.H195              -Ступ.подшипн.</t>
  </si>
  <si>
    <t>7136789700               -К-т.ступ.подш.</t>
  </si>
  <si>
    <t>7136604600               -К-т.ступ.подш.</t>
  </si>
  <si>
    <t>7136263500               -К-т.ступ.подш.</t>
  </si>
  <si>
    <t>7136151300               -К-т.ступ.подш.</t>
  </si>
  <si>
    <t>7136107600               -К-т.ступ.подш.</t>
  </si>
  <si>
    <t>6222414090               -Компл. сцепл.</t>
  </si>
  <si>
    <t>5350128100               -Шкив генерат.</t>
  </si>
  <si>
    <t>5340252100               -Натяжитель</t>
  </si>
  <si>
    <t>5320774100               -Ролик</t>
  </si>
  <si>
    <t>5320648100               -Ролик</t>
  </si>
  <si>
    <t>5320629100               -Ролик</t>
  </si>
  <si>
    <t>5320599100               -Ролик</t>
  </si>
  <si>
    <t>5320512100               -Ролик</t>
  </si>
  <si>
    <t>5320475100               -Ролик поликлин</t>
  </si>
  <si>
    <t>5320418100               -Ролик поликлин</t>
  </si>
  <si>
    <t>5320404300               -Ролик поликлин</t>
  </si>
  <si>
    <t>5320331100               -Ролик поликлин</t>
  </si>
  <si>
    <t>5320160100               -Ролик поликлин</t>
  </si>
  <si>
    <t>5310813100               -Натяжной ролик</t>
  </si>
  <si>
    <t>5110353100               -Гл.цил.сцепл.</t>
  </si>
  <si>
    <t>5100108100               -Гидр.выж.подш.</t>
  </si>
  <si>
    <t>5000742100               -Выж.подшипн.</t>
  </si>
  <si>
    <t>4270014100               -Клапан управл</t>
  </si>
  <si>
    <t>4200182100               -Опорный элем-т</t>
  </si>
  <si>
    <t>4200072100               -Опорный элем-т</t>
  </si>
  <si>
    <t>805670                   -Ступ.подшипн.</t>
  </si>
  <si>
    <t>33117                    -Ступ.подшипн.</t>
  </si>
  <si>
    <t>33111                    -Ступ.подшипн.</t>
  </si>
  <si>
    <t>33021                    -Ступ.подшипн.</t>
  </si>
  <si>
    <t>33014                    -Ступ.подшипн.</t>
  </si>
  <si>
    <t>65616098</t>
  </si>
  <si>
    <t>C_6500018570</t>
  </si>
  <si>
    <t>3210018100               -Диск сцепления</t>
  </si>
  <si>
    <t>3220165100               -Диск сцепления</t>
  </si>
  <si>
    <t>4150438100               -Маховик</t>
  </si>
  <si>
    <t>6233082000               -Компл. сцепл.</t>
  </si>
  <si>
    <t>6241272000               -Компл. сцепл.</t>
  </si>
  <si>
    <t>6253145090               -Компл. сцепл.</t>
  </si>
  <si>
    <t>4150168100               -Маховик</t>
  </si>
  <si>
    <t>4150409100               -Маховик</t>
  </si>
  <si>
    <t>6242059000               -Компл. сцепл.</t>
  </si>
  <si>
    <t>4150678100               -Маховик</t>
  </si>
  <si>
    <t>7136785000               -К-т.ступ.подш.</t>
  </si>
  <si>
    <t>7136261100               -К-т.ступ.подш.</t>
  </si>
  <si>
    <t>5320381200               -Ролик поликлин</t>
  </si>
  <si>
    <t>5350146100               -Шкив генерат.</t>
  </si>
  <si>
    <t>5300133100               -Комп ремн ГРМ</t>
  </si>
  <si>
    <t>5310582100               -Натяж рол ГРМ</t>
  </si>
  <si>
    <t>5510162100               -Натяжит. цепи</t>
  </si>
  <si>
    <t>5310628300               -Натяж рол ГРМ</t>
  </si>
  <si>
    <t>5320185100               -Обводной ролик</t>
  </si>
  <si>
    <t>5320167100               -Обводной ролик</t>
  </si>
  <si>
    <t>5340419100               -Натяжитель</t>
  </si>
  <si>
    <t>3230496100               -Диск сцепления</t>
  </si>
  <si>
    <t>C_6500018887</t>
  </si>
  <si>
    <t>5350118100               -Шкив генерат.</t>
  </si>
  <si>
    <t>5350062100               -Шкив генерат.</t>
  </si>
  <si>
    <t>5320461100               -Ролик</t>
  </si>
  <si>
    <t>5300151100               -Комп ремн ГРМ</t>
  </si>
  <si>
    <t>5320468100               -Ролик поликлин</t>
  </si>
  <si>
    <t>5340179100               -Натяжной ролик</t>
  </si>
  <si>
    <t>5300427100               -Комп ремн ГРМ</t>
  </si>
  <si>
    <t>5340151100               -Натяжитель</t>
  </si>
  <si>
    <t>5350046100               -Шкив генерат.</t>
  </si>
  <si>
    <t>5350132100               -OAP</t>
  </si>
  <si>
    <t>5350134100               -Шкив генерат.</t>
  </si>
  <si>
    <t>5340141300               -Натяжитель</t>
  </si>
  <si>
    <t>5320478100               -Ролик</t>
  </si>
  <si>
    <t>5310525300               -Натяж рол ГРМ</t>
  </si>
  <si>
    <t>5300405300               -TBD Kit+помпа</t>
  </si>
  <si>
    <t>5320473100               -Ролик</t>
  </si>
  <si>
    <t>4220080100               -Коромысло</t>
  </si>
  <si>
    <t>4220075100               -Коромысло</t>
  </si>
  <si>
    <t>4200195100               -Опорный элем-т</t>
  </si>
  <si>
    <t>4230061100               -Блок коромысел</t>
  </si>
  <si>
    <t>4200041100               -Опорный элем-т</t>
  </si>
  <si>
    <t>5000330100               -Выж.подшипн.</t>
  </si>
  <si>
    <t>4150568100               -Маховик</t>
  </si>
  <si>
    <t>4150338100               -Маховик</t>
  </si>
  <si>
    <t>5100170100               -Гидр.выж.подш.</t>
  </si>
  <si>
    <t>5100177100               -Гидр.выж.подш.</t>
  </si>
  <si>
    <t>6243037000               -Компл. сцепл.</t>
  </si>
  <si>
    <t>6233160000               -Компл. сцепл.</t>
  </si>
  <si>
    <t>5100154100               -Гидр.выж.подш.</t>
  </si>
  <si>
    <t>5000320100               -Выж.подшипн.</t>
  </si>
  <si>
    <t>6213043090               -Компл. сцепл.</t>
  </si>
  <si>
    <t>6213050090               -Компл. сцепл.</t>
  </si>
  <si>
    <t>5100058100               -CSC</t>
  </si>
  <si>
    <t>4150239100               -Маховик</t>
  </si>
  <si>
    <t>6220926600               -Компл. сцепл.</t>
  </si>
  <si>
    <t>6253011090               -Компл. сцепл.</t>
  </si>
  <si>
    <t>6263034090               -Компл. сцепл.</t>
  </si>
  <si>
    <t>4150459100               -Маховик</t>
  </si>
  <si>
    <t>6232102090               -Компл. сцепл.</t>
  </si>
  <si>
    <t>6231672000               -Компл. сцепл.</t>
  </si>
  <si>
    <t>6242410090               -Компл. сцепл.</t>
  </si>
  <si>
    <t>6243311000               -Компл. сцепл.</t>
  </si>
  <si>
    <t>6243218000               -Компл. сцепл.</t>
  </si>
  <si>
    <t>4140008100               -Направл втулка</t>
  </si>
  <si>
    <t>4150244100               -Маховик</t>
  </si>
  <si>
    <t>6240550000               -Компл. сцепл.</t>
  </si>
  <si>
    <t>6244019090               -Комплект сцепл</t>
  </si>
  <si>
    <t>6183089000               -Компл. сцепл.</t>
  </si>
  <si>
    <t>5100025110               -CSC</t>
  </si>
  <si>
    <t>4140130100               -Направл втулка</t>
  </si>
  <si>
    <t>5100225100               -Гидр.выж.подш.</t>
  </si>
  <si>
    <t>6193089000               -Компл. сцепл.</t>
  </si>
  <si>
    <t>4150372100               -Маховик</t>
  </si>
  <si>
    <t>6233010000               -Компл. сцепл.</t>
  </si>
  <si>
    <t>4150335100               -Маховик</t>
  </si>
  <si>
    <t>6000002000               -Компл. сцепл.</t>
  </si>
  <si>
    <t>6243308000               -Компл. сцепл.</t>
  </si>
  <si>
    <t>6221963000               -Компл. сцепл.</t>
  </si>
  <si>
    <t>3240219100               -Диск сцепления</t>
  </si>
  <si>
    <t>5100160100               -Гидр.выж.подш.</t>
  </si>
  <si>
    <t>4150159100               -Маховик</t>
  </si>
  <si>
    <t>3240119100               -Диск сцепления</t>
  </si>
  <si>
    <t>6243156090               -Компл. сцепл.</t>
  </si>
  <si>
    <t>3220215100               -Диск сцепления</t>
  </si>
  <si>
    <t>6223055000               -Компл. сцепл.</t>
  </si>
  <si>
    <t>5120359100               -Рабоч. цилиндр</t>
  </si>
  <si>
    <t>6241930000               -Компл. сцепл.</t>
  </si>
  <si>
    <t>6200078060               -Компл. сцепл.</t>
  </si>
  <si>
    <t>4150388100               -Маховик</t>
  </si>
  <si>
    <t>6232104090               -Компл. сцепл.</t>
  </si>
  <si>
    <t>7136108300               -К-т.ступ.подш.</t>
  </si>
  <si>
    <t>7136789000               -К-т.ступ.подш.</t>
  </si>
  <si>
    <t>608.2Z                   -Подш-к качения</t>
  </si>
  <si>
    <t>7136670100               -К-т.ступ.подш.</t>
  </si>
  <si>
    <t>7136446700               -К-т.ступ.подш.</t>
  </si>
  <si>
    <t>7136675200               -К-т.ступ.подш.</t>
  </si>
  <si>
    <t>7136265800               -К-т.ступ.подш.</t>
  </si>
  <si>
    <t>7136495400               -К-т.ступ.подш.</t>
  </si>
  <si>
    <t>801136                   -Ступ.подшипн.</t>
  </si>
  <si>
    <t>5310054300               -Натяж рол ГРМ</t>
  </si>
  <si>
    <t>5310112200               -Натяж рол ГРМ</t>
  </si>
  <si>
    <t>5320225100               -Обводной ролик</t>
  </si>
  <si>
    <t>5310788100               -Натяж рол FEAD</t>
  </si>
  <si>
    <t>5310193200               -Натяж рол ГРМ</t>
  </si>
  <si>
    <t>5310108200               -Натяж рол ГРМ</t>
  </si>
  <si>
    <t>5310196200               -Натяж рол ГРМ</t>
  </si>
  <si>
    <t>5320535100               -Ролик</t>
  </si>
  <si>
    <t>5300004300               -TBD Kit+помпа</t>
  </si>
  <si>
    <t>5340164100               -Натяжитель</t>
  </si>
  <si>
    <t>5320536100               -Ролик</t>
  </si>
  <si>
    <t>5300268100               -Комп ремн ГРМ</t>
  </si>
  <si>
    <t>5340118200               -Натяжитель</t>
  </si>
  <si>
    <t>5350183100               -Шкив генерат.</t>
  </si>
  <si>
    <t>5300692100               -Комп ремн ГРМ</t>
  </si>
  <si>
    <t>5300358100               -Комп ремн ГРМ</t>
  </si>
  <si>
    <t>5320136100               -Обводной ролик</t>
  </si>
  <si>
    <t>5310499200               -Натяж рол ГРМ</t>
  </si>
  <si>
    <t>5310565300               -Натяж рол ГРМ</t>
  </si>
  <si>
    <t>5310232200               -Натяж рол ГРМ</t>
  </si>
  <si>
    <t>5330030200               -Демпфер вибрац</t>
  </si>
  <si>
    <t>5310001100               -Натяж рол ГРМ</t>
  </si>
  <si>
    <t>5310853100               -Натяж рол FEAD</t>
  </si>
  <si>
    <t>5330017100               -Натяжитель</t>
  </si>
  <si>
    <t>5300442100               -Комп ремн ГРМ</t>
  </si>
  <si>
    <t>5320248100               -Обводной ролик</t>
  </si>
  <si>
    <t>5320524100               -Ролик</t>
  </si>
  <si>
    <t>5320439100               -Ролик поликлин</t>
  </si>
  <si>
    <t>5320441100               -Обводной ролик</t>
  </si>
  <si>
    <t>5320084200               -Обводной ролик</t>
  </si>
  <si>
    <t>5340334100               -Натяжной ролик</t>
  </si>
  <si>
    <t>5310786100               -Натяжной ролик</t>
  </si>
  <si>
    <t>5320087100               -Обводной ролик</t>
  </si>
  <si>
    <t>5310651200               -Натяж рол ГРМ</t>
  </si>
  <si>
    <t>5330086300               -Натяжитель</t>
  </si>
  <si>
    <t>5310779100               -Натяжной ролик</t>
  </si>
  <si>
    <t>5340030100               -Натяжитель</t>
  </si>
  <si>
    <t>5310399200               -Натяж рол ГРМ</t>
  </si>
  <si>
    <t>5340029100               -Натяжитель</t>
  </si>
  <si>
    <t>5310082200               -Натяж рол ГРМ</t>
  </si>
  <si>
    <t>5320054100               -Обводной ролик</t>
  </si>
  <si>
    <t>5310402200               -Натяж рол ГРМ</t>
  </si>
  <si>
    <t>5320437100               -Ролик поликлин</t>
  </si>
  <si>
    <t>5310409300               -Натяж рол ГРМ</t>
  </si>
  <si>
    <t>5350053100               -Шкив генерат.</t>
  </si>
  <si>
    <t>5340147100               -Натяжитель</t>
  </si>
  <si>
    <t>5350202100               -Шкив генерат.</t>
  </si>
  <si>
    <t>5310343300               -Натяж рол ГРМ</t>
  </si>
  <si>
    <t>5300143100               -Комп ремн ГРМ</t>
  </si>
  <si>
    <t>5320557100               -Ролик</t>
  </si>
  <si>
    <t>5340133300               -Натяжитель</t>
  </si>
  <si>
    <t>5320472100               -Ролик</t>
  </si>
  <si>
    <t>5300453100               -Комп ремн ГРМ</t>
  </si>
  <si>
    <t>5310087200               -Натяж рол ГРМ</t>
  </si>
  <si>
    <t>5340288100               -Натяжной ролик</t>
  </si>
  <si>
    <t>5310095100               -Натяж рол FEAD</t>
  </si>
  <si>
    <t>5320227100               -Натяж рол ГРМ</t>
  </si>
  <si>
    <t>5300441310               -TBD Kit+помпа</t>
  </si>
  <si>
    <t>5340069100               -Натяжитель</t>
  </si>
  <si>
    <t>5300171300               -TBD Kit+помпа</t>
  </si>
  <si>
    <t>5530288100               -Chain</t>
  </si>
  <si>
    <t>5320694100               -Ролик</t>
  </si>
  <si>
    <t>5320382200               -Обводной ролик</t>
  </si>
  <si>
    <t>4200105100               -Опорный элем-т</t>
  </si>
  <si>
    <t>4200019100               -Опорный элем-т</t>
  </si>
  <si>
    <t>4271012100               -Регулятор фаз</t>
  </si>
  <si>
    <t>4200170100               -Опорный элем-т</t>
  </si>
  <si>
    <t>4220059100               -Коромысло</t>
  </si>
  <si>
    <t>4200098100               -Опорный элем-т</t>
  </si>
  <si>
    <t>4200220100               -Опорный элем-т</t>
  </si>
  <si>
    <t>4200047100               -Опорный элем-т</t>
  </si>
  <si>
    <t>4150740090               -Маховик</t>
  </si>
  <si>
    <t>6201166090               -Компл. сцепл.</t>
  </si>
  <si>
    <t>4150136100               -Маховик</t>
  </si>
  <si>
    <t>6203090340               -Компл. сцепл.</t>
  </si>
  <si>
    <t>1210089100               -Наж.диск.сцеп.</t>
  </si>
  <si>
    <t>6233209000               -Компл. сцепл.</t>
  </si>
  <si>
    <t>6263029000               -Компл. сцепл.</t>
  </si>
  <si>
    <t>6243281090               -Компл. сцепл.</t>
  </si>
  <si>
    <t>6241297000               -Компл. сцепл.</t>
  </si>
  <si>
    <t>5000728100               -Выж.подшипн.</t>
  </si>
  <si>
    <t>3230635100               -Диск сцепления</t>
  </si>
  <si>
    <t>6243109090               -Компл. сцепл.</t>
  </si>
  <si>
    <t>6243296000               -Компл. сцепл.</t>
  </si>
  <si>
    <t>4150442100               -Маховик</t>
  </si>
  <si>
    <t>4150281110               -Маховик</t>
  </si>
  <si>
    <t>6220349000               -Компл. сцепл.</t>
  </si>
  <si>
    <t>5000401100               -Выж.подшипн.</t>
  </si>
  <si>
    <t>6213042090               -Компл. сцепл.</t>
  </si>
  <si>
    <t>6243200090               -Компл. сцепл.</t>
  </si>
  <si>
    <t>6243032000               -Компл. сцепл.</t>
  </si>
  <si>
    <t>6230559000               -Компл. сцепл.</t>
  </si>
  <si>
    <t>7136908300               -К-т.ступ.подш.</t>
  </si>
  <si>
    <t>7136261200               -К-т.ступ.подш.</t>
  </si>
  <si>
    <t>5320398100               -Ролик поликлин</t>
  </si>
  <si>
    <t>5300518100               -Комп ремн ГРМ</t>
  </si>
  <si>
    <t>5320108100               -Ролик поликлин</t>
  </si>
  <si>
    <t>5590062100               -Компл-кт цепи</t>
  </si>
  <si>
    <t>5300344100               -Комп ремн ГРМ</t>
  </si>
  <si>
    <t>5300549100               -Комп ремн ГРМ</t>
  </si>
  <si>
    <t>5320037100               -Обводной ролик</t>
  </si>
  <si>
    <t>5350091100               -Шкив генерат.</t>
  </si>
  <si>
    <t>7130001000               -Подш ст аморт</t>
  </si>
  <si>
    <t>5320001100               -Ролик поликлин</t>
  </si>
  <si>
    <t>5320833100               -Ролик</t>
  </si>
  <si>
    <t>5590070100               -Компл-кт цепи</t>
  </si>
  <si>
    <t>5310124200               -Натяж рол ГРМ</t>
  </si>
  <si>
    <t>5310307100               -Натяж рол FEAD</t>
  </si>
  <si>
    <t>5300405100               -Комп ремн ГРМ</t>
  </si>
  <si>
    <t>5320111100               -Обводной ролик</t>
  </si>
  <si>
    <t>5320165100               -Обводной ролик</t>
  </si>
  <si>
    <t>5320142100               -Обводной ролик</t>
  </si>
  <si>
    <t>5350250100               -Шкив генерат.</t>
  </si>
  <si>
    <t>5320406300               -Ролик поликлин</t>
  </si>
  <si>
    <t>5310809100               -Натяжной ролик</t>
  </si>
  <si>
    <t>5320463100               -Ролик</t>
  </si>
  <si>
    <t>5320307100               -Обводной ролик</t>
  </si>
  <si>
    <t>5300463300               -TBD Kit+помпа</t>
  </si>
  <si>
    <t>5550029100               -Направляющая</t>
  </si>
  <si>
    <t>5320237100               -Обводной ролик</t>
  </si>
  <si>
    <t>5300078310               -TBD Kit+помпа</t>
  </si>
  <si>
    <t>5320471100               -Ролик поликлин</t>
  </si>
  <si>
    <t>5350097100               -Шкив генерат.</t>
  </si>
  <si>
    <t>5300078300               -TBD Kit+помпа</t>
  </si>
  <si>
    <t>5350042100               -Шкив генерат.</t>
  </si>
  <si>
    <t>5300475100               -Комп ремн ГРМ</t>
  </si>
  <si>
    <t>5310600100               -Натяж рол ГРМ</t>
  </si>
  <si>
    <t>5330066200               -Втулка</t>
  </si>
  <si>
    <t>5320355100               -Обводной ролик</t>
  </si>
  <si>
    <t>5320470100               -Ролик поликлин</t>
  </si>
  <si>
    <t>5340474100               -Натяжитель</t>
  </si>
  <si>
    <t>5310869100               -Натяжной ролик</t>
  </si>
  <si>
    <t>5300095100               -Комп ремн ГРМ</t>
  </si>
  <si>
    <t>4200049100               -Опорный элем-т</t>
  </si>
  <si>
    <t>4200076100               -Опорный элем-т</t>
  </si>
  <si>
    <t>4200050100               -Опорный элем-т</t>
  </si>
  <si>
    <t>4200001100               -Опорный элем-т</t>
  </si>
  <si>
    <t>1430253100               -Наж.диск.сцеп.</t>
  </si>
  <si>
    <t>1430224100               -Наж.диск.сцеп.</t>
  </si>
  <si>
    <t>1360212200               -Наж.диск.сцеп.</t>
  </si>
  <si>
    <t>1350207100               -Наж.диск.сцеп.</t>
  </si>
  <si>
    <t>528983B                  -Ступ.подшипн.</t>
  </si>
  <si>
    <t>6433207000               -Компл. сцепл.</t>
  </si>
  <si>
    <t>1439240100               -Наж.диск.сцеп.</t>
  </si>
  <si>
    <t>6433088000               -Компл. сцепл.</t>
  </si>
  <si>
    <t>1430347100               -Наж.диск.сцеп.</t>
  </si>
  <si>
    <t>1430299100               -Наж.диск.сцеп.</t>
  </si>
  <si>
    <t>3430031100               -Диск сцепления</t>
  </si>
  <si>
    <t>1430233100               -Наж.диск.сцеп.</t>
  </si>
  <si>
    <t>33011                    -Ступ.подшипн.</t>
  </si>
  <si>
    <t>65616101</t>
  </si>
  <si>
    <t>C_6500017799</t>
  </si>
  <si>
    <t>5350065100               -Шкив генерат.</t>
  </si>
  <si>
    <t>C_6500018885</t>
  </si>
  <si>
    <t>6233113090               -Компл. сцепл.</t>
  </si>
  <si>
    <t>6243279090               -Компл. сцепл.</t>
  </si>
  <si>
    <t>6203166000               -Компл. сцепл.</t>
  </si>
  <si>
    <t>6232285000               -Компл. сцепл.</t>
  </si>
  <si>
    <t>5100062100               -CSC</t>
  </si>
  <si>
    <t>6233135090               -Компл. сцепл.</t>
  </si>
  <si>
    <t>3230411110               -Диск сцепления</t>
  </si>
  <si>
    <t>6233234090               -Компл. сцепл.</t>
  </si>
  <si>
    <t>4150506090               -Маховик</t>
  </si>
  <si>
    <t>6253069000               -Компл. сцепл.</t>
  </si>
  <si>
    <t>3230259100               -Диск сцепления</t>
  </si>
  <si>
    <t>6263052090               -Компл. сцепл.</t>
  </si>
  <si>
    <t>4150191100               -Маховик</t>
  </si>
  <si>
    <t>6211331090               -Компл. сцепл.</t>
  </si>
  <si>
    <t>5000249110               -Выж.подшипн.</t>
  </si>
  <si>
    <t>6201612000               -Компл. сцепл.</t>
  </si>
  <si>
    <t>6203068000               -Компл. сцепл.</t>
  </si>
  <si>
    <t>6243547090               -Компл. сцепл.</t>
  </si>
  <si>
    <t>6223132090               -Компл. сцепл.</t>
  </si>
  <si>
    <t>6203087000               -Компл. сцепл.</t>
  </si>
  <si>
    <t>4110133100               -К-т болтов</t>
  </si>
  <si>
    <t>6201080000               -Компл. сцепл.</t>
  </si>
  <si>
    <t>5100097100               -Гидр.выж.подш.</t>
  </si>
  <si>
    <t>6233150090               -Компл. сцепл.</t>
  </si>
  <si>
    <t>6230676100               -Компл. сцепл.</t>
  </si>
  <si>
    <t>4150553080               -Маховик</t>
  </si>
  <si>
    <t>4150680090               -Маховик</t>
  </si>
  <si>
    <t>4150071100               -Маховик</t>
  </si>
  <si>
    <t>6173001000               -Компл. сцепл.</t>
  </si>
  <si>
    <t>4150376100               -Маховик</t>
  </si>
  <si>
    <t>5001065100               -Выж подшип</t>
  </si>
  <si>
    <t>6203062000               -Компл. сцепл.</t>
  </si>
  <si>
    <t>6243247190               -Компл. сцепл.</t>
  </si>
  <si>
    <t>6243012000               -Компл. сцепл.</t>
  </si>
  <si>
    <t>6223226330               -Компл. сцепл.</t>
  </si>
  <si>
    <t>6253015000               -Компл. сцепл.</t>
  </si>
  <si>
    <t>6020008000               -Компл. сцепл.</t>
  </si>
  <si>
    <t>5000212100               -Выж.подшипн.</t>
  </si>
  <si>
    <t>4150273100               -Маховик</t>
  </si>
  <si>
    <t>6243098000               -Компл. сцепл.</t>
  </si>
  <si>
    <t>6203268000               -Компл. сцепл.</t>
  </si>
  <si>
    <t>6241638000               -Компл. сцепл.</t>
  </si>
  <si>
    <t>6243252330               -Компл. сцепл.</t>
  </si>
  <si>
    <t>3240117100               -Диск сцепления</t>
  </si>
  <si>
    <t>7136674300               -К-т.ступ.подш.</t>
  </si>
  <si>
    <t>KLM11949.LM11910         -Ступ.подшипн.</t>
  </si>
  <si>
    <t>7136679800               -К-т.ступ.подш.</t>
  </si>
  <si>
    <t>7136191000               -К-т.ступ.подш.</t>
  </si>
  <si>
    <t>801344D                  -Ступ.подшипн.</t>
  </si>
  <si>
    <t>7136221900               -К-т.ступ.подш.</t>
  </si>
  <si>
    <t>7130075000               -Подш ст аморт</t>
  </si>
  <si>
    <t>5300162100               -Комп ремн ГРМ</t>
  </si>
  <si>
    <t>5340421100               -Натяжной ролик</t>
  </si>
  <si>
    <t>5330037200               -Аморт.натяжит.</t>
  </si>
  <si>
    <t>5300428100               -Комп ремн ГРМ</t>
  </si>
  <si>
    <t>7130025000               -Подш ст аморт</t>
  </si>
  <si>
    <t>5300167300               -TBD Kit+помпа</t>
  </si>
  <si>
    <t>5310790100               -Натяж рол FEAD</t>
  </si>
  <si>
    <t>5310785100               -Натяж рол ГРМ</t>
  </si>
  <si>
    <t>5310759100               -Натяж рол FEAD</t>
  </si>
  <si>
    <t>5310745100               -Натяж рол FEAD</t>
  </si>
  <si>
    <t>7130070000               -Оп.амрт.стойки</t>
  </si>
  <si>
    <t>5320676100               -Ролик</t>
  </si>
  <si>
    <t>5510097100               -Натяжит. цепи</t>
  </si>
  <si>
    <t>5300443100               -Комп ремн ГРМ</t>
  </si>
  <si>
    <t>5590033100               -Компл-кт цепи</t>
  </si>
  <si>
    <t>5310030100               -Натяж рол ГРМ</t>
  </si>
  <si>
    <t>5310081100               -Натяж рол ГРМ</t>
  </si>
  <si>
    <t>5590061100               -Компл-кт цепи</t>
  </si>
  <si>
    <t>5320395100               -Обводной ролик</t>
  </si>
  <si>
    <t>5310347200               -Натяж рол ГРМ</t>
  </si>
  <si>
    <t>7120769100               -Подшипник КПП</t>
  </si>
  <si>
    <t>5310393100               -Натяж рол ГРМ</t>
  </si>
  <si>
    <t>5310505100               -Натяж рол ГРМ</t>
  </si>
  <si>
    <t>5320570100               -Ролик</t>
  </si>
  <si>
    <t>5310566300               -Натяж рол ГРМ</t>
  </si>
  <si>
    <t>5330046200               -Демпфер вибрац</t>
  </si>
  <si>
    <t>5310677300               -Натяж рол FEAD</t>
  </si>
  <si>
    <t>5310718100               -Натяж рол FEAD</t>
  </si>
  <si>
    <t>5320586100               -Ролик</t>
  </si>
  <si>
    <t>5590076100               -Компл-кт цепи</t>
  </si>
  <si>
    <t>5320155100               -Ролик поликлин</t>
  </si>
  <si>
    <t>5300004100               -Комп ремн ГРМ</t>
  </si>
  <si>
    <t>5320132100               -Ролик поликлин</t>
  </si>
  <si>
    <t>5300484100               -Комп ремн ГРМ</t>
  </si>
  <si>
    <t>5320039100               -Обводной ролик</t>
  </si>
  <si>
    <t>5320002100               -Обводной ролик</t>
  </si>
  <si>
    <t>5340316100               -Натяжитель</t>
  </si>
  <si>
    <t>5550004100               -Направляющая</t>
  </si>
  <si>
    <t>5350181100               -Шкив генерат.</t>
  </si>
  <si>
    <t>5340016100               -Натяжитель</t>
  </si>
  <si>
    <t>5300539100               -Комп ремн ГРМ</t>
  </si>
  <si>
    <t>5300638300               -TBD Kit+помпа</t>
  </si>
  <si>
    <t>5330099100               -Аморт.натяжит.</t>
  </si>
  <si>
    <t>5300582100               -Комп ремн ГРМ</t>
  </si>
  <si>
    <t>5300191310               -TBD Kit+помпа</t>
  </si>
  <si>
    <t>7130076000               -Подш ст аморт</t>
  </si>
  <si>
    <t>5350115100               -OAP</t>
  </si>
  <si>
    <t>5320423100               -Обводной ролик</t>
  </si>
  <si>
    <t>5350012100               -Шкив генерат.</t>
  </si>
  <si>
    <t>5300049100               -Комп ремн ГРМ</t>
  </si>
  <si>
    <t>5510014100               -Натяжит цепи</t>
  </si>
  <si>
    <t>5340286100               -Натяжитель</t>
  </si>
  <si>
    <t>5310873100               -Натяж рол FEAD</t>
  </si>
  <si>
    <t>5320329100               -Обводной ролик</t>
  </si>
  <si>
    <t>5350044100               -Шкив генерат.</t>
  </si>
  <si>
    <t>5320224100               -Ролик поликлин</t>
  </si>
  <si>
    <t>5330013100               -Аморт.натяжит.</t>
  </si>
  <si>
    <t>5320169100               -Ролик поликлин</t>
  </si>
  <si>
    <t>7130011000               -Подш ст аморт</t>
  </si>
  <si>
    <t>5300269100               -Комп ремн ГРМ</t>
  </si>
  <si>
    <t>4230019100               -Рокер комплект</t>
  </si>
  <si>
    <t>4220053100               -Коромысло</t>
  </si>
  <si>
    <t>4200230100               -Опорный элем-т</t>
  </si>
  <si>
    <t>3230235100               -Диск сцепления</t>
  </si>
  <si>
    <t>3230374100               -Диск сцепления</t>
  </si>
  <si>
    <t>6263042090               -Компл. сцепл.</t>
  </si>
  <si>
    <t>6240836000               -Компл. сцепл.</t>
  </si>
  <si>
    <t>6242333000               -Компл. сцепл.</t>
  </si>
  <si>
    <t>6243011000               -Компл. сцепл.</t>
  </si>
  <si>
    <t>6243085000               -Компл. сцепл.</t>
  </si>
  <si>
    <t>6243295090               -Компл. сцепл.</t>
  </si>
  <si>
    <t>6243131000               -Компл. сцепл.</t>
  </si>
  <si>
    <t>5000344500               -Выж.подшипн.</t>
  </si>
  <si>
    <t>6243303000               -Компл. сцепл.</t>
  </si>
  <si>
    <t>4150552100               -Маховик</t>
  </si>
  <si>
    <t>6263032000               -Компл. сцепл.</t>
  </si>
  <si>
    <t>6240833000               -Компл. сцепл.</t>
  </si>
  <si>
    <t>5000235100               -Выж.подшипн.</t>
  </si>
  <si>
    <t>6233416090               -Компл. сцепл.</t>
  </si>
  <si>
    <t>6263072090               -Компл. сцепл.</t>
  </si>
  <si>
    <t>6263075000               -Компл. сцепл.</t>
  </si>
  <si>
    <t>6233238000               -Компл. сцепл.</t>
  </si>
  <si>
    <t>6233236000               -Компл. сцепл.</t>
  </si>
  <si>
    <t>5100090100               -Гидр.выж.подш.</t>
  </si>
  <si>
    <t>6230803000               -Компл. сцепл.</t>
  </si>
  <si>
    <t>4110147100               -К-т болтов</t>
  </si>
  <si>
    <t>4150341100               -Маховик</t>
  </si>
  <si>
    <t>6000056000               -Компл. сцепл.</t>
  </si>
  <si>
    <t>6203075090               -Компл. сцепл.</t>
  </si>
  <si>
    <t>3230182170               -Диск сцепления</t>
  </si>
  <si>
    <t>6243267000               -Компл. сцепл.</t>
  </si>
  <si>
    <t>6220200060               -Компл. сцепл.</t>
  </si>
  <si>
    <t>3230278100               -Диск сцепления</t>
  </si>
  <si>
    <t>6000146000               -Компл. сцепл.</t>
  </si>
  <si>
    <t>4150400100               -Маховик</t>
  </si>
  <si>
    <t>6213045090               -Компл. сцепл.</t>
  </si>
  <si>
    <t>6223151330               -Компл. сцепл.</t>
  </si>
  <si>
    <t>6203084000               -Компл. сцепл.</t>
  </si>
  <si>
    <t>4150139100               -Маховик</t>
  </si>
  <si>
    <t>6000017000               -Компл. сцепл.</t>
  </si>
  <si>
    <t>3220234100               -Диск сцепления</t>
  </si>
  <si>
    <t>4150431100               -Маховик</t>
  </si>
  <si>
    <t>6253044090               -Компл. сцепл.</t>
  </si>
  <si>
    <t>6222519190               -Компл. сцепл.</t>
  </si>
  <si>
    <t>6222454090               -Компл. сцепл.</t>
  </si>
  <si>
    <t>6000173000               -Компл. сцепл.</t>
  </si>
  <si>
    <t>4150574100               -Маховик</t>
  </si>
  <si>
    <t>3220232100               -Диск сцепления</t>
  </si>
  <si>
    <t>6243530000               -Компл. сцепл.</t>
  </si>
  <si>
    <t>6202215000               -Компл. сцепл.</t>
  </si>
  <si>
    <t>4150485100               -Маховик</t>
  </si>
  <si>
    <t>6193063090               -Компл. сцепл.</t>
  </si>
  <si>
    <t>5000440100               -Выж.подшипн.</t>
  </si>
  <si>
    <t>5000497600               -Выж.подшипн.</t>
  </si>
  <si>
    <t>5100180100               -Гидр.выж.подш.</t>
  </si>
  <si>
    <t>6232976090               -Компл. сцепл.</t>
  </si>
  <si>
    <t>4150250100               -Маховик</t>
  </si>
  <si>
    <t>5100073100               -CSC</t>
  </si>
  <si>
    <t>6200198160               -Компл. сцепл.</t>
  </si>
  <si>
    <t>6233079090               -Компл. сцепл.</t>
  </si>
  <si>
    <t>4100090100               -Опорный подш</t>
  </si>
  <si>
    <t>5001050100               -Выж.подшипн.</t>
  </si>
  <si>
    <t>7136251200               -К-т.ступ.подш.</t>
  </si>
  <si>
    <t>7136604200               -К-т.ступ.подш.</t>
  </si>
  <si>
    <t>566719                   -Ступ.подшипн.</t>
  </si>
  <si>
    <t>7136786400               -К-т.ступ.подш.</t>
  </si>
  <si>
    <t>7136450100               -К-т.ступ.подш.</t>
  </si>
  <si>
    <t>7136104500               -К-т.ступ.подш.</t>
  </si>
  <si>
    <t>5320066100               -Ролик поликлин</t>
  </si>
  <si>
    <t>5300091100               -Комп ремн ГРМ</t>
  </si>
  <si>
    <t>5310518300               -Натяж рол ГРМ</t>
  </si>
  <si>
    <t>5310760100               -Натяж рол FEAD</t>
  </si>
  <si>
    <t>5350105100               -Шкив генерат.</t>
  </si>
  <si>
    <t>5310084200               -Натяж рол ГРМ</t>
  </si>
  <si>
    <t>5310756100               -Натяжной ролик</t>
  </si>
  <si>
    <t>5300196100               -Комп ремн ГРМ</t>
  </si>
  <si>
    <t>5350245100               -Шкив генерат.</t>
  </si>
  <si>
    <t>5320051100               -Обводной ролик</t>
  </si>
  <si>
    <t>5320652100               -Ролик</t>
  </si>
  <si>
    <t>5350249100               -Шкив генерат.</t>
  </si>
  <si>
    <t>5300178100               -Комп ремн ГРМ</t>
  </si>
  <si>
    <t>5320025100               -Натяж рол FEAD</t>
  </si>
  <si>
    <t>5300182100               -Комп ремн ГРМ</t>
  </si>
  <si>
    <t>5300239100               -Комп ремн ГРМ</t>
  </si>
  <si>
    <t>5320525100               -Ролик</t>
  </si>
  <si>
    <t>5310427100               -Натяж рол FEAD</t>
  </si>
  <si>
    <t>5330058200               -Аморт.натяжит.</t>
  </si>
  <si>
    <t>5300090300               -TBD Kit+помпа</t>
  </si>
  <si>
    <t>5320287100               -Обводной ролик</t>
  </si>
  <si>
    <t>5320289100               -Обводной ролик</t>
  </si>
  <si>
    <t>5350210100               -Шкив генерат.</t>
  </si>
  <si>
    <t>5300138100               -Комп ремн ГРМ</t>
  </si>
  <si>
    <t>5320366200               -Обводной ролик</t>
  </si>
  <si>
    <t>5320405300               -Ролик поликлин</t>
  </si>
  <si>
    <t>5350175100               -Шкив генерат.</t>
  </si>
  <si>
    <t>5340127300               -Натяжитель</t>
  </si>
  <si>
    <t>5340132300               -Натяжитель</t>
  </si>
  <si>
    <t>5350072100               -Шкив генерат.</t>
  </si>
  <si>
    <t>5320438100               -Обводной ролик</t>
  </si>
  <si>
    <t>5330078100               -Натяжитель</t>
  </si>
  <si>
    <t>5330089100               -Аморт.натяжит.</t>
  </si>
  <si>
    <t>5310594300               -Натяж рол ГРМ</t>
  </si>
  <si>
    <t>5300554100               -Комп ремн ГРМ</t>
  </si>
  <si>
    <t>5350103100               -Шкив генерат.</t>
  </si>
  <si>
    <t>5310176200               -Натяж рол ГРМ</t>
  </si>
  <si>
    <t>5300108100               -Комп ремн ГРМ</t>
  </si>
  <si>
    <t>5510075100               -Натяжит. цепи</t>
  </si>
  <si>
    <t>5310203200               -Натяж рол ГРМ</t>
  </si>
  <si>
    <t>5340116200               -Натяжитель</t>
  </si>
  <si>
    <t>5300201100               -Комп ремн ГРМ</t>
  </si>
  <si>
    <t>5310252300               -Натяж рол ГРМ</t>
  </si>
  <si>
    <t>5300550100               -Комп ремн ГРМ</t>
  </si>
  <si>
    <t>5320617100               -Ролик</t>
  </si>
  <si>
    <t>5510136100               -Натяжит. цепи</t>
  </si>
  <si>
    <t>5310274300               -Натяж рол ГРМ</t>
  </si>
  <si>
    <t>5310672200               -Натяж рол ГРМ</t>
  </si>
  <si>
    <t>5310751300               -Натяж рол FEAD</t>
  </si>
  <si>
    <t>5320091200               -Обводной ролик</t>
  </si>
  <si>
    <t>5300332100               -Комп ремн ГРМ</t>
  </si>
  <si>
    <t>5310546100               -Натяж рол ГРМ</t>
  </si>
  <si>
    <t>5550011100               -Направляющая</t>
  </si>
  <si>
    <t>5340059100               -Натяжной ролик</t>
  </si>
  <si>
    <t>5350030100               -Шкив генерат.</t>
  </si>
  <si>
    <t>5350124100               -Шкив генерат.</t>
  </si>
  <si>
    <t>5330007100               -Аморт.натяжит.</t>
  </si>
  <si>
    <t>5330020100               -Аморт.натяжит.</t>
  </si>
  <si>
    <t>7130015000               -Подш ст аморт</t>
  </si>
  <si>
    <t>5310382200               -Натяж рол ГРМ</t>
  </si>
  <si>
    <t>5300250100               -Комп ремн ГРМ</t>
  </si>
  <si>
    <t>5310103200               -Натяж рол ГРМ</t>
  </si>
  <si>
    <t>5510058100               -Натяжит цепи</t>
  </si>
  <si>
    <t>65616113</t>
  </si>
  <si>
    <t>FIL_C_6500018892</t>
  </si>
  <si>
    <t>K663.653                 -Ступ.подшипн.</t>
  </si>
  <si>
    <t>805003CA.H195            -Ступ.подшипн.</t>
  </si>
  <si>
    <t>805003A.H195             -Ступ.подшипн.</t>
  </si>
  <si>
    <t>6204RSR                  -Ступ.подшипн.</t>
  </si>
  <si>
    <t>6004.2RSR.C3             -Подш-к качения</t>
  </si>
  <si>
    <t>566847.H195              -Ступ.подшипн.</t>
  </si>
  <si>
    <t>524851A                  -Ступ.подшипн.</t>
  </si>
  <si>
    <t>7220652100               -Подш-к качения</t>
  </si>
  <si>
    <t>7220634100               -Подш-к качения</t>
  </si>
  <si>
    <t>7220630100               -Опора</t>
  </si>
  <si>
    <t>7220402100               -Опора МКПП</t>
  </si>
  <si>
    <t>7220302100               -Опора МКПП</t>
  </si>
  <si>
    <t>7220300100               -Опора МКПП</t>
  </si>
  <si>
    <t>7136680400               -К-т.ступ.подш.</t>
  </si>
  <si>
    <t>7136405500               -К-т.ступ.подш.</t>
  </si>
  <si>
    <t>7136251400               -К-т.ступ.подш.</t>
  </si>
  <si>
    <t>7136101400               -К-т.ступ.подш.</t>
  </si>
  <si>
    <t>6433253000               -Компл. сцепл.</t>
  </si>
  <si>
    <t>6432981000               -Компл. сцепл.</t>
  </si>
  <si>
    <t>5530300100               -Chain</t>
  </si>
  <si>
    <t>5510160100               -Натяжит. цепи</t>
  </si>
  <si>
    <t>5350177100               -Шкив генерат.</t>
  </si>
  <si>
    <t>5340372100               -Натяжитель</t>
  </si>
  <si>
    <t>5340256100               -Натяжной ролик</t>
  </si>
  <si>
    <t>5330055200               -Аморт.натяжит.</t>
  </si>
  <si>
    <t>5330052200               -Аморт.натяжит.</t>
  </si>
  <si>
    <t>5320737100               -Ролик</t>
  </si>
  <si>
    <t>5320630100               -Ролик</t>
  </si>
  <si>
    <t>5300462100               -Комп ремн ГРМ</t>
  </si>
  <si>
    <t>FIL_C_6500018889</t>
  </si>
  <si>
    <t>KJM822049.822010         -Ступ.подшипн.</t>
  </si>
  <si>
    <t>7220408100               -Опора МКПП</t>
  </si>
  <si>
    <t>7220407100               -Опора МКПП</t>
  </si>
  <si>
    <t>6433216000               -Компл. сцепл.</t>
  </si>
  <si>
    <t>6263033090               -Компл. сцепл.</t>
  </si>
  <si>
    <t>6253021000               -Компл. сцепл.</t>
  </si>
  <si>
    <t>6243097000               -Компл. сцепл.</t>
  </si>
  <si>
    <t>6233123090               -Компл. сцепл.</t>
  </si>
  <si>
    <t>6202098090               -Компл. сцепл.</t>
  </si>
  <si>
    <t>5520099100               -Направляющая</t>
  </si>
  <si>
    <t>5350015100               -Шкив генерат.</t>
  </si>
  <si>
    <t>5340021100               -Натяжитель</t>
  </si>
  <si>
    <t>5320582100               -Ролик</t>
  </si>
  <si>
    <t>5320311100               -Ролик поликлин</t>
  </si>
  <si>
    <t>5310573300               -Натяж рол ГРМ</t>
  </si>
  <si>
    <t>65616133</t>
  </si>
  <si>
    <t>C_6500014217</t>
  </si>
  <si>
    <t>C_6500016022</t>
  </si>
  <si>
    <t>C_6500016294</t>
  </si>
  <si>
    <t>C_6500017539</t>
  </si>
  <si>
    <t>C_6500017798</t>
  </si>
  <si>
    <t>C_6500018033</t>
  </si>
  <si>
    <t>С_6500018292</t>
  </si>
  <si>
    <t>4150457100               -Маховик</t>
  </si>
  <si>
    <t>6223061090               -Компл. сцепл.</t>
  </si>
  <si>
    <t>6233174000               -Компл. сцепл.</t>
  </si>
  <si>
    <t>6243101000               -Компл. сцепл.</t>
  </si>
  <si>
    <t>6243113190               -Компл. сцепл.</t>
  </si>
  <si>
    <t>6243342000               -Компл. сцепл.</t>
  </si>
  <si>
    <t>6243476340               -Компл. сцепл.</t>
  </si>
  <si>
    <t>C_6500018301</t>
  </si>
  <si>
    <t>C_6500018293</t>
  </si>
  <si>
    <t>6243066000               -Компл. сцепл.</t>
  </si>
  <si>
    <t>4150181100               -Маховик</t>
  </si>
  <si>
    <t>7136494400               -К-т.ступ.подш.</t>
  </si>
  <si>
    <t>7136108100               -К-т.ступ.подш.</t>
  </si>
  <si>
    <t>C_6500018297</t>
  </si>
  <si>
    <t>5340111200               -Натяжитель</t>
  </si>
  <si>
    <t>5520020100               -Направляющая</t>
  </si>
  <si>
    <t>5590045100               -Компл-кт цепи</t>
  </si>
  <si>
    <t>С_6500018300</t>
  </si>
  <si>
    <t>5300089300               -TBD Kit+помпа</t>
  </si>
  <si>
    <t>5300350100               -Комп ремн ГРМ</t>
  </si>
  <si>
    <t>5340285100               -Натяжитель</t>
  </si>
  <si>
    <t>4220058100               -Коромысло</t>
  </si>
  <si>
    <t>C_6500018571</t>
  </si>
  <si>
    <t>33211                    -Ступ.подшипн.</t>
  </si>
  <si>
    <t>5510006100               -Натяжит цепи</t>
  </si>
  <si>
    <t>C_6500018769</t>
  </si>
  <si>
    <t>6243408090               -Компл. сцепл.</t>
  </si>
  <si>
    <t>5100130110               -Гидр.выж.подш.</t>
  </si>
  <si>
    <t>5100035100               -CSC</t>
  </si>
  <si>
    <t>5340308100               -Натяжной ролик</t>
  </si>
  <si>
    <t>5300069100               -Комп ремн ГРМ</t>
  </si>
  <si>
    <t>5310309100               -Натяж рол FEAD</t>
  </si>
  <si>
    <t>5320342100               -Ролик поликлин</t>
  </si>
  <si>
    <t>4200063100               -Опорный элем-т</t>
  </si>
  <si>
    <t>4200082100               -Опорный элем-т</t>
  </si>
  <si>
    <t>5130071100               -Наб цилиндров</t>
  </si>
  <si>
    <t>5001171100               -Выж.подшипн.</t>
  </si>
  <si>
    <t>5001004200               -Выж.подшипн.</t>
  </si>
  <si>
    <t>5000815200               -Выж.подшипн.</t>
  </si>
  <si>
    <t>5000803210               -Выж.подшипн.</t>
  </si>
  <si>
    <t>5000667100               -Выж.подшипн.</t>
  </si>
  <si>
    <t>1430290100               -Наж.диск.сцеп.</t>
  </si>
  <si>
    <t>5000611200               -Выж.подшипн.</t>
  </si>
  <si>
    <t>5000608200               -Выж.подшипн.</t>
  </si>
  <si>
    <t>5000567210               -Выж.подшипн.</t>
  </si>
  <si>
    <t>5000480200               -Выж.подшипн.</t>
  </si>
  <si>
    <t>1430308100               -Наж.диск.сцеп.</t>
  </si>
  <si>
    <t>5000173100               -Выж.подшипн.</t>
  </si>
  <si>
    <t>1439348100               -Наж.диск.сцеп.</t>
  </si>
  <si>
    <t>3430194100               -Диск сцепления</t>
  </si>
  <si>
    <t>6433383000               -Компл. сцепл.</t>
  </si>
  <si>
    <t>3420011100               -Диск сцепления</t>
  </si>
  <si>
    <t>3400079100               -Диск сцепления</t>
  </si>
  <si>
    <t>3400016100               -Диск сцепления</t>
  </si>
  <si>
    <t>3360007100               -Диск сцепления</t>
  </si>
  <si>
    <t>3350139100               -Диск сцепления</t>
  </si>
  <si>
    <t>3350103160               -Диск сцепления</t>
  </si>
  <si>
    <t>6433317000               -Компл. сцепл.</t>
  </si>
  <si>
    <t>6433308000               -Компл. сцепл.</t>
  </si>
  <si>
    <t>6433267000               -Компл. сцепл.</t>
  </si>
  <si>
    <t>6433204000               -Компл. сцепл.</t>
  </si>
  <si>
    <t>6403014090               -Компл. сцепл.</t>
  </si>
  <si>
    <t>6433013000               -Компл. сцепл.</t>
  </si>
  <si>
    <t>33206                    -Ступ.подшипн.</t>
  </si>
  <si>
    <t>33215                    -Ступ.подшипн.</t>
  </si>
  <si>
    <t>32305A                   -Ступ.подшипн.</t>
  </si>
  <si>
    <t>33015                    -Ступ.подшипн.</t>
  </si>
  <si>
    <t>573033                   -Ступ.подшипн.</t>
  </si>
  <si>
    <t>565795                   -Ступ.подшипн.</t>
  </si>
  <si>
    <t>546439                   -Подш-к качения</t>
  </si>
  <si>
    <t>C_6500018773</t>
  </si>
  <si>
    <t>805248                   -Ступ.подшипн.</t>
  </si>
  <si>
    <t>33024                    -Ступ.подшипн.</t>
  </si>
  <si>
    <t>7220163100               -Опора МКПП</t>
  </si>
  <si>
    <t>5300109100               -Комп ремн ГРМ</t>
  </si>
  <si>
    <t>5100123100               -Гидр.выж.подш.</t>
  </si>
  <si>
    <t>1310208100               -Наж.диск.сцеп.</t>
  </si>
  <si>
    <t>5100119100               -Гидр.выж.подш.</t>
  </si>
  <si>
    <t>5001013200               -Выж.подшипн.</t>
  </si>
  <si>
    <t>3360012100               -Диск сцепления</t>
  </si>
  <si>
    <t>65616150</t>
  </si>
  <si>
    <t>С_6500016023</t>
  </si>
  <si>
    <t>5320515100               -Ролик</t>
  </si>
  <si>
    <t>5310025100               -Натяж рол ГРМ</t>
  </si>
  <si>
    <t>5340296100               -Натяжитель</t>
  </si>
  <si>
    <t>5340138300               -Натяжитель</t>
  </si>
  <si>
    <t>201080                   -Ступ.подшипн.</t>
  </si>
  <si>
    <t>518995                   -Ступ.подшипн.</t>
  </si>
  <si>
    <t>33109                    -Ступ.подшипн.</t>
  </si>
  <si>
    <t>33115                    -Ступ.подшипн.</t>
  </si>
  <si>
    <t>4340431100               -Гайка</t>
  </si>
  <si>
    <t>7121210100               -Опора МКПП</t>
  </si>
  <si>
    <t>K39590.39520             -Ступ.подшипн.</t>
  </si>
  <si>
    <t>5100011110               -Гидр.выж.подш.</t>
  </si>
  <si>
    <t>547518                   -Ступ.подшипн.</t>
  </si>
  <si>
    <t>543805                   -Ступ.подшипн.</t>
  </si>
  <si>
    <t>201079                   -Ступ.подшипн.</t>
  </si>
  <si>
    <t>33210                    -Ступ.подшипн.</t>
  </si>
  <si>
    <t>33113                    -Ступ.подшипн.</t>
  </si>
  <si>
    <t>5300113100               -Комп ремн ГРМ</t>
  </si>
  <si>
    <t>5100164100               -Гидр.выж.подш.</t>
  </si>
  <si>
    <t>5100092110               -Гидр.выж.подш.</t>
  </si>
  <si>
    <t>5000321100               -Выж.подшипн.</t>
  </si>
  <si>
    <t>4270021100               -Клапан</t>
  </si>
  <si>
    <t>4200046100               -Опорный элем-т</t>
  </si>
  <si>
    <t>3200178100               -Диск сцепления</t>
  </si>
  <si>
    <t>1200271100               -Наж.диск.сцеп.</t>
  </si>
  <si>
    <t>65616288</t>
  </si>
  <si>
    <t>Samara_6500017542</t>
  </si>
  <si>
    <t>Samara_6500018295</t>
  </si>
  <si>
    <t>5530289100               -Chain</t>
  </si>
  <si>
    <t>Samara_6500018573</t>
  </si>
  <si>
    <t>5310339100               -Натяж рол ГРМ</t>
  </si>
  <si>
    <t>5310306100               -Натяж рол FEAD</t>
  </si>
  <si>
    <t>Samara_6500018771</t>
  </si>
  <si>
    <t>Samara_6500018895</t>
  </si>
  <si>
    <t>5310213300               -Натяж рол ГРМ</t>
  </si>
  <si>
    <t>5300078100               -Комп ремн ГРМ</t>
  </si>
  <si>
    <t>5100093100               -Гидр.выж.подш.</t>
  </si>
  <si>
    <t>4200061100               -Опорный элем-т</t>
  </si>
  <si>
    <t>4150682090               -Маховик</t>
  </si>
  <si>
    <t>65615877</t>
  </si>
  <si>
    <t>order_23.01.2020</t>
  </si>
  <si>
    <t>order_February</t>
  </si>
  <si>
    <t>65615913</t>
  </si>
  <si>
    <t>EKB_17102019</t>
  </si>
  <si>
    <t>EKB_05.02.</t>
  </si>
  <si>
    <t>EKB_10.02.2020</t>
  </si>
  <si>
    <t>7220553100               -Подш-к качения</t>
  </si>
  <si>
    <t>7220320100               -Опора МКПП</t>
  </si>
  <si>
    <t>65615914</t>
  </si>
  <si>
    <t>21-01-20_TIM 1</t>
  </si>
  <si>
    <t>21-01-20_TIM 2</t>
  </si>
  <si>
    <t>21-01-20_TIM 3</t>
  </si>
  <si>
    <t>65615895</t>
  </si>
  <si>
    <t>Ekb_28.01.</t>
  </si>
  <si>
    <t>EKB_УАК00231368</t>
  </si>
  <si>
    <t>EKB_11022020</t>
  </si>
  <si>
    <t>4200073100               -Опорный элем-т</t>
  </si>
  <si>
    <t>EKB_18022020</t>
  </si>
  <si>
    <t>6273040090               -Компл. сцепл.</t>
  </si>
  <si>
    <t>5380092100               -Водяной насос</t>
  </si>
  <si>
    <t>65615983</t>
  </si>
  <si>
    <t>MSK_УАК00231193</t>
  </si>
  <si>
    <t>Msk_11.02.</t>
  </si>
  <si>
    <t>Msk_19.02.</t>
  </si>
  <si>
    <t>6203319000               -Компл. сцепл.</t>
  </si>
  <si>
    <t>7136265600               -К-т.ступ.подш.</t>
  </si>
  <si>
    <t>MSK_УАК00237542</t>
  </si>
  <si>
    <t>MSK_09012020</t>
  </si>
  <si>
    <t>5590057100               -Компл-кт цепи</t>
  </si>
  <si>
    <t>65615972</t>
  </si>
  <si>
    <t>INA_17.02.2020</t>
  </si>
  <si>
    <t>5340487100               -Натяжной ролик</t>
  </si>
  <si>
    <t>5340356100               -Натяжитель</t>
  </si>
  <si>
    <t>5320604100               -Ролик</t>
  </si>
  <si>
    <t>5320623100               -Ролик</t>
  </si>
  <si>
    <t>5320625100               -Ролик</t>
  </si>
  <si>
    <t>order_LUK</t>
  </si>
  <si>
    <t>6233142090               -Компл. сцепл.</t>
  </si>
  <si>
    <t>order_FAG</t>
  </si>
  <si>
    <t>7136495600               -К-т.ступ.подш.</t>
  </si>
  <si>
    <t>5340123200               -Натяжитель</t>
  </si>
  <si>
    <t>5330068200               -Демпфер вибрац</t>
  </si>
  <si>
    <t>65615976</t>
  </si>
  <si>
    <t>Order_26.02.2020</t>
  </si>
  <si>
    <t>6252339090               -Компл. сцепл.</t>
  </si>
  <si>
    <t>6232180000               -Компл. сцепл.</t>
  </si>
  <si>
    <t>340051081101133676</t>
  </si>
  <si>
    <t>340051081101133317</t>
  </si>
  <si>
    <t>340051081101133324</t>
  </si>
  <si>
    <t>340051081101131283</t>
  </si>
  <si>
    <t>340051081101131290</t>
  </si>
  <si>
    <t>340051081101133171</t>
  </si>
  <si>
    <t>340051081101133553</t>
  </si>
  <si>
    <t>340051081101133485</t>
  </si>
  <si>
    <t>340051081101133539</t>
  </si>
  <si>
    <t>340051081101133515</t>
  </si>
  <si>
    <t>340051081101133454</t>
  </si>
  <si>
    <t>340051081101133461</t>
  </si>
  <si>
    <t>340051081101133645</t>
  </si>
  <si>
    <t>340051081101133713</t>
  </si>
  <si>
    <t>340051081101133621</t>
  </si>
  <si>
    <t>340051081101133683</t>
  </si>
  <si>
    <t>340051081101133430</t>
  </si>
  <si>
    <t>340051081101132990</t>
  </si>
  <si>
    <t>340051081101132969</t>
  </si>
  <si>
    <t>340051081101133706</t>
  </si>
  <si>
    <t>340051081101133386</t>
  </si>
  <si>
    <t>340051081101133423</t>
  </si>
  <si>
    <t>340051081101133409</t>
  </si>
  <si>
    <t>340051081101133690</t>
  </si>
  <si>
    <t>340051081101133959</t>
  </si>
  <si>
    <t>340051081101134048</t>
  </si>
  <si>
    <t>340051081101134017</t>
  </si>
  <si>
    <t>340051081101134475</t>
  </si>
  <si>
    <t>340051081101133379</t>
  </si>
  <si>
    <t>340051081101133928</t>
  </si>
  <si>
    <t>340051081101133942</t>
  </si>
  <si>
    <t>340051081101134376</t>
  </si>
  <si>
    <t>340051081101134383</t>
  </si>
  <si>
    <t>340051081101134390</t>
  </si>
  <si>
    <t>340051081101134406</t>
  </si>
  <si>
    <t>340051081101134413</t>
  </si>
  <si>
    <t>340051081101134420</t>
  </si>
  <si>
    <t>340051081101134437</t>
  </si>
  <si>
    <t>340051081101134444</t>
  </si>
  <si>
    <t>340051081101134451</t>
  </si>
  <si>
    <t>340051081101134468</t>
  </si>
  <si>
    <t>340051081101134482</t>
  </si>
  <si>
    <t>340051081101134499</t>
  </si>
  <si>
    <t>340051081101134505</t>
  </si>
  <si>
    <t>340051081101134512</t>
  </si>
  <si>
    <t>340051081101134529</t>
  </si>
  <si>
    <t>340051081101134536</t>
  </si>
  <si>
    <t>340051081101134543</t>
  </si>
  <si>
    <t>340051081101134567</t>
  </si>
  <si>
    <t>340051081101134574</t>
  </si>
  <si>
    <t>340051081101134581</t>
  </si>
  <si>
    <t>340051081101133980</t>
  </si>
  <si>
    <t>340051081101133997</t>
  </si>
  <si>
    <t>340051081101133973</t>
  </si>
  <si>
    <t>340051081101133935</t>
  </si>
  <si>
    <t>340051081101134024</t>
  </si>
  <si>
    <t>340051081101133966</t>
  </si>
  <si>
    <t>340051081101134109</t>
  </si>
  <si>
    <t>340051081101134000</t>
  </si>
  <si>
    <t>340051081101133652</t>
  </si>
  <si>
    <t>340051081101134031</t>
  </si>
  <si>
    <t>340051081101134093</t>
  </si>
  <si>
    <t>340051081101133393</t>
  </si>
  <si>
    <t>340051081101133669</t>
  </si>
  <si>
    <t>340051081101133638</t>
  </si>
  <si>
    <t>340051081101134079</t>
  </si>
  <si>
    <t>340051081101134086</t>
  </si>
  <si>
    <t>340051081101134055</t>
  </si>
  <si>
    <t>340051081101134116</t>
  </si>
  <si>
    <t>340051081101134062</t>
  </si>
  <si>
    <t>340051081101133478</t>
  </si>
  <si>
    <t>340051081101133560</t>
  </si>
  <si>
    <t>340051081101134314</t>
  </si>
  <si>
    <t>340051081101133881</t>
  </si>
  <si>
    <t>340051081101133584</t>
  </si>
  <si>
    <t>340051081101133843</t>
  </si>
  <si>
    <t>340051081101134369</t>
  </si>
  <si>
    <t>340051081101133836</t>
  </si>
  <si>
    <t>340051081101133911</t>
  </si>
  <si>
    <t>340051081101134307</t>
  </si>
  <si>
    <t>340051081101133546</t>
  </si>
  <si>
    <t>340051081101133751</t>
  </si>
  <si>
    <t>340051081101133591</t>
  </si>
  <si>
    <t>340051081101133850</t>
  </si>
  <si>
    <t>340051081101133201</t>
  </si>
  <si>
    <t>340051081101133768</t>
  </si>
  <si>
    <t>340051081101133775</t>
  </si>
  <si>
    <t>340051081101133577</t>
  </si>
  <si>
    <t>340051081101133904</t>
  </si>
  <si>
    <t>340051081101133607</t>
  </si>
  <si>
    <t>340051081101133126</t>
  </si>
  <si>
    <t>340051081101133140</t>
  </si>
  <si>
    <t>340051081101133195</t>
  </si>
  <si>
    <t>340051081101133225</t>
  </si>
  <si>
    <t>340051081101133249</t>
  </si>
  <si>
    <t>340051081101133720</t>
  </si>
  <si>
    <t>340051081101133737</t>
  </si>
  <si>
    <t>340051081101133805</t>
  </si>
  <si>
    <t>340051081101133829</t>
  </si>
  <si>
    <t>340051081101134345</t>
  </si>
  <si>
    <t>340051081101133812</t>
  </si>
  <si>
    <t>340051081101133508</t>
  </si>
  <si>
    <t>340051081101133744</t>
  </si>
  <si>
    <t>340051081101133522</t>
  </si>
  <si>
    <t>340051081101133614</t>
  </si>
  <si>
    <t>340051081101133799</t>
  </si>
  <si>
    <t>340051081101133782</t>
  </si>
  <si>
    <t>Комп ремн ГРМ</t>
  </si>
  <si>
    <t>Ролик</t>
  </si>
  <si>
    <t>Обводной ролик</t>
  </si>
  <si>
    <t>Ролик поликлин</t>
  </si>
  <si>
    <t>К</t>
  </si>
  <si>
    <t>CentrMagnetCsP</t>
  </si>
  <si>
    <t>Маховик</t>
  </si>
  <si>
    <t>Клапан</t>
  </si>
  <si>
    <t>Компл. сцепл.</t>
  </si>
  <si>
    <t>Натяжитель</t>
  </si>
  <si>
    <t>Подш</t>
  </si>
  <si>
    <t>Натяж рол ГРМ</t>
  </si>
  <si>
    <t>CSC</t>
  </si>
  <si>
    <t>Натяж рол FEAD</t>
  </si>
  <si>
    <t>Выж.подшипн.</t>
  </si>
  <si>
    <t>Компл</t>
  </si>
  <si>
    <t>Опора МКПП</t>
  </si>
  <si>
    <t>Наж.диск.сцеп.</t>
  </si>
  <si>
    <t>Натяжной ролик</t>
  </si>
  <si>
    <t>Шкив генерат.</t>
  </si>
  <si>
    <t>Гидр толкатель</t>
  </si>
  <si>
    <t>Гидр.выж.подш.</t>
  </si>
  <si>
    <t>TBD Kit+помпа</t>
  </si>
  <si>
    <t>Направл втулка</t>
  </si>
  <si>
    <t>Диск сцепления</t>
  </si>
  <si>
    <t xml:space="preserve">6203.2RSR                </t>
  </si>
  <si>
    <t>Опорный элем</t>
  </si>
  <si>
    <t>CamshaftPhaser</t>
  </si>
  <si>
    <t>Гл.цил.сцепл.</t>
  </si>
  <si>
    <t>Водяной насос</t>
  </si>
  <si>
    <t>FingerFollower</t>
  </si>
  <si>
    <t xml:space="preserve">6002.2RSR                </t>
  </si>
  <si>
    <t>Ball Joint</t>
  </si>
  <si>
    <t>Аморт.натяжит.</t>
  </si>
  <si>
    <t>Натяжит цепи</t>
  </si>
  <si>
    <t>Тяга стабилиз.</t>
  </si>
  <si>
    <t>Рабоч. цилиндр</t>
  </si>
  <si>
    <t>Шаровая опора</t>
  </si>
  <si>
    <t>Сайлентблок</t>
  </si>
  <si>
    <t xml:space="preserve">79005S                   </t>
  </si>
  <si>
    <t>Демпфер вибрац</t>
  </si>
  <si>
    <t>Наконечник</t>
  </si>
  <si>
    <t>Опора двиг</t>
  </si>
  <si>
    <t>Рол.полик.рем.</t>
  </si>
  <si>
    <t>Приводная цепь</t>
  </si>
  <si>
    <t>Попереч тяга</t>
  </si>
  <si>
    <t xml:space="preserve">607.2RS                  </t>
  </si>
  <si>
    <t xml:space="preserve">6208.C3                  </t>
  </si>
  <si>
    <t>Ступ.подшипн.</t>
  </si>
  <si>
    <t xml:space="preserve">75301S                   </t>
  </si>
  <si>
    <t>LuK GearBOX</t>
  </si>
  <si>
    <t>Осевой шарнир</t>
  </si>
  <si>
    <t xml:space="preserve">32010X                   </t>
  </si>
  <si>
    <t>Регулятор фаз</t>
  </si>
  <si>
    <t>Chain</t>
  </si>
  <si>
    <t>Натяжит. цепи</t>
  </si>
  <si>
    <t>Подш ст аморт</t>
  </si>
  <si>
    <t>Клапан управл</t>
  </si>
  <si>
    <t xml:space="preserve">75312S                   </t>
  </si>
  <si>
    <t>Наб цилиндров</t>
  </si>
  <si>
    <t>Опора КПП</t>
  </si>
  <si>
    <t>Оп.амрт.стойки</t>
  </si>
  <si>
    <t>Втулка стаб.</t>
  </si>
  <si>
    <t xml:space="preserve">75411S                   </t>
  </si>
  <si>
    <t xml:space="preserve">539860.R20.28            </t>
  </si>
  <si>
    <t>Коромысло</t>
  </si>
  <si>
    <t xml:space="preserve">77201S                   </t>
  </si>
  <si>
    <t xml:space="preserve">825477S                  </t>
  </si>
  <si>
    <t>Ремкомплект</t>
  </si>
  <si>
    <t xml:space="preserve">6003.2RSR                </t>
  </si>
  <si>
    <t xml:space="preserve">6303.2RSR.C3             </t>
  </si>
  <si>
    <t xml:space="preserve">KL44649.L44610           </t>
  </si>
  <si>
    <t xml:space="preserve">75418S                   </t>
  </si>
  <si>
    <t xml:space="preserve">6205.2RSR.C3             </t>
  </si>
  <si>
    <t xml:space="preserve">6207.C3                  </t>
  </si>
  <si>
    <t>Подшипник КПП</t>
  </si>
  <si>
    <t xml:space="preserve">6205.2RSR                </t>
  </si>
  <si>
    <t>Пружина аморт</t>
  </si>
  <si>
    <t>подшипник</t>
  </si>
  <si>
    <t>Комп роликов</t>
  </si>
  <si>
    <t xml:space="preserve">6006.2RSR                </t>
  </si>
  <si>
    <t>Опорный подш</t>
  </si>
  <si>
    <t>FEAD Kit</t>
  </si>
  <si>
    <t>Strut/Stabilis</t>
  </si>
  <si>
    <t>Опора стабил</t>
  </si>
  <si>
    <t xml:space="preserve">6302.2RSR.C3             </t>
  </si>
  <si>
    <t>Распредвал</t>
  </si>
  <si>
    <t>Выж подшип</t>
  </si>
  <si>
    <t>Отгрузка на 18.03.2020</t>
  </si>
  <si>
    <t>Время погрузки 09-00</t>
  </si>
  <si>
    <t>Identif.HU 2</t>
  </si>
  <si>
    <t>Handling Unit</t>
  </si>
  <si>
    <t>Material</t>
  </si>
  <si>
    <t>Materialkurztext</t>
  </si>
  <si>
    <t>verpackte Menge</t>
  </si>
  <si>
    <t>Handling Unit ME</t>
  </si>
  <si>
    <t>"Арт."</t>
  </si>
  <si>
    <t>"Наименование"</t>
  </si>
  <si>
    <t>"№ упаковки"</t>
  </si>
  <si>
    <t>"ШТ"</t>
  </si>
  <si>
    <t>"№ уп. листа"</t>
  </si>
  <si>
    <t>СМАРТЭК/Московская область Одинц</t>
  </si>
  <si>
    <t>АЕ Трейдинг/Московская обл. горо</t>
  </si>
  <si>
    <t>ГЛОБУСАВТО/город Москва</t>
  </si>
  <si>
    <t>Ф.А. Логистик/город Москва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</si>
</sst>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#,##0.00\ &quot;₽&quot;;\-#,##0.00\ &quot;₽&quot;"/>
    <numFmt numFmtId="165" formatCode="_-* #,##0.00\ &quot;₽&quot;_-;\-* #,##0.00\ &quot;₽&quot;_-;_-* &quot;-&quot;??\ &quot;₽&quot;_-;_-@_-"/>
    <numFmt numFmtId="166" formatCode="_-* #,##0.00\ _₽_-;\-* #,##0.00\ _₽_-;_-* &quot;-&quot;??\ _₽_-;_-@_-"/>
    <numFmt numFmtId="167" formatCode="[$-419]General"/>
    <numFmt numFmtId="168" formatCode="#,##0.00\ &quot;€&quot;"/>
    <numFmt numFmtId="169" formatCode="#,##0.00\ [$MXN]"/>
    <numFmt numFmtId="170" formatCode="#,##0.00\ [$RUR]"/>
    <numFmt numFmtId="171" formatCode="#,##0.00[$р.-419]"/>
    <numFmt numFmtId="172" formatCode="#,##0.00\ &quot;RUB&quot;"/>
    <numFmt numFmtId="173" formatCode="_-* #,##0.00&quot;р.&quot;_-;\-* #,##0.00&quot;р.&quot;_-;_-* &quot;-&quot;??&quot;р.&quot;_-;_-@_-"/>
    <numFmt numFmtId="174" formatCode="#,##0.00_р_."/>
    <numFmt numFmtId="175" formatCode="_-* #,##0.00[$р.-419]_-;\-* #,##0.00[$р.-419]_-;_-* &quot;-&quot;??[$р.-419]_-;_-@_-"/>
    <numFmt numFmtId="176" formatCode="_-* #,##0.00_р_._-;\-* #,##0.00_р_._-;_-* &quot;-&quot;??_р_._-;_-@_-"/>
    <numFmt numFmtId="177" formatCode="#,###"/>
    <numFmt numFmtId="178" formatCode="_(* #,##0.00_);_(* \(#,##0.00\);_(* &quot;-&quot;??_);_(@_)"/>
    <numFmt numFmtId="179" formatCode="_-* #,##0\ &quot;₽&quot;_-;\-* #,##0\ &quot;₽&quot;_-;_-* &quot;-&quot;??\ &quot;₽&quot;_-;_-@_-"/>
  </numFmts>
  <fonts count="78" x14ac:knownFonts="1">
    <font>
      <sz val="10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  <charset val="204"/>
    </font>
    <font>
      <sz val="10"/>
      <name val="Arial"/>
      <family val="2"/>
      <charset val="204"/>
    </font>
    <font>
      <u/>
      <sz val="11"/>
      <color theme="10"/>
      <name val="Calibri"/>
      <family val="2"/>
      <scheme val="minor"/>
    </font>
    <font>
      <b/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10"/>
      <color theme="1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color theme="1"/>
      <name val="Arial"/>
      <family val="2"/>
      <charset val="204"/>
    </font>
    <font>
      <b/>
      <sz val="12"/>
      <color theme="1"/>
      <name val="Arial"/>
      <family val="2"/>
      <charset val="204"/>
    </font>
    <font>
      <b/>
      <i/>
      <sz val="10"/>
      <color theme="1"/>
      <name val="Arial"/>
      <family val="2"/>
      <charset val="204"/>
    </font>
    <font>
      <i/>
      <sz val="10"/>
      <color theme="1"/>
      <name val="Arial"/>
      <family val="2"/>
      <charset val="204"/>
    </font>
    <font>
      <b/>
      <i/>
      <sz val="10"/>
      <color rgb="FF00B050"/>
      <name val="Arial"/>
      <family val="2"/>
      <charset val="204"/>
    </font>
    <font>
      <sz val="10"/>
      <color rgb="FFC00000"/>
      <name val="Arial"/>
      <family val="2"/>
      <charset val="204"/>
    </font>
    <font>
      <i/>
      <sz val="10"/>
      <name val="Arial"/>
      <family val="2"/>
      <charset val="204"/>
    </font>
    <font>
      <b/>
      <sz val="12"/>
      <name val="Arial"/>
      <family val="2"/>
      <charset val="204"/>
    </font>
    <font>
      <sz val="10"/>
      <color indexed="10"/>
      <name val="Arial"/>
      <family val="2"/>
      <charset val="204"/>
    </font>
    <font>
      <sz val="8"/>
      <color rgb="FF000000"/>
      <name val="Segoe UI"/>
      <family val="2"/>
      <charset val="204"/>
    </font>
    <font>
      <b/>
      <sz val="10"/>
      <color rgb="FF000000"/>
      <name val="Arial"/>
      <family val="2"/>
      <charset val="204"/>
    </font>
    <font>
      <sz val="5"/>
      <color theme="0" tint="-0.14999847407452621"/>
      <name val="Calibri"/>
      <family val="2"/>
      <charset val="204"/>
      <scheme val="minor"/>
    </font>
    <font>
      <sz val="10"/>
      <color theme="0" tint="-0.14999847407452621"/>
      <name val="Calibri"/>
      <family val="2"/>
      <charset val="204"/>
      <scheme val="minor"/>
    </font>
    <font>
      <sz val="10"/>
      <color theme="0" tint="-0.14999847407452621"/>
      <name val="Arial"/>
      <family val="2"/>
      <charset val="204"/>
    </font>
    <font>
      <sz val="5"/>
      <color theme="0" tint="-0.14999847407452621"/>
      <name val="Arial"/>
      <family val="2"/>
      <charset val="204"/>
    </font>
    <font>
      <b/>
      <sz val="10"/>
      <color theme="0" tint="-0.14999847407452621"/>
      <name val="Arial"/>
      <family val="2"/>
      <charset val="204"/>
    </font>
    <font>
      <b/>
      <sz val="6"/>
      <color theme="1"/>
      <name val="Arial"/>
      <family val="2"/>
      <charset val="204"/>
    </font>
    <font>
      <sz val="6"/>
      <color theme="1"/>
      <name val="Arial"/>
      <family val="2"/>
      <charset val="204"/>
    </font>
    <font>
      <sz val="6"/>
      <color theme="0" tint="-0.14999847407452621"/>
      <name val="Arial"/>
      <family val="2"/>
      <charset val="204"/>
    </font>
    <font>
      <sz val="11"/>
      <color indexed="8"/>
      <name val="Calibri"/>
      <family val="2"/>
      <charset val="204"/>
    </font>
    <font>
      <b/>
      <sz val="10"/>
      <color indexed="8"/>
      <name val="Arial"/>
      <family val="2"/>
      <charset val="204"/>
    </font>
    <font>
      <sz val="10"/>
      <color indexed="8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000000"/>
      <name val="Calibri"/>
      <family val="2"/>
      <charset val="204"/>
    </font>
    <font>
      <sz val="10"/>
      <color theme="0" tint="-0.89999084444715716"/>
      <name val="Arial"/>
      <family val="2"/>
      <charset val="204"/>
    </font>
    <font>
      <sz val="10"/>
      <color rgb="FF000000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rgb="FF00B050"/>
      <name val="Arial"/>
      <family val="2"/>
      <charset val="204"/>
    </font>
    <font>
      <sz val="11"/>
      <color indexed="8"/>
      <name val="Symbol"/>
      <family val="1"/>
      <charset val="2"/>
    </font>
    <font>
      <sz val="11"/>
      <color indexed="8"/>
      <name val="Arial"/>
      <family val="2"/>
      <charset val="204"/>
    </font>
    <font>
      <sz val="11"/>
      <color rgb="FF1F497D"/>
      <name val="Calibri"/>
      <family val="2"/>
      <charset val="204"/>
    </font>
    <font>
      <b/>
      <sz val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10"/>
      <color theme="0" tint="-0.249977111117893"/>
      <name val="Arial"/>
      <family val="2"/>
    </font>
    <font>
      <sz val="10"/>
      <color theme="0" tint="-0.499984740745262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FF0000"/>
      <name val="Arial"/>
      <family val="2"/>
      <charset val="204"/>
    </font>
    <font>
      <b/>
      <sz val="10"/>
      <color indexed="10"/>
      <name val="Arial"/>
      <family val="2"/>
      <charset val="204"/>
    </font>
    <font>
      <i/>
      <sz val="10"/>
      <color rgb="FFFF0000"/>
      <name val="Arial"/>
      <family val="2"/>
      <charset val="204"/>
    </font>
    <font>
      <b/>
      <i/>
      <sz val="10"/>
      <color rgb="FFFF0000"/>
      <name val="Arial"/>
      <family val="2"/>
      <charset val="204"/>
    </font>
    <font>
      <b/>
      <i/>
      <sz val="10"/>
      <name val="Arial"/>
      <family val="2"/>
      <charset val="204"/>
    </font>
    <font>
      <sz val="8"/>
      <color indexed="81"/>
      <name val="Tahoma"/>
      <family val="2"/>
      <charset val="204"/>
    </font>
    <font>
      <sz val="16"/>
      <color theme="1"/>
      <name val="Arial"/>
      <family val="2"/>
      <charset val="204"/>
    </font>
    <font>
      <sz val="10"/>
      <color theme="0"/>
      <name val="Arial"/>
      <family val="2"/>
      <charset val="204"/>
    </font>
    <font>
      <sz val="6"/>
      <color theme="0"/>
      <name val="Arial"/>
      <family val="2"/>
      <charset val="204"/>
    </font>
    <font>
      <b/>
      <sz val="14"/>
      <color theme="1"/>
      <name val="Arial"/>
      <family val="2"/>
      <charset val="204"/>
    </font>
    <font>
      <sz val="16"/>
      <color indexed="81"/>
      <name val="Tahoma"/>
      <family val="2"/>
      <charset val="204"/>
    </font>
    <font>
      <b/>
      <sz val="11"/>
      <color theme="1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name val="Arial"/>
      <family val="2"/>
      <charset val="204"/>
    </font>
    <font>
      <sz val="10"/>
      <color theme="1"/>
      <name val="Segoe UI"/>
      <family val="2"/>
      <charset val="204"/>
    </font>
    <font>
      <b/>
      <sz val="11"/>
      <color rgb="FF000000"/>
      <name val="Times New Roman"/>
      <family val="1"/>
      <charset val="204"/>
    </font>
    <font>
      <u/>
      <sz val="10"/>
      <color theme="10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sz val="14"/>
      <color rgb="FFFF0000"/>
      <name val="Arial"/>
      <family val="2"/>
      <charset val="204"/>
    </font>
    <font>
      <sz val="12"/>
      <color theme="1"/>
      <name val="Times New Roman"/>
      <family val="1"/>
      <charset val="204"/>
    </font>
    <font>
      <b/>
      <sz val="10"/>
      <color rgb="FFFF0066"/>
      <name val="Arial"/>
      <family val="2"/>
      <charset val="204"/>
    </font>
    <font>
      <sz val="11"/>
      <color theme="0"/>
      <name val="Calibri"/>
      <family val="2"/>
      <charset val="204"/>
      <scheme val="minor"/>
    </font>
  </fonts>
  <fills count="4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9847407452621"/>
        <bgColor theme="0"/>
      </patternFill>
    </fill>
    <fill>
      <patternFill patternType="solid">
        <fgColor indexed="65"/>
        <bgColor theme="0"/>
      </patternFill>
    </fill>
    <fill>
      <patternFill patternType="solid">
        <fgColor theme="5" tint="0.59999389629810485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theme="9" tint="0.59999389629810485"/>
        <bgColor theme="0"/>
      </patternFill>
    </fill>
    <fill>
      <patternFill patternType="solid">
        <fgColor theme="4" tint="0.39997558519241921"/>
        <bgColor theme="0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gray125">
        <fgColor auto="1"/>
        <bgColor theme="2" tint="-9.9978637043366805E-2"/>
      </patternFill>
    </fill>
    <fill>
      <patternFill patternType="gray125">
        <fgColor auto="1"/>
        <bgColor theme="0" tint="-0.1498153630176702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auto="1"/>
        <bgColor theme="0"/>
      </patternFill>
    </fill>
    <fill>
      <patternFill patternType="solid">
        <fgColor auto="1"/>
        <bgColor indexed="64"/>
      </patternFill>
    </fill>
    <fill>
      <patternFill patternType="solid">
        <fgColor rgb="FFFF000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8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indexed="21"/>
      </bottom>
      <diagonal/>
    </border>
    <border>
      <left/>
      <right/>
      <top style="thick">
        <color indexed="21"/>
      </top>
      <bottom style="thick">
        <color indexed="21"/>
      </bottom>
      <diagonal/>
    </border>
    <border>
      <left/>
      <right/>
      <top style="thick">
        <color indexed="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 style="thin">
        <color indexed="64"/>
      </bottom>
      <diagonal/>
    </border>
    <border>
      <left/>
      <right/>
      <top style="medium">
        <color theme="0" tint="-0.34998626667073579"/>
      </top>
      <bottom style="thin">
        <color indexed="64"/>
      </bottom>
      <diagonal/>
    </border>
    <border>
      <left/>
      <right style="medium">
        <color theme="0" tint="-0.34998626667073579"/>
      </right>
      <top style="medium">
        <color theme="0" tint="-0.34998626667073579"/>
      </top>
      <bottom style="thin">
        <color indexed="64"/>
      </bottom>
      <diagonal/>
    </border>
    <border>
      <left style="medium">
        <color theme="0" tint="-0.3499862666707357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/>
      <top style="thin">
        <color indexed="64"/>
      </top>
      <bottom style="medium">
        <color theme="0" tint="-0.34998626667073579"/>
      </bottom>
      <diagonal/>
    </border>
    <border>
      <left/>
      <right/>
      <top style="thin">
        <color indexed="64"/>
      </top>
      <bottom style="medium">
        <color theme="0" tint="-0.34998626667073579"/>
      </bottom>
      <diagonal/>
    </border>
    <border>
      <left/>
      <right style="medium">
        <color theme="0" tint="-0.34998626667073579"/>
      </right>
      <top style="thin">
        <color indexed="64"/>
      </top>
      <bottom style="medium">
        <color theme="0" tint="-0.34998626667073579"/>
      </bottom>
      <diagonal/>
    </border>
    <border>
      <left style="medium">
        <color theme="0" tint="-0.34998626667073579"/>
      </left>
      <right/>
      <top/>
      <bottom/>
      <diagonal/>
    </border>
    <border>
      <left/>
      <right style="medium">
        <color theme="0" tint="-0.34998626667073579"/>
      </right>
      <top/>
      <bottom/>
      <diagonal/>
    </border>
    <border>
      <left style="medium">
        <color theme="0" tint="-0.34998626667073579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theme="0" tint="-0.34998626667073579"/>
      </right>
      <top/>
      <bottom style="thin">
        <color indexed="64"/>
      </bottom>
      <diagonal/>
    </border>
    <border>
      <left/>
      <right style="medium">
        <color theme="0" tint="-0.34998626667073579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ck">
        <color indexed="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ck">
        <color indexed="21"/>
      </top>
      <bottom style="thick">
        <color indexed="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8"/>
      </top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8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7">
    <xf numFmtId="0" fontId="0" fillId="0" borderId="0"/>
    <xf numFmtId="0" fontId="8" fillId="0" borderId="0"/>
    <xf numFmtId="0" fontId="11" fillId="0" borderId="0" applyNumberFormat="0" applyFill="0" applyBorder="0" applyAlignment="0" applyProtection="0"/>
    <xf numFmtId="0" fontId="15" fillId="0" borderId="0" applyNumberFormat="0" applyFill="0" applyBorder="0" applyAlignment="0" applyProtection="0">
      <alignment vertical="top"/>
      <protection locked="0"/>
    </xf>
    <xf numFmtId="0" fontId="16" fillId="0" borderId="0"/>
    <xf numFmtId="0" fontId="36" fillId="0" borderId="0"/>
    <xf numFmtId="0" fontId="36" fillId="0" borderId="0"/>
    <xf numFmtId="167" fontId="4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66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173" fontId="10" fillId="0" borderId="0" applyFont="0" applyFill="0" applyBorder="0" applyAlignment="0" applyProtection="0"/>
    <xf numFmtId="165" fontId="43" fillId="0" borderId="0" applyFont="0" applyFill="0" applyBorder="0" applyAlignment="0" applyProtection="0"/>
    <xf numFmtId="0" fontId="10" fillId="0" borderId="0"/>
    <xf numFmtId="0" fontId="8" fillId="0" borderId="0"/>
    <xf numFmtId="0" fontId="36" fillId="0" borderId="0"/>
    <xf numFmtId="0" fontId="7" fillId="0" borderId="0"/>
    <xf numFmtId="0" fontId="6" fillId="0" borderId="0"/>
    <xf numFmtId="166" fontId="43" fillId="0" borderId="0" applyFont="0" applyFill="0" applyBorder="0" applyAlignment="0" applyProtection="0"/>
    <xf numFmtId="165" fontId="43" fillId="0" borderId="0" applyFont="0" applyFill="0" applyBorder="0" applyAlignment="0" applyProtection="0"/>
    <xf numFmtId="0" fontId="6" fillId="0" borderId="0"/>
    <xf numFmtId="0" fontId="5" fillId="0" borderId="0"/>
    <xf numFmtId="166" fontId="43" fillId="0" borderId="0" applyFont="0" applyFill="0" applyBorder="0" applyAlignment="0" applyProtection="0"/>
    <xf numFmtId="165" fontId="43" fillId="0" borderId="0" applyFont="0" applyFill="0" applyBorder="0" applyAlignment="0" applyProtection="0"/>
    <xf numFmtId="0" fontId="5" fillId="0" borderId="0"/>
    <xf numFmtId="0" fontId="4" fillId="0" borderId="0"/>
    <xf numFmtId="0" fontId="3" fillId="0" borderId="0"/>
    <xf numFmtId="0" fontId="10" fillId="0" borderId="0"/>
    <xf numFmtId="0" fontId="3" fillId="0" borderId="0"/>
    <xf numFmtId="0" fontId="10" fillId="0" borderId="0"/>
    <xf numFmtId="0" fontId="77" fillId="42" borderId="0" applyNumberFormat="0" applyBorder="0" applyAlignment="0" applyProtection="0"/>
    <xf numFmtId="0" fontId="77" fillId="43" borderId="0" applyNumberFormat="0" applyBorder="0" applyAlignment="0" applyProtection="0"/>
  </cellStyleXfs>
  <cellXfs count="787">
    <xf numFmtId="0" fontId="0" fillId="0" borderId="0" xfId="0"/>
    <xf numFmtId="0" fontId="0" fillId="0" borderId="0" xfId="0" applyBorder="1"/>
    <xf numFmtId="0" fontId="0" fillId="0" borderId="0" xfId="0" applyFill="1"/>
    <xf numFmtId="0" fontId="17" fillId="0" borderId="2" xfId="0" applyFont="1" applyBorder="1" applyAlignment="1">
      <alignment horizontal="center"/>
    </xf>
    <xf numFmtId="0" fontId="17" fillId="0" borderId="13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14" fontId="0" fillId="0" borderId="0" xfId="0" applyNumberFormat="1"/>
    <xf numFmtId="0" fontId="0" fillId="0" borderId="17" xfId="0" applyBorder="1"/>
    <xf numFmtId="0" fontId="17" fillId="0" borderId="24" xfId="0" applyFont="1" applyBorder="1" applyAlignment="1">
      <alignment horizontal="center"/>
    </xf>
    <xf numFmtId="0" fontId="17" fillId="0" borderId="25" xfId="0" applyFont="1" applyBorder="1" applyAlignment="1">
      <alignment horizontal="center"/>
    </xf>
    <xf numFmtId="0" fontId="17" fillId="0" borderId="26" xfId="0" applyFont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19" fillId="0" borderId="14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7" fillId="0" borderId="22" xfId="0" applyFont="1" applyBorder="1" applyAlignment="1">
      <alignment horizontal="center"/>
    </xf>
    <xf numFmtId="0" fontId="17" fillId="0" borderId="0" xfId="0" applyFont="1"/>
    <xf numFmtId="0" fontId="17" fillId="0" borderId="7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17" fillId="0" borderId="5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0" fillId="0" borderId="0" xfId="0" applyAlignment="1">
      <alignment horizontal="center"/>
    </xf>
    <xf numFmtId="4" fontId="0" fillId="0" borderId="0" xfId="0" applyNumberFormat="1"/>
    <xf numFmtId="0" fontId="10" fillId="0" borderId="0" xfId="0" applyFont="1" applyFill="1" applyAlignment="1">
      <alignment horizontal="left"/>
    </xf>
    <xf numFmtId="0" fontId="10" fillId="0" borderId="0" xfId="0" applyNumberFormat="1" applyFont="1" applyFill="1" applyAlignment="1">
      <alignment horizontal="left"/>
    </xf>
    <xf numFmtId="14" fontId="10" fillId="0" borderId="0" xfId="0" applyNumberFormat="1" applyFont="1" applyFill="1" applyAlignment="1">
      <alignment horizontal="left"/>
    </xf>
    <xf numFmtId="3" fontId="10" fillId="0" borderId="0" xfId="0" applyNumberFormat="1" applyFont="1" applyFill="1" applyAlignment="1">
      <alignment horizontal="left"/>
    </xf>
    <xf numFmtId="0" fontId="10" fillId="0" borderId="0" xfId="0" applyFont="1" applyFill="1" applyAlignment="1">
      <alignment horizontal="center"/>
    </xf>
    <xf numFmtId="1" fontId="10" fillId="0" borderId="0" xfId="0" applyNumberFormat="1" applyFont="1" applyFill="1" applyAlignment="1">
      <alignment horizontal="left"/>
    </xf>
    <xf numFmtId="0" fontId="25" fillId="0" borderId="0" xfId="0" applyNumberFormat="1" applyFont="1" applyFill="1" applyAlignment="1">
      <alignment horizontal="left"/>
    </xf>
    <xf numFmtId="14" fontId="10" fillId="10" borderId="0" xfId="0" applyNumberFormat="1" applyFont="1" applyFill="1" applyAlignment="1">
      <alignment horizontal="left"/>
    </xf>
    <xf numFmtId="0" fontId="10" fillId="0" borderId="0" xfId="0" applyFont="1" applyFill="1"/>
    <xf numFmtId="14" fontId="10" fillId="0" borderId="0" xfId="0" applyNumberFormat="1" applyFont="1" applyFill="1"/>
    <xf numFmtId="1" fontId="10" fillId="0" borderId="0" xfId="0" applyNumberFormat="1" applyFont="1" applyFill="1" applyAlignment="1"/>
    <xf numFmtId="0" fontId="10" fillId="0" borderId="0" xfId="0" applyNumberFormat="1" applyFont="1" applyFill="1" applyAlignment="1">
      <alignment horizontal="center"/>
    </xf>
    <xf numFmtId="14" fontId="10" fillId="0" borderId="0" xfId="0" applyNumberFormat="1" applyFont="1" applyFill="1" applyAlignment="1">
      <alignment horizontal="center"/>
    </xf>
    <xf numFmtId="1" fontId="10" fillId="0" borderId="0" xfId="0" applyNumberFormat="1" applyFont="1" applyFill="1"/>
    <xf numFmtId="0" fontId="10" fillId="0" borderId="0" xfId="0" applyNumberFormat="1" applyFont="1" applyFill="1"/>
    <xf numFmtId="14" fontId="10" fillId="0" borderId="0" xfId="0" applyNumberFormat="1" applyFont="1" applyFill="1" applyAlignment="1"/>
    <xf numFmtId="0" fontId="10" fillId="0" borderId="0" xfId="0" applyNumberFormat="1" applyFont="1" applyFill="1" applyAlignment="1"/>
    <xf numFmtId="0" fontId="0" fillId="0" borderId="0" xfId="0" applyAlignment="1">
      <alignment horizontal="left"/>
    </xf>
    <xf numFmtId="14" fontId="0" fillId="0" borderId="0" xfId="0" applyNumberFormat="1" applyFill="1" applyAlignment="1">
      <alignment horizontal="center"/>
    </xf>
    <xf numFmtId="0" fontId="0" fillId="0" borderId="0" xfId="0" applyFill="1" applyBorder="1"/>
    <xf numFmtId="0" fontId="0" fillId="0" borderId="12" xfId="0" applyBorder="1"/>
    <xf numFmtId="0" fontId="0" fillId="0" borderId="12" xfId="0" applyBorder="1" applyAlignment="1">
      <alignment horizontal="center" vertical="center"/>
    </xf>
    <xf numFmtId="0" fontId="17" fillId="0" borderId="17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0" fillId="0" borderId="18" xfId="0" applyBorder="1"/>
    <xf numFmtId="0" fontId="0" fillId="0" borderId="5" xfId="0" applyBorder="1"/>
    <xf numFmtId="0" fontId="9" fillId="0" borderId="0" xfId="0" applyFont="1" applyAlignment="1">
      <alignment horizontal="center"/>
    </xf>
    <xf numFmtId="0" fontId="10" fillId="0" borderId="0" xfId="0" applyFont="1"/>
    <xf numFmtId="0" fontId="25" fillId="0" borderId="0" xfId="0" applyFont="1"/>
    <xf numFmtId="0" fontId="17" fillId="13" borderId="9" xfId="0" applyFont="1" applyFill="1" applyBorder="1" applyAlignment="1">
      <alignment horizontal="right"/>
    </xf>
    <xf numFmtId="0" fontId="17" fillId="13" borderId="10" xfId="0" applyFont="1" applyFill="1" applyBorder="1" applyAlignment="1">
      <alignment vertical="top"/>
    </xf>
    <xf numFmtId="0" fontId="28" fillId="13" borderId="10" xfId="0" applyFont="1" applyFill="1" applyBorder="1"/>
    <xf numFmtId="0" fontId="29" fillId="13" borderId="10" xfId="0" applyFont="1" applyFill="1" applyBorder="1"/>
    <xf numFmtId="0" fontId="30" fillId="13" borderId="10" xfId="0" applyFont="1" applyFill="1" applyBorder="1" applyAlignment="1">
      <alignment wrapText="1"/>
    </xf>
    <xf numFmtId="0" fontId="30" fillId="13" borderId="10" xfId="0" applyFont="1" applyFill="1" applyBorder="1"/>
    <xf numFmtId="0" fontId="30" fillId="13" borderId="11" xfId="0" applyFont="1" applyFill="1" applyBorder="1"/>
    <xf numFmtId="0" fontId="0" fillId="14" borderId="0" xfId="0" applyFont="1" applyFill="1" applyBorder="1"/>
    <xf numFmtId="0" fontId="17" fillId="13" borderId="17" xfId="0" applyFont="1" applyFill="1" applyBorder="1" applyAlignment="1">
      <alignment horizontal="right" vertical="justify"/>
    </xf>
    <xf numFmtId="0" fontId="31" fillId="13" borderId="0" xfId="0" applyFont="1" applyFill="1" applyBorder="1" applyAlignment="1">
      <alignment vertical="justify"/>
    </xf>
    <xf numFmtId="0" fontId="30" fillId="13" borderId="9" xfId="0" applyFont="1" applyFill="1" applyBorder="1" applyAlignment="1">
      <alignment vertical="justify" wrapText="1"/>
    </xf>
    <xf numFmtId="0" fontId="30" fillId="13" borderId="10" xfId="0" applyFont="1" applyFill="1" applyBorder="1" applyAlignment="1">
      <alignment vertical="justify" wrapText="1"/>
    </xf>
    <xf numFmtId="0" fontId="30" fillId="13" borderId="10" xfId="0" applyFont="1" applyFill="1" applyBorder="1" applyAlignment="1">
      <alignment vertical="justify"/>
    </xf>
    <xf numFmtId="0" fontId="30" fillId="13" borderId="11" xfId="0" applyFont="1" applyFill="1" applyBorder="1" applyAlignment="1">
      <alignment vertical="justify"/>
    </xf>
    <xf numFmtId="0" fontId="30" fillId="13" borderId="18" xfId="0" applyFont="1" applyFill="1" applyBorder="1" applyAlignment="1">
      <alignment vertical="justify"/>
    </xf>
    <xf numFmtId="0" fontId="0" fillId="14" borderId="0" xfId="0" applyFont="1" applyFill="1" applyBorder="1" applyAlignment="1">
      <alignment vertical="justify"/>
    </xf>
    <xf numFmtId="0" fontId="0" fillId="14" borderId="0" xfId="0" applyFont="1" applyFill="1" applyBorder="1" applyAlignment="1">
      <alignment vertical="center"/>
    </xf>
    <xf numFmtId="0" fontId="17" fillId="13" borderId="17" xfId="0" applyFont="1" applyFill="1" applyBorder="1" applyAlignment="1">
      <alignment horizontal="right"/>
    </xf>
    <xf numFmtId="0" fontId="17" fillId="13" borderId="0" xfId="0" applyFont="1" applyFill="1" applyBorder="1" applyAlignment="1">
      <alignment vertical="top"/>
    </xf>
    <xf numFmtId="0" fontId="28" fillId="13" borderId="0" xfId="0" applyFont="1" applyFill="1" applyBorder="1"/>
    <xf numFmtId="0" fontId="30" fillId="13" borderId="20" xfId="0" applyFont="1" applyFill="1" applyBorder="1"/>
    <xf numFmtId="0" fontId="30" fillId="13" borderId="21" xfId="0" applyFont="1" applyFill="1" applyBorder="1"/>
    <xf numFmtId="0" fontId="30" fillId="13" borderId="22" xfId="0" applyFont="1" applyFill="1" applyBorder="1"/>
    <xf numFmtId="0" fontId="30" fillId="13" borderId="18" xfId="0" applyFont="1" applyFill="1" applyBorder="1"/>
    <xf numFmtId="0" fontId="31" fillId="13" borderId="0" xfId="0" applyFont="1" applyFill="1" applyBorder="1"/>
    <xf numFmtId="0" fontId="30" fillId="13" borderId="0" xfId="0" applyFont="1" applyFill="1" applyBorder="1"/>
    <xf numFmtId="0" fontId="0" fillId="18" borderId="12" xfId="0" applyFont="1" applyFill="1" applyBorder="1" applyAlignment="1">
      <alignment vertical="top" wrapText="1"/>
    </xf>
    <xf numFmtId="0" fontId="30" fillId="13" borderId="9" xfId="0" applyFont="1" applyFill="1" applyBorder="1"/>
    <xf numFmtId="0" fontId="0" fillId="14" borderId="0" xfId="0" applyFont="1" applyFill="1" applyBorder="1" applyAlignment="1">
      <alignment vertical="top" wrapText="1"/>
    </xf>
    <xf numFmtId="0" fontId="0" fillId="13" borderId="0" xfId="0" applyFont="1" applyFill="1" applyBorder="1" applyAlignment="1">
      <alignment vertical="top" wrapText="1"/>
    </xf>
    <xf numFmtId="0" fontId="30" fillId="13" borderId="17" xfId="0" applyFont="1" applyFill="1" applyBorder="1"/>
    <xf numFmtId="0" fontId="32" fillId="13" borderId="0" xfId="0" applyFont="1" applyFill="1" applyBorder="1"/>
    <xf numFmtId="0" fontId="0" fillId="13" borderId="12" xfId="0" applyFont="1" applyFill="1" applyBorder="1" applyAlignment="1">
      <alignment vertical="top" wrapText="1"/>
    </xf>
    <xf numFmtId="0" fontId="17" fillId="13" borderId="20" xfId="0" applyFont="1" applyFill="1" applyBorder="1" applyAlignment="1">
      <alignment horizontal="right"/>
    </xf>
    <xf numFmtId="0" fontId="0" fillId="13" borderId="21" xfId="0" applyFont="1" applyFill="1" applyBorder="1" applyAlignment="1">
      <alignment vertical="top"/>
    </xf>
    <xf numFmtId="0" fontId="31" fillId="13" borderId="21" xfId="0" applyFont="1" applyFill="1" applyBorder="1"/>
    <xf numFmtId="0" fontId="31" fillId="14" borderId="0" xfId="0" applyFont="1" applyFill="1" applyBorder="1"/>
    <xf numFmtId="0" fontId="34" fillId="14" borderId="0" xfId="0" applyFont="1" applyFill="1" applyBorder="1"/>
    <xf numFmtId="0" fontId="17" fillId="14" borderId="0" xfId="0" applyFont="1" applyFill="1" applyBorder="1" applyAlignment="1">
      <alignment horizontal="right"/>
    </xf>
    <xf numFmtId="0" fontId="0" fillId="14" borderId="0" xfId="0" applyFont="1" applyFill="1" applyBorder="1" applyAlignment="1">
      <alignment vertical="top"/>
    </xf>
    <xf numFmtId="0" fontId="30" fillId="14" borderId="0" xfId="0" applyFont="1" applyFill="1" applyBorder="1"/>
    <xf numFmtId="0" fontId="39" fillId="0" borderId="0" xfId="0" applyFont="1" applyFill="1" applyAlignment="1"/>
    <xf numFmtId="0" fontId="37" fillId="0" borderId="0" xfId="6" applyFont="1" applyFill="1" applyAlignment="1">
      <alignment horizontal="center"/>
    </xf>
    <xf numFmtId="0" fontId="37" fillId="0" borderId="0" xfId="6" applyFont="1" applyAlignment="1">
      <alignment horizontal="center" vertical="center"/>
    </xf>
    <xf numFmtId="0" fontId="0" fillId="0" borderId="0" xfId="0" quotePrefix="1"/>
    <xf numFmtId="0" fontId="0" fillId="19" borderId="30" xfId="0" applyFill="1" applyBorder="1" applyAlignment="1">
      <alignment vertical="top"/>
    </xf>
    <xf numFmtId="0" fontId="0" fillId="19" borderId="30" xfId="0" applyFill="1" applyBorder="1" applyAlignment="1">
      <alignment vertical="top" wrapText="1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14" fontId="0" fillId="0" borderId="0" xfId="0" applyNumberFormat="1" applyFill="1"/>
    <xf numFmtId="0" fontId="35" fillId="21" borderId="0" xfId="0" applyFont="1" applyFill="1" applyBorder="1"/>
    <xf numFmtId="0" fontId="0" fillId="21" borderId="12" xfId="0" applyFont="1" applyFill="1" applyBorder="1" applyAlignment="1">
      <alignment vertical="top" wrapText="1"/>
    </xf>
    <xf numFmtId="0" fontId="33" fillId="21" borderId="9" xfId="0" applyFont="1" applyFill="1" applyBorder="1" applyAlignment="1">
      <alignment horizontal="right"/>
    </xf>
    <xf numFmtId="0" fontId="17" fillId="21" borderId="10" xfId="0" applyFont="1" applyFill="1" applyBorder="1" applyAlignment="1">
      <alignment vertical="top"/>
    </xf>
    <xf numFmtId="0" fontId="31" fillId="21" borderId="10" xfId="0" applyFont="1" applyFill="1" applyBorder="1"/>
    <xf numFmtId="0" fontId="35" fillId="21" borderId="10" xfId="0" applyFont="1" applyFill="1" applyBorder="1"/>
    <xf numFmtId="0" fontId="35" fillId="21" borderId="11" xfId="0" applyFont="1" applyFill="1" applyBorder="1"/>
    <xf numFmtId="0" fontId="33" fillId="21" borderId="17" xfId="0" applyFont="1" applyFill="1" applyBorder="1" applyAlignment="1">
      <alignment horizontal="right"/>
    </xf>
    <xf numFmtId="0" fontId="35" fillId="21" borderId="18" xfId="0" applyFont="1" applyFill="1" applyBorder="1"/>
    <xf numFmtId="0" fontId="17" fillId="21" borderId="20" xfId="0" applyFont="1" applyFill="1" applyBorder="1" applyAlignment="1">
      <alignment horizontal="right"/>
    </xf>
    <xf numFmtId="0" fontId="0" fillId="21" borderId="21" xfId="0" applyFont="1" applyFill="1" applyBorder="1" applyAlignment="1">
      <alignment vertical="top"/>
    </xf>
    <xf numFmtId="0" fontId="31" fillId="21" borderId="21" xfId="0" applyFont="1" applyFill="1" applyBorder="1"/>
    <xf numFmtId="0" fontId="30" fillId="21" borderId="21" xfId="0" applyFont="1" applyFill="1" applyBorder="1"/>
    <xf numFmtId="0" fontId="30" fillId="21" borderId="22" xfId="0" applyFont="1" applyFill="1" applyBorder="1"/>
    <xf numFmtId="0" fontId="35" fillId="22" borderId="23" xfId="0" applyFont="1" applyFill="1" applyBorder="1"/>
    <xf numFmtId="0" fontId="35" fillId="22" borderId="19" xfId="0" applyFont="1" applyFill="1" applyBorder="1"/>
    <xf numFmtId="0" fontId="35" fillId="22" borderId="16" xfId="0" applyFont="1" applyFill="1" applyBorder="1"/>
    <xf numFmtId="0" fontId="30" fillId="23" borderId="23" xfId="0" applyFont="1" applyFill="1" applyBorder="1"/>
    <xf numFmtId="0" fontId="30" fillId="23" borderId="19" xfId="0" applyFont="1" applyFill="1" applyBorder="1"/>
    <xf numFmtId="0" fontId="30" fillId="23" borderId="16" xfId="0" applyFont="1" applyFill="1" applyBorder="1"/>
    <xf numFmtId="0" fontId="0" fillId="0" borderId="0" xfId="0" applyBorder="1" applyAlignment="1">
      <alignment horizontal="center"/>
    </xf>
    <xf numFmtId="14" fontId="0" fillId="0" borderId="0" xfId="0" applyNumberFormat="1" applyBorder="1" applyAlignment="1">
      <alignment horizontal="center"/>
    </xf>
    <xf numFmtId="14" fontId="0" fillId="0" borderId="0" xfId="0" applyNumberFormat="1" applyBorder="1"/>
    <xf numFmtId="0" fontId="43" fillId="0" borderId="0" xfId="0" applyFont="1" applyAlignment="1">
      <alignment horizontal="center"/>
    </xf>
    <xf numFmtId="0" fontId="42" fillId="0" borderId="0" xfId="0" applyFont="1" applyAlignment="1">
      <alignment horizontal="center"/>
    </xf>
    <xf numFmtId="0" fontId="43" fillId="0" borderId="0" xfId="0" applyFont="1" applyAlignment="1">
      <alignment horizontal="right"/>
    </xf>
    <xf numFmtId="0" fontId="43" fillId="0" borderId="0" xfId="0" applyFont="1"/>
    <xf numFmtId="0" fontId="43" fillId="0" borderId="0" xfId="0" applyFont="1" applyAlignment="1"/>
    <xf numFmtId="0" fontId="0" fillId="0" borderId="0" xfId="0" applyFont="1"/>
    <xf numFmtId="14" fontId="17" fillId="0" borderId="0" xfId="0" applyNumberFormat="1" applyFont="1"/>
    <xf numFmtId="0" fontId="17" fillId="0" borderId="0" xfId="0" applyFont="1" applyFill="1" applyAlignment="1">
      <alignment horizontal="center"/>
    </xf>
    <xf numFmtId="3" fontId="0" fillId="0" borderId="0" xfId="0" applyNumberFormat="1" applyFill="1" applyAlignment="1">
      <alignment horizontal="center"/>
    </xf>
    <xf numFmtId="3" fontId="0" fillId="0" borderId="0" xfId="14" applyNumberFormat="1" applyFont="1" applyFill="1"/>
    <xf numFmtId="0" fontId="44" fillId="0" borderId="31" xfId="0" applyFont="1" applyBorder="1"/>
    <xf numFmtId="0" fontId="20" fillId="0" borderId="12" xfId="0" applyFont="1" applyBorder="1" applyAlignment="1">
      <alignment horizontal="center"/>
    </xf>
    <xf numFmtId="0" fontId="10" fillId="0" borderId="32" xfId="0" applyFont="1" applyBorder="1"/>
    <xf numFmtId="0" fontId="0" fillId="24" borderId="35" xfId="0" applyFill="1" applyBorder="1" applyAlignment="1">
      <alignment horizontal="center"/>
    </xf>
    <xf numFmtId="0" fontId="0" fillId="24" borderId="38" xfId="0" applyFill="1" applyBorder="1" applyAlignment="1">
      <alignment horizontal="center"/>
    </xf>
    <xf numFmtId="0" fontId="0" fillId="24" borderId="37" xfId="0" applyFill="1" applyBorder="1" applyAlignment="1">
      <alignment horizontal="center"/>
    </xf>
    <xf numFmtId="0" fontId="0" fillId="24" borderId="41" xfId="0" applyFill="1" applyBorder="1" applyAlignment="1">
      <alignment horizontal="center"/>
    </xf>
    <xf numFmtId="0" fontId="0" fillId="24" borderId="42" xfId="0" applyFill="1" applyBorder="1" applyAlignment="1">
      <alignment horizontal="center"/>
    </xf>
    <xf numFmtId="14" fontId="45" fillId="6" borderId="32" xfId="0" applyNumberFormat="1" applyFont="1" applyFill="1" applyBorder="1"/>
    <xf numFmtId="0" fontId="20" fillId="0" borderId="41" xfId="0" applyFont="1" applyFill="1" applyBorder="1" applyAlignment="1">
      <alignment horizontal="center"/>
    </xf>
    <xf numFmtId="9" fontId="20" fillId="0" borderId="43" xfId="15" applyFont="1" applyFill="1" applyBorder="1" applyAlignment="1">
      <alignment horizontal="center"/>
    </xf>
    <xf numFmtId="4" fontId="10" fillId="0" borderId="32" xfId="0" applyNumberFormat="1" applyFont="1" applyBorder="1"/>
    <xf numFmtId="4" fontId="0" fillId="24" borderId="44" xfId="0" applyNumberFormat="1" applyFill="1" applyBorder="1" applyAlignment="1">
      <alignment horizontal="center"/>
    </xf>
    <xf numFmtId="4" fontId="0" fillId="24" borderId="45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24" borderId="39" xfId="0" applyFill="1" applyBorder="1" applyAlignment="1">
      <alignment horizontal="center"/>
    </xf>
    <xf numFmtId="0" fontId="0" fillId="24" borderId="40" xfId="0" applyFill="1" applyBorder="1" applyAlignment="1">
      <alignment horizontal="center"/>
    </xf>
    <xf numFmtId="0" fontId="42" fillId="0" borderId="5" xfId="0" applyFont="1" applyBorder="1" applyAlignment="1">
      <alignment horizontal="center"/>
    </xf>
    <xf numFmtId="0" fontId="42" fillId="0" borderId="22" xfId="0" applyFont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42" fillId="24" borderId="5" xfId="0" applyFont="1" applyFill="1" applyBorder="1" applyAlignment="1">
      <alignment horizontal="center"/>
    </xf>
    <xf numFmtId="0" fontId="42" fillId="24" borderId="22" xfId="0" applyFont="1" applyFill="1" applyBorder="1" applyAlignment="1">
      <alignment horizontal="center"/>
    </xf>
    <xf numFmtId="0" fontId="0" fillId="0" borderId="31" xfId="0" applyBorder="1" applyAlignment="1">
      <alignment wrapText="1"/>
    </xf>
    <xf numFmtId="3" fontId="42" fillId="0" borderId="5" xfId="0" applyNumberFormat="1" applyFont="1" applyBorder="1" applyAlignment="1">
      <alignment horizontal="center"/>
    </xf>
    <xf numFmtId="3" fontId="42" fillId="24" borderId="5" xfId="0" applyNumberFormat="1" applyFont="1" applyFill="1" applyBorder="1" applyAlignment="1">
      <alignment horizontal="center"/>
    </xf>
    <xf numFmtId="0" fontId="0" fillId="0" borderId="32" xfId="0" applyBorder="1"/>
    <xf numFmtId="0" fontId="0" fillId="0" borderId="46" xfId="0" applyBorder="1"/>
    <xf numFmtId="0" fontId="0" fillId="24" borderId="44" xfId="0" applyFill="1" applyBorder="1" applyAlignment="1">
      <alignment horizontal="center"/>
    </xf>
    <xf numFmtId="0" fontId="0" fillId="24" borderId="45" xfId="0" applyFill="1" applyBorder="1" applyAlignment="1">
      <alignment horizontal="center"/>
    </xf>
    <xf numFmtId="14" fontId="45" fillId="6" borderId="46" xfId="0" applyNumberFormat="1" applyFont="1" applyFill="1" applyBorder="1"/>
    <xf numFmtId="0" fontId="0" fillId="24" borderId="23" xfId="0" applyFill="1" applyBorder="1" applyAlignment="1">
      <alignment horizontal="center"/>
    </xf>
    <xf numFmtId="0" fontId="0" fillId="24" borderId="16" xfId="0" applyFill="1" applyBorder="1" applyAlignment="1">
      <alignment horizontal="center"/>
    </xf>
    <xf numFmtId="2" fontId="0" fillId="24" borderId="35" xfId="0" applyNumberFormat="1" applyFill="1" applyBorder="1" applyAlignment="1">
      <alignment horizontal="center"/>
    </xf>
    <xf numFmtId="2" fontId="0" fillId="24" borderId="34" xfId="0" applyNumberFormat="1" applyFill="1" applyBorder="1" applyAlignment="1">
      <alignment horizontal="center"/>
    </xf>
    <xf numFmtId="2" fontId="0" fillId="0" borderId="0" xfId="0" applyNumberFormat="1"/>
    <xf numFmtId="3" fontId="0" fillId="0" borderId="0" xfId="0" applyNumberFormat="1"/>
    <xf numFmtId="3" fontId="47" fillId="0" borderId="0" xfId="0" applyNumberFormat="1" applyFont="1"/>
    <xf numFmtId="0" fontId="47" fillId="0" borderId="0" xfId="0" applyFont="1"/>
    <xf numFmtId="14" fontId="8" fillId="25" borderId="0" xfId="1" applyNumberFormat="1" applyFill="1"/>
    <xf numFmtId="0" fontId="8" fillId="25" borderId="0" xfId="1" applyFill="1"/>
    <xf numFmtId="168" fontId="8" fillId="25" borderId="0" xfId="1" applyNumberFormat="1" applyFill="1"/>
    <xf numFmtId="14" fontId="48" fillId="0" borderId="47" xfId="1" applyNumberFormat="1" applyFont="1" applyBorder="1" applyAlignment="1">
      <alignment horizontal="center"/>
    </xf>
    <xf numFmtId="0" fontId="11" fillId="0" borderId="48" xfId="2" applyFill="1" applyBorder="1" applyAlignment="1" applyProtection="1">
      <alignment horizontal="center"/>
    </xf>
    <xf numFmtId="0" fontId="11" fillId="0" borderId="48" xfId="2" applyBorder="1" applyAlignment="1" applyProtection="1">
      <alignment horizontal="center"/>
    </xf>
    <xf numFmtId="0" fontId="49" fillId="0" borderId="48" xfId="2" applyFont="1" applyBorder="1" applyAlignment="1" applyProtection="1">
      <alignment horizontal="center"/>
    </xf>
    <xf numFmtId="0" fontId="11" fillId="0" borderId="49" xfId="2" applyFill="1" applyBorder="1" applyAlignment="1" applyProtection="1">
      <alignment horizontal="center"/>
    </xf>
    <xf numFmtId="0" fontId="48" fillId="25" borderId="0" xfId="1" applyFont="1" applyFill="1" applyBorder="1" applyAlignment="1">
      <alignment horizontal="center"/>
    </xf>
    <xf numFmtId="0" fontId="48" fillId="25" borderId="0" xfId="1" applyFont="1" applyFill="1" applyAlignment="1">
      <alignment horizontal="center"/>
    </xf>
    <xf numFmtId="14" fontId="48" fillId="0" borderId="50" xfId="1" applyNumberFormat="1" applyFont="1" applyBorder="1" applyAlignment="1">
      <alignment horizontal="center" wrapText="1"/>
    </xf>
    <xf numFmtId="0" fontId="48" fillId="26" borderId="30" xfId="1" applyFont="1" applyFill="1" applyBorder="1" applyAlignment="1">
      <alignment horizontal="center" wrapText="1"/>
    </xf>
    <xf numFmtId="0" fontId="48" fillId="10" borderId="30" xfId="1" applyFont="1" applyFill="1" applyBorder="1" applyAlignment="1">
      <alignment horizontal="center" wrapText="1"/>
    </xf>
    <xf numFmtId="0" fontId="50" fillId="27" borderId="30" xfId="1" applyFont="1" applyFill="1" applyBorder="1" applyAlignment="1">
      <alignment horizontal="center" wrapText="1"/>
    </xf>
    <xf numFmtId="168" fontId="48" fillId="10" borderId="30" xfId="1" applyNumberFormat="1" applyFont="1" applyFill="1" applyBorder="1" applyAlignment="1">
      <alignment horizontal="center" wrapText="1"/>
    </xf>
    <xf numFmtId="168" fontId="50" fillId="27" borderId="30" xfId="1" applyNumberFormat="1" applyFont="1" applyFill="1" applyBorder="1" applyAlignment="1">
      <alignment horizontal="center" wrapText="1"/>
    </xf>
    <xf numFmtId="0" fontId="48" fillId="26" borderId="38" xfId="1" applyFont="1" applyFill="1" applyBorder="1" applyAlignment="1">
      <alignment horizontal="center" wrapText="1"/>
    </xf>
    <xf numFmtId="0" fontId="8" fillId="25" borderId="0" xfId="1" applyFill="1" applyAlignment="1">
      <alignment textRotation="90"/>
    </xf>
    <xf numFmtId="14" fontId="8" fillId="24" borderId="54" xfId="1" applyNumberFormat="1" applyFill="1" applyBorder="1" applyAlignment="1">
      <alignment horizontal="right"/>
    </xf>
    <xf numFmtId="169" fontId="8" fillId="24" borderId="0" xfId="1" applyNumberFormat="1" applyFill="1" applyBorder="1" applyAlignment="1">
      <alignment horizontal="right"/>
    </xf>
    <xf numFmtId="0" fontId="8" fillId="24" borderId="0" xfId="1" applyFill="1" applyBorder="1" applyAlignment="1">
      <alignment horizontal="right"/>
    </xf>
    <xf numFmtId="168" fontId="8" fillId="24" borderId="0" xfId="1" applyNumberFormat="1" applyFill="1" applyBorder="1" applyAlignment="1">
      <alignment horizontal="right"/>
    </xf>
    <xf numFmtId="168" fontId="8" fillId="24" borderId="55" xfId="1" applyNumberFormat="1" applyFill="1" applyBorder="1" applyAlignment="1">
      <alignment horizontal="right"/>
    </xf>
    <xf numFmtId="169" fontId="8" fillId="24" borderId="55" xfId="1" applyNumberFormat="1" applyFill="1" applyBorder="1" applyAlignment="1">
      <alignment horizontal="right"/>
    </xf>
    <xf numFmtId="14" fontId="8" fillId="28" borderId="54" xfId="1" applyNumberFormat="1" applyFill="1" applyBorder="1" applyAlignment="1">
      <alignment horizontal="right"/>
    </xf>
    <xf numFmtId="169" fontId="8" fillId="28" borderId="0" xfId="1" applyNumberFormat="1" applyFill="1" applyBorder="1" applyAlignment="1">
      <alignment horizontal="right"/>
    </xf>
    <xf numFmtId="168" fontId="8" fillId="28" borderId="0" xfId="1" applyNumberFormat="1" applyFill="1" applyBorder="1" applyAlignment="1">
      <alignment horizontal="right"/>
    </xf>
    <xf numFmtId="169" fontId="8" fillId="28" borderId="55" xfId="1" applyNumberFormat="1" applyFill="1" applyBorder="1" applyAlignment="1">
      <alignment horizontal="right"/>
    </xf>
    <xf numFmtId="169" fontId="53" fillId="24" borderId="0" xfId="1" applyNumberFormat="1" applyFont="1" applyFill="1" applyBorder="1" applyAlignment="1">
      <alignment horizontal="right"/>
    </xf>
    <xf numFmtId="169" fontId="53" fillId="24" borderId="55" xfId="1" applyNumberFormat="1" applyFont="1" applyFill="1" applyBorder="1" applyAlignment="1">
      <alignment horizontal="right"/>
    </xf>
    <xf numFmtId="14" fontId="8" fillId="28" borderId="0" xfId="1" applyNumberFormat="1" applyFill="1" applyBorder="1" applyAlignment="1">
      <alignment horizontal="right"/>
    </xf>
    <xf numFmtId="169" fontId="53" fillId="25" borderId="0" xfId="1" applyNumberFormat="1" applyFont="1" applyFill="1" applyAlignment="1">
      <alignment horizontal="right"/>
    </xf>
    <xf numFmtId="14" fontId="53" fillId="25" borderId="0" xfId="1" applyNumberFormat="1" applyFont="1" applyFill="1" applyAlignment="1">
      <alignment horizontal="right"/>
    </xf>
    <xf numFmtId="14" fontId="48" fillId="24" borderId="56" xfId="1" applyNumberFormat="1" applyFont="1" applyFill="1" applyBorder="1" applyAlignment="1">
      <alignment horizontal="right"/>
    </xf>
    <xf numFmtId="170" fontId="48" fillId="24" borderId="57" xfId="1" applyNumberFormat="1" applyFont="1" applyFill="1" applyBorder="1" applyAlignment="1">
      <alignment horizontal="right"/>
    </xf>
    <xf numFmtId="168" fontId="48" fillId="24" borderId="57" xfId="1" applyNumberFormat="1" applyFont="1" applyFill="1" applyBorder="1" applyAlignment="1">
      <alignment horizontal="right"/>
    </xf>
    <xf numFmtId="168" fontId="48" fillId="24" borderId="58" xfId="1" applyNumberFormat="1" applyFont="1" applyFill="1" applyBorder="1" applyAlignment="1">
      <alignment horizontal="right"/>
    </xf>
    <xf numFmtId="14" fontId="8" fillId="0" borderId="54" xfId="1" applyNumberFormat="1" applyBorder="1" applyAlignment="1">
      <alignment horizontal="right"/>
    </xf>
    <xf numFmtId="171" fontId="8" fillId="0" borderId="0" xfId="1" applyNumberFormat="1" applyBorder="1" applyAlignment="1">
      <alignment horizontal="right"/>
    </xf>
    <xf numFmtId="171" fontId="50" fillId="0" borderId="0" xfId="1" applyNumberFormat="1" applyFont="1" applyBorder="1" applyAlignment="1">
      <alignment horizontal="center"/>
    </xf>
    <xf numFmtId="171" fontId="8" fillId="0" borderId="0" xfId="1" applyNumberFormat="1" applyBorder="1" applyAlignment="1">
      <alignment horizontal="center"/>
    </xf>
    <xf numFmtId="171" fontId="8" fillId="0" borderId="59" xfId="1" applyNumberFormat="1" applyBorder="1" applyAlignment="1">
      <alignment horizontal="center"/>
    </xf>
    <xf numFmtId="171" fontId="8" fillId="0" borderId="55" xfId="1" applyNumberFormat="1" applyBorder="1" applyAlignment="1">
      <alignment horizontal="center"/>
    </xf>
    <xf numFmtId="171" fontId="8" fillId="0" borderId="0" xfId="1" applyNumberFormat="1" applyBorder="1"/>
    <xf numFmtId="171" fontId="8" fillId="28" borderId="0" xfId="1" applyNumberFormat="1" applyFill="1" applyBorder="1" applyAlignment="1">
      <alignment horizontal="right"/>
    </xf>
    <xf numFmtId="171" fontId="8" fillId="28" borderId="55" xfId="1" applyNumberFormat="1" applyFill="1" applyBorder="1" applyAlignment="1">
      <alignment horizontal="right"/>
    </xf>
    <xf numFmtId="171" fontId="8" fillId="0" borderId="55" xfId="1" applyNumberFormat="1" applyBorder="1" applyAlignment="1">
      <alignment horizontal="right"/>
    </xf>
    <xf numFmtId="171" fontId="50" fillId="0" borderId="0" xfId="1" applyNumberFormat="1" applyFont="1" applyBorder="1" applyAlignment="1">
      <alignment horizontal="right"/>
    </xf>
    <xf numFmtId="14" fontId="8" fillId="0" borderId="54" xfId="1" applyNumberFormat="1" applyFill="1" applyBorder="1" applyAlignment="1">
      <alignment horizontal="right"/>
    </xf>
    <xf numFmtId="0" fontId="49" fillId="25" borderId="0" xfId="2" applyFont="1" applyFill="1" applyAlignment="1" applyProtection="1"/>
    <xf numFmtId="172" fontId="8" fillId="28" borderId="0" xfId="1" applyNumberFormat="1" applyFill="1" applyBorder="1" applyAlignment="1">
      <alignment horizontal="right"/>
    </xf>
    <xf numFmtId="172" fontId="8" fillId="0" borderId="0" xfId="1" applyNumberFormat="1" applyBorder="1" applyAlignment="1">
      <alignment horizontal="right"/>
    </xf>
    <xf numFmtId="171" fontId="8" fillId="0" borderId="0" xfId="1" applyNumberFormat="1" applyFill="1" applyBorder="1" applyAlignment="1">
      <alignment horizontal="right"/>
    </xf>
    <xf numFmtId="0" fontId="8" fillId="28" borderId="0" xfId="1" applyFill="1"/>
    <xf numFmtId="171" fontId="10" fillId="0" borderId="0" xfId="1" applyNumberFormat="1" applyFont="1" applyFill="1" applyBorder="1" applyAlignment="1">
      <alignment horizontal="right"/>
    </xf>
    <xf numFmtId="171" fontId="10" fillId="0" borderId="0" xfId="1" applyNumberFormat="1" applyFont="1" applyBorder="1" applyAlignment="1">
      <alignment horizontal="right"/>
    </xf>
    <xf numFmtId="173" fontId="10" fillId="0" borderId="0" xfId="16" applyFont="1" applyBorder="1" applyAlignment="1">
      <alignment horizontal="right" wrapText="1"/>
    </xf>
    <xf numFmtId="173" fontId="0" fillId="0" borderId="0" xfId="16" applyFont="1" applyBorder="1" applyAlignment="1">
      <alignment horizontal="right"/>
    </xf>
    <xf numFmtId="173" fontId="0" fillId="0" borderId="0" xfId="16" applyFont="1" applyFill="1" applyBorder="1" applyAlignment="1">
      <alignment horizontal="right"/>
    </xf>
    <xf numFmtId="171" fontId="8" fillId="0" borderId="55" xfId="1" applyNumberFormat="1" applyFill="1" applyBorder="1" applyAlignment="1">
      <alignment horizontal="right"/>
    </xf>
    <xf numFmtId="0" fontId="8" fillId="0" borderId="0" xfId="1" applyFill="1"/>
    <xf numFmtId="171" fontId="10" fillId="28" borderId="0" xfId="1" applyNumberFormat="1" applyFont="1" applyFill="1" applyBorder="1" applyAlignment="1">
      <alignment horizontal="right"/>
    </xf>
    <xf numFmtId="14" fontId="8" fillId="28" borderId="0" xfId="1" applyNumberFormat="1" applyFill="1" applyAlignment="1">
      <alignment horizontal="right"/>
    </xf>
    <xf numFmtId="168" fontId="8" fillId="28" borderId="0" xfId="1" applyNumberFormat="1" applyFill="1"/>
    <xf numFmtId="171" fontId="8" fillId="25" borderId="0" xfId="1" applyNumberFormat="1" applyFill="1"/>
    <xf numFmtId="173" fontId="10" fillId="25" borderId="0" xfId="16" applyFont="1" applyFill="1"/>
    <xf numFmtId="173" fontId="0" fillId="25" borderId="0" xfId="16" applyFont="1" applyFill="1"/>
    <xf numFmtId="14" fontId="8" fillId="0" borderId="0" xfId="1" applyNumberFormat="1" applyFill="1" applyAlignment="1">
      <alignment horizontal="right"/>
    </xf>
    <xf numFmtId="173" fontId="0" fillId="28" borderId="0" xfId="16" applyFont="1" applyFill="1"/>
    <xf numFmtId="171" fontId="8" fillId="28" borderId="0" xfId="1" applyNumberFormat="1" applyFill="1"/>
    <xf numFmtId="171" fontId="0" fillId="25" borderId="0" xfId="16" applyNumberFormat="1" applyFont="1" applyFill="1"/>
    <xf numFmtId="3" fontId="8" fillId="28" borderId="0" xfId="1" applyNumberFormat="1" applyFill="1"/>
    <xf numFmtId="3" fontId="8" fillId="25" borderId="0" xfId="1" applyNumberFormat="1" applyFill="1"/>
    <xf numFmtId="171" fontId="0" fillId="28" borderId="0" xfId="16" applyNumberFormat="1" applyFont="1" applyFill="1"/>
    <xf numFmtId="174" fontId="8" fillId="28" borderId="0" xfId="1" applyNumberFormat="1" applyFill="1"/>
    <xf numFmtId="174" fontId="8" fillId="25" borderId="0" xfId="1" applyNumberFormat="1" applyFill="1"/>
    <xf numFmtId="175" fontId="8" fillId="25" borderId="0" xfId="1" applyNumberFormat="1" applyFill="1"/>
    <xf numFmtId="175" fontId="0" fillId="25" borderId="0" xfId="16" applyNumberFormat="1" applyFont="1" applyFill="1"/>
    <xf numFmtId="175" fontId="8" fillId="25" borderId="0" xfId="1" applyNumberFormat="1" applyFill="1" applyAlignment="1">
      <alignment horizontal="right"/>
    </xf>
    <xf numFmtId="173" fontId="8" fillId="28" borderId="0" xfId="1" applyNumberFormat="1" applyFill="1"/>
    <xf numFmtId="173" fontId="42" fillId="0" borderId="0" xfId="16" applyFont="1"/>
    <xf numFmtId="173" fontId="0" fillId="0" borderId="0" xfId="16" applyFont="1" applyFill="1"/>
    <xf numFmtId="173" fontId="8" fillId="25" borderId="0" xfId="1" applyNumberFormat="1" applyFill="1"/>
    <xf numFmtId="176" fontId="8" fillId="28" borderId="0" xfId="1" applyNumberFormat="1" applyFill="1"/>
    <xf numFmtId="176" fontId="0" fillId="25" borderId="0" xfId="16" applyNumberFormat="1" applyFont="1" applyFill="1"/>
    <xf numFmtId="176" fontId="8" fillId="0" borderId="0" xfId="1" applyNumberFormat="1"/>
    <xf numFmtId="176" fontId="0" fillId="25" borderId="0" xfId="16" applyNumberFormat="1" applyFont="1" applyFill="1" applyAlignment="1">
      <alignment horizontal="right"/>
    </xf>
    <xf numFmtId="173" fontId="0" fillId="25" borderId="0" xfId="16" applyFont="1" applyFill="1" applyAlignment="1">
      <alignment horizontal="right"/>
    </xf>
    <xf numFmtId="176" fontId="8" fillId="25" borderId="0" xfId="1" applyNumberFormat="1" applyFill="1"/>
    <xf numFmtId="166" fontId="8" fillId="28" borderId="0" xfId="1" applyNumberFormat="1" applyFill="1"/>
    <xf numFmtId="0" fontId="10" fillId="28" borderId="0" xfId="1" applyFont="1" applyFill="1" applyAlignment="1">
      <alignment horizontal="center"/>
    </xf>
    <xf numFmtId="14" fontId="8" fillId="20" borderId="0" xfId="1" applyNumberFormat="1" applyFill="1" applyAlignment="1">
      <alignment horizontal="right"/>
    </xf>
    <xf numFmtId="0" fontId="8" fillId="20" borderId="0" xfId="1" applyFill="1"/>
    <xf numFmtId="168" fontId="8" fillId="20" borderId="0" xfId="1" applyNumberFormat="1" applyFill="1"/>
    <xf numFmtId="0" fontId="8" fillId="20" borderId="0" xfId="1" applyNumberFormat="1" applyFill="1"/>
    <xf numFmtId="173" fontId="10" fillId="28" borderId="0" xfId="16" applyFont="1" applyFill="1"/>
    <xf numFmtId="166" fontId="0" fillId="0" borderId="0" xfId="14" applyFont="1"/>
    <xf numFmtId="10" fontId="0" fillId="0" borderId="0" xfId="15" applyNumberFormat="1" applyFont="1"/>
    <xf numFmtId="10" fontId="17" fillId="0" borderId="0" xfId="15" applyNumberFormat="1" applyFont="1"/>
    <xf numFmtId="166" fontId="17" fillId="0" borderId="0" xfId="14" applyFont="1"/>
    <xf numFmtId="0" fontId="0" fillId="0" borderId="30" xfId="0" applyFill="1" applyBorder="1" applyAlignment="1">
      <alignment vertical="top"/>
    </xf>
    <xf numFmtId="0" fontId="0" fillId="0" borderId="30" xfId="0" applyFill="1" applyBorder="1" applyAlignment="1">
      <alignment vertical="top" wrapText="1"/>
    </xf>
    <xf numFmtId="0" fontId="0" fillId="0" borderId="0" xfId="0" applyFill="1" applyAlignment="1">
      <alignment vertical="top"/>
    </xf>
    <xf numFmtId="3" fontId="0" fillId="0" borderId="0" xfId="0" applyNumberFormat="1" applyFill="1" applyAlignment="1">
      <alignment horizontal="right" vertical="top"/>
    </xf>
    <xf numFmtId="4" fontId="0" fillId="0" borderId="0" xfId="0" applyNumberFormat="1" applyFill="1" applyAlignment="1">
      <alignment horizontal="right" vertical="top"/>
    </xf>
    <xf numFmtId="14" fontId="0" fillId="0" borderId="0" xfId="0" applyNumberFormat="1" applyFill="1" applyAlignment="1">
      <alignment horizontal="right" vertical="top"/>
    </xf>
    <xf numFmtId="3" fontId="0" fillId="0" borderId="0" xfId="0" applyNumberFormat="1" applyAlignment="1">
      <alignment horizontal="right" vertical="top"/>
    </xf>
    <xf numFmtId="4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4" fontId="0" fillId="0" borderId="0" xfId="0" applyNumberFormat="1" applyFill="1" applyAlignment="1">
      <alignment horizontal="right"/>
    </xf>
    <xf numFmtId="14" fontId="0" fillId="28" borderId="0" xfId="0" applyNumberFormat="1" applyFill="1" applyAlignment="1">
      <alignment horizontal="right"/>
    </xf>
    <xf numFmtId="0" fontId="0" fillId="28" borderId="0" xfId="0" applyFill="1"/>
    <xf numFmtId="168" fontId="0" fillId="28" borderId="0" xfId="0" applyNumberFormat="1" applyFill="1"/>
    <xf numFmtId="166" fontId="0" fillId="25" borderId="0" xfId="0" applyNumberFormat="1" applyFill="1"/>
    <xf numFmtId="173" fontId="0" fillId="28" borderId="0" xfId="0" applyNumberFormat="1" applyFill="1"/>
    <xf numFmtId="0" fontId="0" fillId="25" borderId="0" xfId="0" applyFill="1"/>
    <xf numFmtId="168" fontId="0" fillId="25" borderId="0" xfId="0" applyNumberFormat="1" applyFill="1"/>
    <xf numFmtId="166" fontId="0" fillId="0" borderId="0" xfId="0" applyNumberFormat="1"/>
    <xf numFmtId="9" fontId="0" fillId="0" borderId="0" xfId="0" applyNumberFormat="1"/>
    <xf numFmtId="0" fontId="10" fillId="0" borderId="0" xfId="0" applyFont="1" applyFill="1" applyAlignment="1">
      <alignment vertical="top"/>
    </xf>
    <xf numFmtId="4" fontId="0" fillId="0" borderId="0" xfId="0" applyNumberFormat="1" applyFill="1" applyAlignment="1">
      <alignment vertical="top"/>
    </xf>
    <xf numFmtId="14" fontId="0" fillId="0" borderId="30" xfId="0" applyNumberFormat="1" applyFill="1" applyBorder="1" applyAlignment="1">
      <alignment horizontal="right" vertical="top"/>
    </xf>
    <xf numFmtId="3" fontId="0" fillId="0" borderId="30" xfId="0" applyNumberFormat="1" applyFill="1" applyBorder="1" applyAlignment="1">
      <alignment horizontal="right" vertical="top"/>
    </xf>
    <xf numFmtId="4" fontId="0" fillId="0" borderId="30" xfId="0" applyNumberFormat="1" applyFill="1" applyBorder="1" applyAlignment="1">
      <alignment horizontal="right" vertical="top"/>
    </xf>
    <xf numFmtId="0" fontId="0" fillId="0" borderId="0" xfId="0" applyFill="1" applyAlignment="1">
      <alignment wrapText="1"/>
    </xf>
    <xf numFmtId="4" fontId="10" fillId="0" borderId="0" xfId="0" applyNumberFormat="1" applyFont="1" applyFill="1" applyAlignment="1">
      <alignment vertical="top" wrapText="1"/>
    </xf>
    <xf numFmtId="4" fontId="0" fillId="0" borderId="0" xfId="0" applyNumberFormat="1" applyFill="1"/>
    <xf numFmtId="4" fontId="10" fillId="0" borderId="0" xfId="0" applyNumberFormat="1" applyFont="1" applyFill="1" applyAlignment="1">
      <alignment vertical="top"/>
    </xf>
    <xf numFmtId="14" fontId="0" fillId="0" borderId="0" xfId="0" applyNumberFormat="1" applyFill="1" applyAlignment="1">
      <alignment vertical="top"/>
    </xf>
    <xf numFmtId="14" fontId="10" fillId="0" borderId="0" xfId="0" applyNumberFormat="1" applyFont="1" applyFill="1" applyAlignment="1">
      <alignment vertical="top"/>
    </xf>
    <xf numFmtId="14" fontId="0" fillId="10" borderId="0" xfId="0" applyNumberFormat="1" applyFill="1"/>
    <xf numFmtId="14" fontId="0" fillId="0" borderId="0" xfId="0" applyNumberFormat="1" applyFill="1" applyAlignment="1">
      <alignment vertical="top" wrapText="1"/>
    </xf>
    <xf numFmtId="0" fontId="0" fillId="0" borderId="30" xfId="0" applyFill="1" applyBorder="1"/>
    <xf numFmtId="14" fontId="0" fillId="0" borderId="30" xfId="0" applyNumberFormat="1" applyFill="1" applyBorder="1"/>
    <xf numFmtId="0" fontId="0" fillId="0" borderId="62" xfId="0" applyFill="1" applyBorder="1"/>
    <xf numFmtId="14" fontId="0" fillId="0" borderId="62" xfId="0" applyNumberFormat="1" applyFill="1" applyBorder="1"/>
    <xf numFmtId="0" fontId="17" fillId="0" borderId="6" xfId="0" applyFont="1" applyFill="1" applyBorder="1" applyAlignment="1">
      <alignment horizontal="center" vertical="center" wrapText="1"/>
    </xf>
    <xf numFmtId="0" fontId="17" fillId="0" borderId="15" xfId="0" applyFont="1" applyFill="1" applyBorder="1" applyAlignment="1">
      <alignment horizontal="center" vertical="center" wrapText="1"/>
    </xf>
    <xf numFmtId="0" fontId="17" fillId="19" borderId="0" xfId="0" applyFont="1" applyFill="1" applyAlignment="1">
      <alignment horizontal="center" vertical="justify"/>
    </xf>
    <xf numFmtId="165" fontId="0" fillId="25" borderId="0" xfId="17" applyFont="1" applyFill="1"/>
    <xf numFmtId="165" fontId="0" fillId="28" borderId="0" xfId="17" applyFont="1" applyFill="1"/>
    <xf numFmtId="165" fontId="0" fillId="25" borderId="0" xfId="17" applyFont="1" applyFill="1" applyAlignment="1">
      <alignment horizontal="right"/>
    </xf>
    <xf numFmtId="178" fontId="0" fillId="25" borderId="0" xfId="0" applyNumberFormat="1" applyFill="1"/>
    <xf numFmtId="14" fontId="9" fillId="0" borderId="23" xfId="0" applyNumberFormat="1" applyFont="1" applyFill="1" applyBorder="1" applyAlignment="1"/>
    <xf numFmtId="14" fontId="9" fillId="0" borderId="16" xfId="0" applyNumberFormat="1" applyFont="1" applyFill="1" applyBorder="1" applyAlignment="1"/>
    <xf numFmtId="164" fontId="0" fillId="0" borderId="0" xfId="14" applyNumberFormat="1" applyFont="1"/>
    <xf numFmtId="0" fontId="19" fillId="0" borderId="36" xfId="0" applyFont="1" applyFill="1" applyBorder="1" applyAlignment="1">
      <alignment horizontal="center"/>
    </xf>
    <xf numFmtId="0" fontId="19" fillId="0" borderId="37" xfId="0" applyFont="1" applyFill="1" applyBorder="1" applyAlignment="1">
      <alignment horizontal="center"/>
    </xf>
    <xf numFmtId="14" fontId="17" fillId="0" borderId="16" xfId="0" applyNumberFormat="1" applyFont="1" applyFill="1" applyBorder="1" applyAlignment="1">
      <alignment horizontal="center"/>
    </xf>
    <xf numFmtId="0" fontId="0" fillId="24" borderId="34" xfId="0" applyFill="1" applyBorder="1" applyAlignment="1">
      <alignment horizontal="center"/>
    </xf>
    <xf numFmtId="177" fontId="57" fillId="0" borderId="0" xfId="0" applyNumberFormat="1" applyFont="1"/>
    <xf numFmtId="0" fontId="9" fillId="8" borderId="39" xfId="0" applyFont="1" applyFill="1" applyBorder="1" applyAlignment="1">
      <alignment horizontal="center"/>
    </xf>
    <xf numFmtId="0" fontId="9" fillId="8" borderId="30" xfId="0" applyFont="1" applyFill="1" applyBorder="1" applyAlignment="1">
      <alignment horizontal="center"/>
    </xf>
    <xf numFmtId="0" fontId="10" fillId="8" borderId="30" xfId="0" applyFont="1" applyFill="1" applyBorder="1"/>
    <xf numFmtId="0" fontId="17" fillId="2" borderId="64" xfId="0" applyFont="1" applyFill="1" applyBorder="1" applyAlignment="1">
      <alignment horizontal="center"/>
    </xf>
    <xf numFmtId="0" fontId="17" fillId="2" borderId="65" xfId="0" applyFont="1" applyFill="1" applyBorder="1" applyAlignment="1">
      <alignment horizontal="center"/>
    </xf>
    <xf numFmtId="0" fontId="0" fillId="2" borderId="65" xfId="0" applyFill="1" applyBorder="1"/>
    <xf numFmtId="0" fontId="12" fillId="2" borderId="39" xfId="0" applyFont="1" applyFill="1" applyBorder="1" applyAlignment="1">
      <alignment horizontal="center"/>
    </xf>
    <xf numFmtId="0" fontId="12" fillId="2" borderId="30" xfId="0" applyFont="1" applyFill="1" applyBorder="1" applyAlignment="1">
      <alignment horizontal="center"/>
    </xf>
    <xf numFmtId="0" fontId="56" fillId="2" borderId="30" xfId="0" applyFont="1" applyFill="1" applyBorder="1"/>
    <xf numFmtId="0" fontId="17" fillId="2" borderId="39" xfId="0" applyFont="1" applyFill="1" applyBorder="1" applyAlignment="1">
      <alignment horizontal="center"/>
    </xf>
    <xf numFmtId="0" fontId="17" fillId="2" borderId="30" xfId="0" applyFont="1" applyFill="1" applyBorder="1" applyAlignment="1">
      <alignment horizontal="center"/>
    </xf>
    <xf numFmtId="0" fontId="0" fillId="2" borderId="30" xfId="0" applyFill="1" applyBorder="1"/>
    <xf numFmtId="0" fontId="17" fillId="4" borderId="39" xfId="0" applyFont="1" applyFill="1" applyBorder="1" applyAlignment="1">
      <alignment horizontal="center"/>
    </xf>
    <xf numFmtId="0" fontId="17" fillId="4" borderId="30" xfId="0" applyFont="1" applyFill="1" applyBorder="1" applyAlignment="1">
      <alignment horizontal="center"/>
    </xf>
    <xf numFmtId="0" fontId="0" fillId="4" borderId="30" xfId="0" applyFill="1" applyBorder="1"/>
    <xf numFmtId="0" fontId="12" fillId="4" borderId="39" xfId="0" applyFont="1" applyFill="1" applyBorder="1" applyAlignment="1">
      <alignment horizontal="center"/>
    </xf>
    <xf numFmtId="0" fontId="12" fillId="4" borderId="30" xfId="0" applyFont="1" applyFill="1" applyBorder="1" applyAlignment="1">
      <alignment horizontal="center"/>
    </xf>
    <xf numFmtId="0" fontId="56" fillId="4" borderId="30" xfId="0" applyFont="1" applyFill="1" applyBorder="1"/>
    <xf numFmtId="0" fontId="27" fillId="29" borderId="39" xfId="0" applyFont="1" applyFill="1" applyBorder="1" applyAlignment="1">
      <alignment horizontal="center"/>
    </xf>
    <xf numFmtId="0" fontId="27" fillId="29" borderId="30" xfId="0" applyFont="1" applyFill="1" applyBorder="1" applyAlignment="1">
      <alignment horizontal="center"/>
    </xf>
    <xf numFmtId="0" fontId="42" fillId="29" borderId="30" xfId="0" applyFont="1" applyFill="1" applyBorder="1"/>
    <xf numFmtId="0" fontId="20" fillId="0" borderId="30" xfId="0" applyFont="1" applyBorder="1" applyAlignment="1">
      <alignment horizontal="center"/>
    </xf>
    <xf numFmtId="0" fontId="21" fillId="0" borderId="40" xfId="0" applyFont="1" applyBorder="1" applyAlignment="1">
      <alignment horizontal="center"/>
    </xf>
    <xf numFmtId="0" fontId="27" fillId="29" borderId="60" xfId="0" applyFont="1" applyFill="1" applyBorder="1" applyAlignment="1">
      <alignment horizontal="center"/>
    </xf>
    <xf numFmtId="0" fontId="27" fillId="29" borderId="61" xfId="0" applyFont="1" applyFill="1" applyBorder="1" applyAlignment="1">
      <alignment horizontal="center"/>
    </xf>
    <xf numFmtId="0" fontId="42" fillId="29" borderId="61" xfId="0" applyFont="1" applyFill="1" applyBorder="1" applyAlignment="1">
      <alignment horizontal="left"/>
    </xf>
    <xf numFmtId="0" fontId="42" fillId="29" borderId="61" xfId="0" applyFont="1" applyFill="1" applyBorder="1"/>
    <xf numFmtId="0" fontId="20" fillId="0" borderId="61" xfId="0" applyFont="1" applyBorder="1" applyAlignment="1">
      <alignment horizontal="center"/>
    </xf>
    <xf numFmtId="0" fontId="21" fillId="0" borderId="67" xfId="0" applyFont="1" applyBorder="1" applyAlignment="1">
      <alignment horizontal="center"/>
    </xf>
    <xf numFmtId="0" fontId="20" fillId="0" borderId="65" xfId="0" applyFont="1" applyBorder="1" applyAlignment="1">
      <alignment horizontal="center"/>
    </xf>
    <xf numFmtId="0" fontId="21" fillId="0" borderId="66" xfId="0" applyFont="1" applyBorder="1" applyAlignment="1">
      <alignment horizontal="center"/>
    </xf>
    <xf numFmtId="0" fontId="17" fillId="5" borderId="39" xfId="0" applyFont="1" applyFill="1" applyBorder="1" applyAlignment="1">
      <alignment horizontal="center"/>
    </xf>
    <xf numFmtId="0" fontId="17" fillId="5" borderId="30" xfId="0" applyFont="1" applyFill="1" applyBorder="1" applyAlignment="1">
      <alignment horizontal="center"/>
    </xf>
    <xf numFmtId="0" fontId="0" fillId="5" borderId="30" xfId="0" applyFont="1" applyFill="1" applyBorder="1" applyAlignment="1">
      <alignment vertical="top"/>
    </xf>
    <xf numFmtId="0" fontId="20" fillId="0" borderId="30" xfId="0" applyNumberFormat="1" applyFont="1" applyBorder="1" applyAlignment="1">
      <alignment horizontal="center"/>
    </xf>
    <xf numFmtId="0" fontId="10" fillId="5" borderId="30" xfId="0" applyFont="1" applyFill="1" applyBorder="1" applyAlignment="1">
      <alignment vertical="top"/>
    </xf>
    <xf numFmtId="0" fontId="0" fillId="5" borderId="30" xfId="0" applyFill="1" applyBorder="1" applyAlignment="1">
      <alignment vertical="top"/>
    </xf>
    <xf numFmtId="0" fontId="17" fillId="2" borderId="60" xfId="0" applyFont="1" applyFill="1" applyBorder="1" applyAlignment="1">
      <alignment horizontal="center"/>
    </xf>
    <xf numFmtId="0" fontId="17" fillId="2" borderId="61" xfId="0" applyFont="1" applyFill="1" applyBorder="1" applyAlignment="1">
      <alignment horizontal="center"/>
    </xf>
    <xf numFmtId="0" fontId="0" fillId="2" borderId="61" xfId="0" applyFill="1" applyBorder="1"/>
    <xf numFmtId="0" fontId="0" fillId="2" borderId="30" xfId="0" applyFont="1" applyFill="1" applyBorder="1"/>
    <xf numFmtId="0" fontId="17" fillId="6" borderId="39" xfId="0" applyFont="1" applyFill="1" applyBorder="1" applyAlignment="1">
      <alignment horizontal="center"/>
    </xf>
    <xf numFmtId="0" fontId="17" fillId="6" borderId="30" xfId="0" applyFont="1" applyFill="1" applyBorder="1" applyAlignment="1">
      <alignment horizontal="center"/>
    </xf>
    <xf numFmtId="0" fontId="10" fillId="6" borderId="30" xfId="0" applyFont="1" applyFill="1" applyBorder="1"/>
    <xf numFmtId="0" fontId="9" fillId="3" borderId="39" xfId="0" applyFont="1" applyFill="1" applyBorder="1" applyAlignment="1">
      <alignment horizontal="center"/>
    </xf>
    <xf numFmtId="0" fontId="9" fillId="3" borderId="30" xfId="0" applyFont="1" applyFill="1" applyBorder="1" applyAlignment="1">
      <alignment horizontal="center"/>
    </xf>
    <xf numFmtId="0" fontId="10" fillId="3" borderId="30" xfId="0" applyFont="1" applyFill="1" applyBorder="1"/>
    <xf numFmtId="0" fontId="17" fillId="7" borderId="39" xfId="0" applyFont="1" applyFill="1" applyBorder="1" applyAlignment="1">
      <alignment horizontal="center"/>
    </xf>
    <xf numFmtId="0" fontId="17" fillId="7" borderId="30" xfId="0" applyFont="1" applyFill="1" applyBorder="1" applyAlignment="1">
      <alignment horizontal="center"/>
    </xf>
    <xf numFmtId="0" fontId="0" fillId="7" borderId="30" xfId="0" applyFill="1" applyBorder="1"/>
    <xf numFmtId="0" fontId="9" fillId="7" borderId="30" xfId="0" applyFont="1" applyFill="1" applyBorder="1" applyAlignment="1">
      <alignment horizontal="center"/>
    </xf>
    <xf numFmtId="0" fontId="17" fillId="7" borderId="60" xfId="0" applyFont="1" applyFill="1" applyBorder="1" applyAlignment="1">
      <alignment horizontal="center"/>
    </xf>
    <xf numFmtId="0" fontId="17" fillId="7" borderId="61" xfId="0" applyFont="1" applyFill="1" applyBorder="1" applyAlignment="1">
      <alignment horizontal="center"/>
    </xf>
    <xf numFmtId="0" fontId="0" fillId="7" borderId="61" xfId="0" applyFill="1" applyBorder="1"/>
    <xf numFmtId="0" fontId="9" fillId="4" borderId="39" xfId="0" applyFont="1" applyFill="1" applyBorder="1" applyAlignment="1">
      <alignment horizontal="center"/>
    </xf>
    <xf numFmtId="0" fontId="9" fillId="4" borderId="30" xfId="0" applyFont="1" applyFill="1" applyBorder="1" applyAlignment="1">
      <alignment horizontal="center"/>
    </xf>
    <xf numFmtId="0" fontId="10" fillId="4" borderId="30" xfId="0" applyFont="1" applyFill="1" applyBorder="1"/>
    <xf numFmtId="0" fontId="9" fillId="8" borderId="60" xfId="0" applyFont="1" applyFill="1" applyBorder="1" applyAlignment="1">
      <alignment horizontal="center"/>
    </xf>
    <xf numFmtId="0" fontId="9" fillId="8" borderId="61" xfId="0" applyFont="1" applyFill="1" applyBorder="1" applyAlignment="1">
      <alignment horizontal="center"/>
    </xf>
    <xf numFmtId="0" fontId="10" fillId="8" borderId="61" xfId="0" applyFont="1" applyFill="1" applyBorder="1"/>
    <xf numFmtId="0" fontId="9" fillId="9" borderId="64" xfId="0" applyFont="1" applyFill="1" applyBorder="1" applyAlignment="1">
      <alignment horizontal="center"/>
    </xf>
    <xf numFmtId="0" fontId="9" fillId="9" borderId="65" xfId="0" applyFont="1" applyFill="1" applyBorder="1" applyAlignment="1">
      <alignment horizontal="center"/>
    </xf>
    <xf numFmtId="0" fontId="10" fillId="9" borderId="65" xfId="0" applyFont="1" applyFill="1" applyBorder="1"/>
    <xf numFmtId="0" fontId="10" fillId="9" borderId="65" xfId="0" applyFont="1" applyFill="1" applyBorder="1" applyAlignment="1">
      <alignment horizontal="center"/>
    </xf>
    <xf numFmtId="0" fontId="9" fillId="9" borderId="39" xfId="0" applyFont="1" applyFill="1" applyBorder="1" applyAlignment="1">
      <alignment horizontal="center"/>
    </xf>
    <xf numFmtId="0" fontId="9" fillId="9" borderId="30" xfId="0" applyFont="1" applyFill="1" applyBorder="1" applyAlignment="1">
      <alignment horizontal="center"/>
    </xf>
    <xf numFmtId="0" fontId="10" fillId="9" borderId="30" xfId="0" applyFont="1" applyFill="1" applyBorder="1"/>
    <xf numFmtId="0" fontId="10" fillId="9" borderId="30" xfId="0" applyFont="1" applyFill="1" applyBorder="1" applyAlignment="1">
      <alignment horizontal="center"/>
    </xf>
    <xf numFmtId="0" fontId="10" fillId="2" borderId="30" xfId="0" applyFont="1" applyFill="1" applyBorder="1" applyAlignment="1">
      <alignment horizontal="center"/>
    </xf>
    <xf numFmtId="0" fontId="9" fillId="2" borderId="39" xfId="0" applyFont="1" applyFill="1" applyBorder="1" applyAlignment="1">
      <alignment horizontal="center"/>
    </xf>
    <xf numFmtId="0" fontId="9" fillId="2" borderId="30" xfId="0" applyFont="1" applyFill="1" applyBorder="1" applyAlignment="1">
      <alignment horizontal="center"/>
    </xf>
    <xf numFmtId="0" fontId="10" fillId="2" borderId="30" xfId="0" applyFont="1" applyFill="1" applyBorder="1"/>
    <xf numFmtId="0" fontId="0" fillId="2" borderId="30" xfId="0" applyFill="1" applyBorder="1" applyAlignment="1">
      <alignment horizontal="center"/>
    </xf>
    <xf numFmtId="0" fontId="42" fillId="29" borderId="30" xfId="0" applyFont="1" applyFill="1" applyBorder="1" applyAlignment="1">
      <alignment horizontal="left"/>
    </xf>
    <xf numFmtId="0" fontId="0" fillId="0" borderId="30" xfId="0" applyBorder="1" applyAlignment="1">
      <alignment horizontal="center"/>
    </xf>
    <xf numFmtId="0" fontId="10" fillId="29" borderId="30" xfId="0" applyFont="1" applyFill="1" applyBorder="1" applyAlignment="1">
      <alignment horizontal="left" vertical="top" wrapText="1"/>
    </xf>
    <xf numFmtId="0" fontId="27" fillId="30" borderId="39" xfId="0" applyFont="1" applyFill="1" applyBorder="1" applyAlignment="1">
      <alignment horizontal="center"/>
    </xf>
    <xf numFmtId="0" fontId="27" fillId="30" borderId="30" xfId="0" applyFont="1" applyFill="1" applyBorder="1" applyAlignment="1">
      <alignment horizontal="center"/>
    </xf>
    <xf numFmtId="0" fontId="42" fillId="30" borderId="30" xfId="0" applyFont="1" applyFill="1" applyBorder="1"/>
    <xf numFmtId="0" fontId="42" fillId="30" borderId="30" xfId="0" applyFont="1" applyFill="1" applyBorder="1" applyAlignment="1">
      <alignment horizontal="left"/>
    </xf>
    <xf numFmtId="0" fontId="27" fillId="31" borderId="39" xfId="0" applyFont="1" applyFill="1" applyBorder="1" applyAlignment="1">
      <alignment horizontal="center"/>
    </xf>
    <xf numFmtId="0" fontId="27" fillId="31" borderId="30" xfId="0" applyFont="1" applyFill="1" applyBorder="1" applyAlignment="1">
      <alignment horizontal="center"/>
    </xf>
    <xf numFmtId="0" fontId="42" fillId="31" borderId="30" xfId="0" applyFont="1" applyFill="1" applyBorder="1"/>
    <xf numFmtId="0" fontId="42" fillId="31" borderId="30" xfId="0" applyFont="1" applyFill="1" applyBorder="1" applyAlignment="1">
      <alignment horizontal="left"/>
    </xf>
    <xf numFmtId="0" fontId="27" fillId="31" borderId="60" xfId="0" applyFont="1" applyFill="1" applyBorder="1" applyAlignment="1">
      <alignment horizontal="center"/>
    </xf>
    <xf numFmtId="0" fontId="27" fillId="31" borderId="61" xfId="0" applyFont="1" applyFill="1" applyBorder="1" applyAlignment="1">
      <alignment horizontal="center"/>
    </xf>
    <xf numFmtId="0" fontId="42" fillId="31" borderId="61" xfId="0" applyFont="1" applyFill="1" applyBorder="1"/>
    <xf numFmtId="0" fontId="42" fillId="31" borderId="61" xfId="0" applyFont="1" applyFill="1" applyBorder="1" applyAlignment="1">
      <alignment horizontal="left"/>
    </xf>
    <xf numFmtId="0" fontId="0" fillId="0" borderId="61" xfId="0" applyBorder="1" applyAlignment="1">
      <alignment horizontal="center"/>
    </xf>
    <xf numFmtId="0" fontId="0" fillId="0" borderId="69" xfId="0" applyFill="1" applyBorder="1"/>
    <xf numFmtId="14" fontId="0" fillId="0" borderId="69" xfId="0" applyNumberFormat="1" applyFill="1" applyBorder="1"/>
    <xf numFmtId="0" fontId="0" fillId="0" borderId="30" xfId="0" applyBorder="1"/>
    <xf numFmtId="0" fontId="0" fillId="0" borderId="0" xfId="0" applyFill="1" applyBorder="1" applyAlignment="1">
      <alignment vertical="top"/>
    </xf>
    <xf numFmtId="3" fontId="0" fillId="0" borderId="0" xfId="0" applyNumberFormat="1" applyFill="1" applyBorder="1" applyAlignment="1">
      <alignment horizontal="right" vertical="top"/>
    </xf>
    <xf numFmtId="4" fontId="0" fillId="0" borderId="0" xfId="0" applyNumberFormat="1" applyFill="1" applyBorder="1" applyAlignment="1">
      <alignment horizontal="right" vertical="top"/>
    </xf>
    <xf numFmtId="14" fontId="0" fillId="0" borderId="0" xfId="0" applyNumberFormat="1" applyFill="1" applyBorder="1" applyAlignment="1">
      <alignment horizontal="right" vertical="top"/>
    </xf>
    <xf numFmtId="0" fontId="0" fillId="11" borderId="0" xfId="0" applyNumberFormat="1" applyFill="1"/>
    <xf numFmtId="0" fontId="42" fillId="0" borderId="0" xfId="0" applyFont="1" applyFill="1" applyBorder="1" applyAlignment="1">
      <alignment horizontal="left"/>
    </xf>
    <xf numFmtId="0" fontId="42" fillId="0" borderId="0" xfId="0" applyFont="1" applyFill="1" applyBorder="1"/>
    <xf numFmtId="0" fontId="42" fillId="0" borderId="28" xfId="0" applyFont="1" applyFill="1" applyBorder="1"/>
    <xf numFmtId="3" fontId="0" fillId="32" borderId="0" xfId="0" applyNumberFormat="1" applyFill="1" applyAlignment="1">
      <alignment horizontal="right" vertical="top"/>
    </xf>
    <xf numFmtId="0" fontId="9" fillId="29" borderId="39" xfId="0" applyFont="1" applyFill="1" applyBorder="1" applyAlignment="1">
      <alignment horizontal="center"/>
    </xf>
    <xf numFmtId="0" fontId="9" fillId="29" borderId="30" xfId="0" applyFont="1" applyFill="1" applyBorder="1" applyAlignment="1">
      <alignment horizontal="center"/>
    </xf>
    <xf numFmtId="0" fontId="10" fillId="29" borderId="30" xfId="0" applyFont="1" applyFill="1" applyBorder="1"/>
    <xf numFmtId="0" fontId="23" fillId="0" borderId="30" xfId="0" applyFont="1" applyBorder="1" applyAlignment="1">
      <alignment horizontal="center"/>
    </xf>
    <xf numFmtId="0" fontId="60" fillId="0" borderId="40" xfId="0" applyFont="1" applyBorder="1" applyAlignment="1">
      <alignment horizontal="center"/>
    </xf>
    <xf numFmtId="0" fontId="19" fillId="0" borderId="0" xfId="0" applyFont="1" applyFill="1" applyBorder="1" applyAlignment="1">
      <alignment horizontal="center"/>
    </xf>
    <xf numFmtId="14" fontId="56" fillId="0" borderId="0" xfId="0" applyNumberFormat="1" applyFont="1"/>
    <xf numFmtId="14" fontId="10" fillId="0" borderId="0" xfId="0" applyNumberFormat="1" applyFont="1"/>
    <xf numFmtId="0" fontId="0" fillId="0" borderId="0" xfId="0" applyFont="1" applyFill="1" applyBorder="1" applyAlignment="1">
      <alignment horizontal="left"/>
    </xf>
    <xf numFmtId="0" fontId="0" fillId="0" borderId="27" xfId="0" applyFont="1" applyFill="1" applyBorder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28" xfId="0" applyFont="1" applyFill="1" applyBorder="1" applyAlignment="1">
      <alignment horizontal="left"/>
    </xf>
    <xf numFmtId="0" fontId="0" fillId="0" borderId="0" xfId="0" applyFont="1" applyAlignment="1"/>
    <xf numFmtId="0" fontId="0" fillId="0" borderId="0" xfId="0" applyFont="1" applyAlignment="1">
      <alignment horizontal="center"/>
    </xf>
    <xf numFmtId="0" fontId="0" fillId="0" borderId="0" xfId="0" applyNumberFormat="1"/>
    <xf numFmtId="0" fontId="0" fillId="0" borderId="0" xfId="0" applyFill="1" applyBorder="1" applyAlignment="1">
      <alignment horizontal="left"/>
    </xf>
    <xf numFmtId="0" fontId="0" fillId="0" borderId="8" xfId="0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0" fillId="2" borderId="65" xfId="0" applyFill="1" applyBorder="1" applyAlignment="1">
      <alignment horizontal="center"/>
    </xf>
    <xf numFmtId="0" fontId="56" fillId="2" borderId="30" xfId="0" applyFont="1" applyFill="1" applyBorder="1" applyAlignment="1">
      <alignment horizontal="center"/>
    </xf>
    <xf numFmtId="0" fontId="0" fillId="4" borderId="30" xfId="0" applyFill="1" applyBorder="1" applyAlignment="1">
      <alignment horizontal="center"/>
    </xf>
    <xf numFmtId="0" fontId="56" fillId="4" borderId="30" xfId="0" applyFont="1" applyFill="1" applyBorder="1" applyAlignment="1">
      <alignment horizontal="center"/>
    </xf>
    <xf numFmtId="0" fontId="58" fillId="0" borderId="30" xfId="0" applyFont="1" applyBorder="1" applyAlignment="1">
      <alignment horizontal="center"/>
    </xf>
    <xf numFmtId="0" fontId="59" fillId="0" borderId="40" xfId="0" applyFont="1" applyBorder="1" applyAlignment="1">
      <alignment horizontal="center"/>
    </xf>
    <xf numFmtId="0" fontId="10" fillId="4" borderId="30" xfId="0" applyFont="1" applyFill="1" applyBorder="1" applyAlignment="1">
      <alignment horizontal="center"/>
    </xf>
    <xf numFmtId="1" fontId="21" fillId="0" borderId="30" xfId="0" applyNumberFormat="1" applyFont="1" applyBorder="1" applyAlignment="1">
      <alignment horizontal="center"/>
    </xf>
    <xf numFmtId="0" fontId="9" fillId="0" borderId="30" xfId="0" applyFont="1" applyBorder="1" applyAlignment="1">
      <alignment horizontal="center"/>
    </xf>
    <xf numFmtId="0" fontId="0" fillId="5" borderId="30" xfId="0" applyFont="1" applyFill="1" applyBorder="1"/>
    <xf numFmtId="0" fontId="0" fillId="5" borderId="30" xfId="0" applyFill="1" applyBorder="1" applyAlignment="1">
      <alignment horizontal="center"/>
    </xf>
    <xf numFmtId="0" fontId="0" fillId="5" borderId="30" xfId="0" applyFill="1" applyBorder="1"/>
    <xf numFmtId="0" fontId="0" fillId="2" borderId="61" xfId="0" applyFill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19" fillId="0" borderId="13" xfId="0" applyFont="1" applyBorder="1" applyAlignment="1">
      <alignment horizontal="center"/>
    </xf>
    <xf numFmtId="0" fontId="0" fillId="6" borderId="30" xfId="0" applyFill="1" applyBorder="1"/>
    <xf numFmtId="0" fontId="0" fillId="6" borderId="30" xfId="0" applyFill="1" applyBorder="1" applyAlignment="1">
      <alignment horizontal="center"/>
    </xf>
    <xf numFmtId="0" fontId="22" fillId="6" borderId="30" xfId="0" applyFont="1" applyFill="1" applyBorder="1" applyAlignment="1">
      <alignment horizontal="center"/>
    </xf>
    <xf numFmtId="0" fontId="0" fillId="7" borderId="30" xfId="0" applyFill="1" applyBorder="1" applyAlignment="1">
      <alignment horizontal="center"/>
    </xf>
    <xf numFmtId="0" fontId="0" fillId="7" borderId="61" xfId="0" applyFill="1" applyBorder="1" applyAlignment="1">
      <alignment horizontal="center"/>
    </xf>
    <xf numFmtId="0" fontId="10" fillId="8" borderId="30" xfId="0" applyFont="1" applyFill="1" applyBorder="1" applyAlignment="1">
      <alignment horizontal="center"/>
    </xf>
    <xf numFmtId="0" fontId="10" fillId="8" borderId="61" xfId="0" applyFont="1" applyFill="1" applyBorder="1" applyAlignment="1">
      <alignment horizontal="center"/>
    </xf>
    <xf numFmtId="0" fontId="37" fillId="0" borderId="0" xfId="6" applyFont="1"/>
    <xf numFmtId="0" fontId="39" fillId="0" borderId="0" xfId="0" applyFont="1"/>
    <xf numFmtId="0" fontId="36" fillId="0" borderId="0" xfId="20" applyFont="1"/>
    <xf numFmtId="0" fontId="36" fillId="0" borderId="0" xfId="20" applyFont="1" applyAlignment="1">
      <alignment horizontal="center"/>
    </xf>
    <xf numFmtId="0" fontId="38" fillId="0" borderId="0" xfId="20" applyFont="1"/>
    <xf numFmtId="0" fontId="37" fillId="0" borderId="0" xfId="20" applyFont="1"/>
    <xf numFmtId="0" fontId="0" fillId="0" borderId="0" xfId="0" applyFont="1" applyFill="1"/>
    <xf numFmtId="0" fontId="36" fillId="0" borderId="0" xfId="20" applyFont="1" applyAlignment="1"/>
    <xf numFmtId="0" fontId="0" fillId="33" borderId="0" xfId="0" applyFont="1" applyFill="1" applyBorder="1"/>
    <xf numFmtId="0" fontId="0" fillId="34" borderId="0" xfId="0" applyFont="1" applyFill="1" applyBorder="1"/>
    <xf numFmtId="0" fontId="63" fillId="14" borderId="0" xfId="0" applyFont="1" applyFill="1" applyBorder="1" applyAlignment="1">
      <alignment vertical="justify"/>
    </xf>
    <xf numFmtId="0" fontId="63" fillId="14" borderId="0" xfId="0" applyFont="1" applyFill="1" applyBorder="1"/>
    <xf numFmtId="0" fontId="63" fillId="33" borderId="0" xfId="0" applyFont="1" applyFill="1" applyBorder="1"/>
    <xf numFmtId="0" fontId="63" fillId="34" borderId="0" xfId="0" applyFont="1" applyFill="1" applyBorder="1"/>
    <xf numFmtId="0" fontId="64" fillId="34" borderId="0" xfId="0" applyFont="1" applyFill="1" applyBorder="1" applyAlignment="1">
      <alignment vertical="top"/>
    </xf>
    <xf numFmtId="0" fontId="64" fillId="34" borderId="0" xfId="0" applyFont="1" applyFill="1" applyBorder="1"/>
    <xf numFmtId="0" fontId="64" fillId="34" borderId="0" xfId="0" applyFont="1" applyFill="1" applyBorder="1" applyAlignment="1">
      <alignment vertical="top" wrapText="1"/>
    </xf>
    <xf numFmtId="0" fontId="64" fillId="34" borderId="0" xfId="0" applyFont="1" applyFill="1" applyBorder="1" applyAlignment="1">
      <alignment wrapText="1"/>
    </xf>
    <xf numFmtId="0" fontId="62" fillId="15" borderId="12" xfId="0" applyFont="1" applyFill="1" applyBorder="1" applyAlignment="1">
      <alignment vertical="top"/>
    </xf>
    <xf numFmtId="0" fontId="62" fillId="17" borderId="12" xfId="0" applyFont="1" applyFill="1" applyBorder="1" applyAlignment="1">
      <alignment vertical="top"/>
    </xf>
    <xf numFmtId="0" fontId="12" fillId="16" borderId="12" xfId="0" applyFont="1" applyFill="1" applyBorder="1" applyAlignment="1">
      <alignment vertical="center"/>
    </xf>
    <xf numFmtId="0" fontId="62" fillId="35" borderId="12" xfId="0" applyFont="1" applyFill="1" applyBorder="1" applyAlignment="1">
      <alignment vertical="top" wrapText="1"/>
    </xf>
    <xf numFmtId="0" fontId="67" fillId="14" borderId="10" xfId="0" applyFont="1" applyFill="1" applyBorder="1" applyAlignment="1">
      <alignment horizontal="center" vertical="top"/>
    </xf>
    <xf numFmtId="14" fontId="65" fillId="35" borderId="12" xfId="0" applyNumberFormat="1" applyFont="1" applyFill="1" applyBorder="1" applyAlignment="1">
      <alignment horizontal="center" vertical="center"/>
    </xf>
    <xf numFmtId="0" fontId="0" fillId="13" borderId="21" xfId="0" applyFont="1" applyFill="1" applyBorder="1" applyAlignment="1">
      <alignment vertical="top" wrapText="1"/>
    </xf>
    <xf numFmtId="0" fontId="39" fillId="0" borderId="0" xfId="0" applyFont="1" applyAlignment="1">
      <alignment horizontal="center" vertical="center"/>
    </xf>
    <xf numFmtId="0" fontId="69" fillId="0" borderId="0" xfId="20" applyFont="1" applyFill="1" applyAlignment="1">
      <alignment horizontal="center" vertical="center"/>
    </xf>
    <xf numFmtId="0" fontId="69" fillId="0" borderId="0" xfId="6" applyFont="1" applyFill="1" applyAlignment="1">
      <alignment horizontal="center" vertical="center"/>
    </xf>
    <xf numFmtId="0" fontId="42" fillId="0" borderId="70" xfId="0" applyFont="1" applyFill="1" applyBorder="1" applyAlignment="1">
      <alignment horizontal="left"/>
    </xf>
    <xf numFmtId="0" fontId="15" fillId="0" borderId="0" xfId="2" applyFont="1" applyFill="1" applyBorder="1" applyAlignment="1">
      <alignment horizontal="left"/>
    </xf>
    <xf numFmtId="0" fontId="15" fillId="0" borderId="28" xfId="2" applyFont="1" applyFill="1" applyBorder="1" applyAlignment="1">
      <alignment horizontal="left"/>
    </xf>
    <xf numFmtId="0" fontId="0" fillId="0" borderId="26" xfId="0" applyFont="1" applyFill="1" applyBorder="1" applyAlignment="1">
      <alignment horizontal="left"/>
    </xf>
    <xf numFmtId="0" fontId="0" fillId="0" borderId="0" xfId="1" applyFont="1" applyFill="1" applyBorder="1" applyAlignment="1">
      <alignment horizontal="left"/>
    </xf>
    <xf numFmtId="0" fontId="0" fillId="0" borderId="29" xfId="0" applyFont="1" applyFill="1" applyBorder="1" applyAlignment="1">
      <alignment horizontal="left"/>
    </xf>
    <xf numFmtId="0" fontId="15" fillId="0" borderId="27" xfId="2" applyFont="1" applyFill="1" applyBorder="1" applyAlignment="1">
      <alignment horizontal="left"/>
    </xf>
    <xf numFmtId="0" fontId="15" fillId="0" borderId="0" xfId="2" applyFont="1" applyFill="1" applyBorder="1"/>
    <xf numFmtId="0" fontId="15" fillId="0" borderId="28" xfId="2" applyFont="1" applyFill="1" applyBorder="1"/>
    <xf numFmtId="0" fontId="0" fillId="0" borderId="0" xfId="0" applyFont="1" applyFill="1" applyBorder="1" applyAlignment="1">
      <alignment vertical="top"/>
    </xf>
    <xf numFmtId="0" fontId="43" fillId="0" borderId="0" xfId="1" applyFont="1" applyFill="1" applyBorder="1" applyAlignment="1">
      <alignment horizontal="left"/>
    </xf>
    <xf numFmtId="0" fontId="17" fillId="0" borderId="27" xfId="0" applyFont="1" applyFill="1" applyBorder="1" applyAlignment="1">
      <alignment horizontal="center"/>
    </xf>
    <xf numFmtId="0" fontId="11" fillId="0" borderId="0" xfId="2" applyFill="1" applyBorder="1" applyAlignment="1">
      <alignment horizontal="left"/>
    </xf>
    <xf numFmtId="0" fontId="0" fillId="12" borderId="0" xfId="0" applyFill="1"/>
    <xf numFmtId="0" fontId="11" fillId="0" borderId="28" xfId="2" applyFill="1" applyBorder="1" applyAlignment="1">
      <alignment horizontal="left"/>
    </xf>
    <xf numFmtId="0" fontId="11" fillId="0" borderId="28" xfId="2" applyBorder="1"/>
    <xf numFmtId="0" fontId="11" fillId="0" borderId="27" xfId="2" applyBorder="1"/>
    <xf numFmtId="0" fontId="11" fillId="0" borderId="0" xfId="2" applyBorder="1"/>
    <xf numFmtId="0" fontId="11" fillId="0" borderId="29" xfId="2" applyBorder="1"/>
    <xf numFmtId="0" fontId="0" fillId="0" borderId="0" xfId="0"/>
    <xf numFmtId="0" fontId="11" fillId="0" borderId="27" xfId="2" applyFill="1" applyBorder="1" applyAlignment="1">
      <alignment horizontal="left"/>
    </xf>
    <xf numFmtId="0" fontId="0" fillId="0" borderId="68" xfId="0" applyNumberFormat="1" applyFill="1" applyBorder="1" applyAlignment="1">
      <alignment horizontal="center"/>
    </xf>
    <xf numFmtId="0" fontId="10" fillId="0" borderId="30" xfId="0" applyNumberFormat="1" applyFont="1" applyFill="1" applyBorder="1" applyAlignment="1">
      <alignment horizontal="center" vertical="center"/>
    </xf>
    <xf numFmtId="4" fontId="10" fillId="0" borderId="3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vertical="center"/>
    </xf>
    <xf numFmtId="0" fontId="42" fillId="0" borderId="27" xfId="0" applyFont="1" applyFill="1" applyBorder="1" applyAlignment="1">
      <alignment horizontal="left"/>
    </xf>
    <xf numFmtId="0" fontId="56" fillId="0" borderId="28" xfId="0" applyFont="1" applyFill="1" applyBorder="1" applyAlignment="1">
      <alignment vertical="center"/>
    </xf>
    <xf numFmtId="0" fontId="41" fillId="0" borderId="28" xfId="0" applyFont="1" applyFill="1" applyBorder="1" applyAlignment="1">
      <alignment horizontal="left"/>
    </xf>
    <xf numFmtId="0" fontId="42" fillId="0" borderId="27" xfId="0" applyFont="1" applyFill="1" applyBorder="1"/>
    <xf numFmtId="0" fontId="0" fillId="0" borderId="27" xfId="0" applyFont="1" applyFill="1" applyBorder="1"/>
    <xf numFmtId="0" fontId="0" fillId="0" borderId="30" xfId="0" applyFill="1" applyBorder="1" applyAlignment="1">
      <alignment horizontal="center" vertical="justify"/>
    </xf>
    <xf numFmtId="0" fontId="0" fillId="0" borderId="0" xfId="0" applyFill="1" applyAlignment="1">
      <alignment horizontal="center" vertical="justify"/>
    </xf>
    <xf numFmtId="0" fontId="0" fillId="20" borderId="30" xfId="0" applyFill="1" applyBorder="1" applyAlignment="1">
      <alignment vertical="top"/>
    </xf>
    <xf numFmtId="14" fontId="0" fillId="0" borderId="0" xfId="0" applyNumberFormat="1" applyAlignment="1">
      <alignment vertical="top"/>
    </xf>
    <xf numFmtId="0" fontId="0" fillId="11" borderId="0" xfId="0" applyFill="1" applyAlignment="1">
      <alignment vertical="top"/>
    </xf>
    <xf numFmtId="17" fontId="0" fillId="0" borderId="0" xfId="0" applyNumberFormat="1" applyAlignment="1">
      <alignment vertical="top"/>
    </xf>
    <xf numFmtId="0" fontId="40" fillId="11" borderId="0" xfId="0" applyFont="1" applyFill="1"/>
    <xf numFmtId="0" fontId="70" fillId="0" borderId="0" xfId="0" applyFont="1" applyBorder="1" applyAlignment="1">
      <alignment vertical="center"/>
    </xf>
    <xf numFmtId="0" fontId="0" fillId="0" borderId="71" xfId="0" applyFill="1" applyBorder="1"/>
    <xf numFmtId="165" fontId="0" fillId="0" borderId="30" xfId="17" applyFont="1" applyFill="1" applyBorder="1"/>
    <xf numFmtId="3" fontId="17" fillId="0" borderId="4" xfId="14" applyNumberFormat="1" applyFont="1" applyFill="1" applyBorder="1" applyAlignment="1">
      <alignment horizontal="center" vertical="center" wrapText="1"/>
    </xf>
    <xf numFmtId="3" fontId="0" fillId="36" borderId="62" xfId="14" applyNumberFormat="1" applyFont="1" applyFill="1" applyBorder="1"/>
    <xf numFmtId="165" fontId="0" fillId="36" borderId="30" xfId="17" applyFont="1" applyFill="1" applyBorder="1"/>
    <xf numFmtId="165" fontId="0" fillId="20" borderId="30" xfId="17" applyFont="1" applyFill="1" applyBorder="1"/>
    <xf numFmtId="0" fontId="71" fillId="0" borderId="0" xfId="0" applyFont="1" applyBorder="1"/>
    <xf numFmtId="0" fontId="11" fillId="0" borderId="0" xfId="2" applyBorder="1" applyAlignment="1">
      <alignment vertical="center"/>
    </xf>
    <xf numFmtId="0" fontId="72" fillId="0" borderId="0" xfId="2" applyFont="1" applyFill="1" applyBorder="1" applyAlignment="1">
      <alignment horizontal="left"/>
    </xf>
    <xf numFmtId="179" fontId="0" fillId="0" borderId="0" xfId="0" applyNumberFormat="1" applyFill="1"/>
    <xf numFmtId="0" fontId="68" fillId="0" borderId="0" xfId="0" applyFont="1"/>
    <xf numFmtId="0" fontId="4" fillId="0" borderId="0" xfId="0" applyFont="1"/>
    <xf numFmtId="0" fontId="4" fillId="0" borderId="0" xfId="30"/>
    <xf numFmtId="0" fontId="4" fillId="37" borderId="0" xfId="0" applyFont="1" applyFill="1"/>
    <xf numFmtId="0" fontId="0" fillId="0" borderId="70" xfId="0" applyFont="1" applyFill="1" applyBorder="1" applyAlignment="1">
      <alignment horizontal="left"/>
    </xf>
    <xf numFmtId="0" fontId="0" fillId="0" borderId="27" xfId="0" applyBorder="1"/>
    <xf numFmtId="0" fontId="42" fillId="0" borderId="28" xfId="0" applyFont="1" applyFill="1" applyBorder="1" applyAlignment="1">
      <alignment horizontal="left"/>
    </xf>
    <xf numFmtId="0" fontId="0" fillId="14" borderId="1" xfId="0" applyFont="1" applyFill="1" applyBorder="1" applyAlignment="1">
      <alignment vertical="top"/>
    </xf>
    <xf numFmtId="0" fontId="11" fillId="0" borderId="8" xfId="2" applyBorder="1" applyAlignment="1">
      <alignment vertical="center"/>
    </xf>
    <xf numFmtId="0" fontId="11" fillId="0" borderId="5" xfId="2" applyBorder="1" applyAlignment="1">
      <alignment vertical="center"/>
    </xf>
    <xf numFmtId="1" fontId="0" fillId="0" borderId="0" xfId="0" applyNumberFormat="1"/>
    <xf numFmtId="0" fontId="42" fillId="0" borderId="26" xfId="0" applyFont="1" applyFill="1" applyBorder="1" applyAlignment="1">
      <alignment horizontal="left"/>
    </xf>
    <xf numFmtId="0" fontId="42" fillId="0" borderId="63" xfId="0" applyFont="1" applyFill="1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63" xfId="0" applyFont="1" applyFill="1" applyBorder="1" applyAlignment="1">
      <alignment horizontal="left"/>
    </xf>
    <xf numFmtId="3" fontId="0" fillId="10" borderId="62" xfId="14" applyNumberFormat="1" applyFont="1" applyFill="1" applyBorder="1"/>
    <xf numFmtId="165" fontId="0" fillId="10" borderId="30" xfId="17" applyFont="1" applyFill="1" applyBorder="1"/>
    <xf numFmtId="3" fontId="0" fillId="36" borderId="30" xfId="14" applyNumberFormat="1" applyFont="1" applyFill="1" applyBorder="1"/>
    <xf numFmtId="3" fontId="0" fillId="0" borderId="30" xfId="14" applyNumberFormat="1" applyFont="1" applyFill="1" applyBorder="1"/>
    <xf numFmtId="0" fontId="0" fillId="0" borderId="0" xfId="0" applyFont="1" applyAlignment="1">
      <alignment wrapText="1"/>
    </xf>
    <xf numFmtId="0" fontId="39" fillId="0" borderId="0" xfId="0" applyFont="1" applyAlignment="1">
      <alignment wrapText="1"/>
    </xf>
    <xf numFmtId="0" fontId="0" fillId="12" borderId="0" xfId="0" applyFill="1" applyBorder="1" applyAlignment="1">
      <alignment horizontal="left"/>
    </xf>
    <xf numFmtId="0" fontId="0" fillId="0" borderId="0" xfId="0" applyNumberFormat="1" applyAlignment="1">
      <alignment vertical="top"/>
    </xf>
    <xf numFmtId="0" fontId="0" fillId="0" borderId="0" xfId="0" applyFill="1" applyBorder="1" applyAlignment="1">
      <alignment horizontal="left" wrapText="1"/>
    </xf>
    <xf numFmtId="0" fontId="39" fillId="36" borderId="0" xfId="0" applyFont="1" applyFill="1" applyAlignment="1">
      <alignment horizontal="center" vertical="center"/>
    </xf>
    <xf numFmtId="0" fontId="39" fillId="39" borderId="0" xfId="0" applyFont="1" applyFill="1" applyAlignment="1">
      <alignment horizontal="center" vertical="center"/>
    </xf>
    <xf numFmtId="0" fontId="11" fillId="0" borderId="29" xfId="2" applyFill="1" applyBorder="1" applyAlignment="1">
      <alignment horizontal="left"/>
    </xf>
    <xf numFmtId="0" fontId="0" fillId="0" borderId="28" xfId="0" applyFont="1" applyFill="1" applyBorder="1"/>
    <xf numFmtId="0" fontId="37" fillId="0" borderId="0" xfId="6" applyFont="1" applyAlignment="1"/>
    <xf numFmtId="0" fontId="39" fillId="0" borderId="0" xfId="0" applyFont="1" applyAlignment="1"/>
    <xf numFmtId="0" fontId="37" fillId="0" borderId="0" xfId="20" applyFont="1" applyAlignment="1"/>
    <xf numFmtId="0" fontId="0" fillId="0" borderId="0" xfId="0" applyAlignment="1"/>
    <xf numFmtId="0" fontId="0" fillId="0" borderId="0" xfId="0" applyFont="1" applyFill="1" applyAlignment="1"/>
    <xf numFmtId="0" fontId="38" fillId="0" borderId="0" xfId="20" applyFont="1" applyAlignment="1"/>
    <xf numFmtId="0" fontId="68" fillId="0" borderId="0" xfId="0" applyFont="1" applyAlignment="1"/>
    <xf numFmtId="1" fontId="0" fillId="0" borderId="0" xfId="0" applyNumberFormat="1" applyAlignment="1"/>
    <xf numFmtId="0" fontId="73" fillId="0" borderId="0" xfId="0" applyFont="1" applyAlignment="1"/>
    <xf numFmtId="4" fontId="9" fillId="19" borderId="30" xfId="0" applyNumberFormat="1" applyFont="1" applyFill="1" applyBorder="1" applyAlignment="1">
      <alignment horizontal="center" vertical="justify" wrapText="1"/>
    </xf>
    <xf numFmtId="0" fontId="9" fillId="19" borderId="30" xfId="0" applyFont="1" applyFill="1" applyBorder="1" applyAlignment="1">
      <alignment horizontal="center" vertical="justify"/>
    </xf>
    <xf numFmtId="0" fontId="9" fillId="19" borderId="30" xfId="0" applyFont="1" applyFill="1" applyBorder="1" applyAlignment="1">
      <alignment horizontal="center" vertical="justify" wrapText="1"/>
    </xf>
    <xf numFmtId="0" fontId="75" fillId="0" borderId="0" xfId="0" applyFont="1" applyBorder="1" applyAlignment="1">
      <alignment vertical="center"/>
    </xf>
    <xf numFmtId="0" fontId="39" fillId="20" borderId="0" xfId="0" applyFont="1" applyFill="1" applyAlignment="1">
      <alignment horizontal="center" vertical="center"/>
    </xf>
    <xf numFmtId="0" fontId="39" fillId="8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0" fontId="38" fillId="0" borderId="0" xfId="20" applyFont="1" applyAlignment="1">
      <alignment wrapText="1"/>
    </xf>
    <xf numFmtId="0" fontId="37" fillId="0" borderId="0" xfId="20" applyFont="1" applyAlignment="1">
      <alignment wrapText="1"/>
    </xf>
    <xf numFmtId="0" fontId="73" fillId="0" borderId="0" xfId="0" applyFont="1"/>
    <xf numFmtId="0" fontId="0" fillId="10" borderId="0" xfId="0" applyFill="1"/>
    <xf numFmtId="0" fontId="0" fillId="10" borderId="0" xfId="0" applyFill="1" applyAlignment="1">
      <alignment horizontal="left"/>
    </xf>
    <xf numFmtId="0" fontId="0" fillId="10" borderId="0" xfId="0" applyNumberFormat="1" applyFill="1"/>
    <xf numFmtId="4" fontId="0" fillId="0" borderId="0" xfId="0" applyNumberFormat="1" applyFill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0" fontId="11" fillId="0" borderId="27" xfId="2" applyBorder="1" applyAlignment="1">
      <alignment vertical="center"/>
    </xf>
    <xf numFmtId="0" fontId="17" fillId="12" borderId="0" xfId="0" applyFont="1" applyFill="1" applyBorder="1" applyAlignment="1">
      <alignment horizontal="center"/>
    </xf>
    <xf numFmtId="0" fontId="0" fillId="0" borderId="30" xfId="0" applyNumberFormat="1" applyFill="1" applyBorder="1" applyAlignment="1">
      <alignment horizontal="center" vertical="justify"/>
    </xf>
    <xf numFmtId="0" fontId="0" fillId="0" borderId="0" xfId="0" applyNumberFormat="1" applyAlignment="1"/>
    <xf numFmtId="0" fontId="0" fillId="0" borderId="0" xfId="0" applyNumberFormat="1" applyAlignment="1">
      <alignment horizontal="right" vertical="top"/>
    </xf>
    <xf numFmtId="0" fontId="0" fillId="0" borderId="0" xfId="0" applyNumberFormat="1" applyFill="1"/>
    <xf numFmtId="49" fontId="0" fillId="0" borderId="0" xfId="0" applyNumberFormat="1"/>
    <xf numFmtId="0" fontId="0" fillId="0" borderId="0" xfId="0" applyAlignment="1">
      <alignment horizontal="right"/>
    </xf>
    <xf numFmtId="0" fontId="17" fillId="10" borderId="0" xfId="0" applyFont="1" applyFill="1"/>
    <xf numFmtId="0" fontId="17" fillId="10" borderId="0" xfId="0" applyFont="1" applyFill="1" applyAlignment="1">
      <alignment horizontal="right"/>
    </xf>
    <xf numFmtId="4" fontId="17" fillId="10" borderId="0" xfId="0" applyNumberFormat="1" applyFont="1" applyFill="1"/>
    <xf numFmtId="0" fontId="17" fillId="0" borderId="0" xfId="0" applyFont="1" applyAlignment="1">
      <alignment horizontal="right"/>
    </xf>
    <xf numFmtId="4" fontId="17" fillId="0" borderId="0" xfId="0" applyNumberFormat="1" applyFont="1"/>
    <xf numFmtId="0" fontId="0" fillId="0" borderId="0" xfId="0" applyFont="1" applyAlignment="1">
      <alignment horizontal="right"/>
    </xf>
    <xf numFmtId="4" fontId="0" fillId="0" borderId="0" xfId="0" applyNumberFormat="1" applyFont="1"/>
    <xf numFmtId="4" fontId="10" fillId="0" borderId="30" xfId="0" applyNumberFormat="1" applyFont="1" applyFill="1" applyBorder="1" applyAlignment="1">
      <alignment horizontal="center" vertical="center"/>
    </xf>
    <xf numFmtId="4" fontId="10" fillId="10" borderId="30" xfId="0" applyNumberFormat="1" applyFont="1" applyFill="1" applyBorder="1" applyAlignment="1">
      <alignment horizontal="right"/>
    </xf>
    <xf numFmtId="4" fontId="10" fillId="10" borderId="30" xfId="0" applyNumberFormat="1" applyFont="1" applyFill="1" applyBorder="1"/>
    <xf numFmtId="177" fontId="57" fillId="0" borderId="30" xfId="0" applyNumberFormat="1" applyFont="1" applyFill="1" applyBorder="1" applyAlignment="1">
      <alignment horizontal="center"/>
    </xf>
    <xf numFmtId="3" fontId="0" fillId="10" borderId="30" xfId="14" applyNumberFormat="1" applyFont="1" applyFill="1" applyBorder="1"/>
    <xf numFmtId="4" fontId="17" fillId="19" borderId="0" xfId="0" applyNumberFormat="1" applyFont="1" applyFill="1" applyAlignment="1">
      <alignment horizontal="center" vertical="justify"/>
    </xf>
    <xf numFmtId="4" fontId="0" fillId="0" borderId="0" xfId="0" applyNumberFormat="1" applyBorder="1"/>
    <xf numFmtId="0" fontId="10" fillId="0" borderId="30" xfId="0" applyNumberFormat="1" applyFont="1" applyFill="1" applyBorder="1" applyAlignment="1">
      <alignment horizontal="right" vertical="center"/>
    </xf>
    <xf numFmtId="0" fontId="0" fillId="0" borderId="0" xfId="0" applyNumberFormat="1" applyAlignment="1">
      <alignment horizontal="right" vertical="center"/>
    </xf>
    <xf numFmtId="0" fontId="0" fillId="0" borderId="0" xfId="0" applyBorder="1" applyAlignment="1">
      <alignment wrapText="1"/>
    </xf>
    <xf numFmtId="0" fontId="9" fillId="0" borderId="0" xfId="0" applyFont="1" applyFill="1" applyBorder="1" applyAlignment="1">
      <alignment horizontal="center" vertical="center" wrapText="1"/>
    </xf>
    <xf numFmtId="0" fontId="9" fillId="19" borderId="30" xfId="0" applyNumberFormat="1" applyFont="1" applyFill="1" applyBorder="1" applyAlignment="1">
      <alignment horizontal="center" vertical="justify" wrapText="1"/>
    </xf>
    <xf numFmtId="0" fontId="0" fillId="0" borderId="0" xfId="0" applyBorder="1" applyAlignment="1">
      <alignment horizontal="right" wrapText="1"/>
    </xf>
    <xf numFmtId="0" fontId="0" fillId="0" borderId="0" xfId="0" applyFill="1" applyBorder="1" applyAlignment="1">
      <alignment wrapText="1"/>
    </xf>
    <xf numFmtId="49" fontId="0" fillId="0" borderId="0" xfId="0" applyNumberFormat="1" applyBorder="1" applyAlignment="1">
      <alignment wrapText="1"/>
    </xf>
    <xf numFmtId="166" fontId="76" fillId="0" borderId="0" xfId="14" applyFont="1" applyBorder="1" applyAlignment="1">
      <alignment horizontal="right" wrapText="1"/>
    </xf>
    <xf numFmtId="0" fontId="10" fillId="0" borderId="72" xfId="0" applyNumberFormat="1" applyFont="1" applyBorder="1" applyAlignment="1">
      <alignment horizontal="right" vertical="center"/>
    </xf>
    <xf numFmtId="0" fontId="10" fillId="0" borderId="73" xfId="0" applyNumberFormat="1" applyFont="1" applyBorder="1" applyAlignment="1">
      <alignment horizontal="center" vertical="center"/>
    </xf>
    <xf numFmtId="4" fontId="12" fillId="0" borderId="73" xfId="14" applyNumberFormat="1" applyFont="1" applyBorder="1" applyAlignment="1">
      <alignment horizontal="right"/>
    </xf>
    <xf numFmtId="4" fontId="10" fillId="0" borderId="73" xfId="0" applyNumberFormat="1" applyFont="1" applyBorder="1" applyAlignment="1">
      <alignment horizontal="center"/>
    </xf>
    <xf numFmtId="4" fontId="10" fillId="0" borderId="73" xfId="0" applyNumberFormat="1" applyFont="1" applyBorder="1" applyAlignment="1">
      <alignment horizontal="right"/>
    </xf>
    <xf numFmtId="4" fontId="10" fillId="20" borderId="73" xfId="0" applyNumberFormat="1" applyFont="1" applyFill="1" applyBorder="1" applyAlignment="1">
      <alignment wrapText="1"/>
    </xf>
    <xf numFmtId="4" fontId="10" fillId="0" borderId="73" xfId="0" applyNumberFormat="1" applyFont="1" applyBorder="1" applyAlignment="1">
      <alignment wrapText="1"/>
    </xf>
    <xf numFmtId="1" fontId="0" fillId="0" borderId="74" xfId="0" applyNumberFormat="1" applyFont="1" applyBorder="1" applyAlignment="1">
      <alignment horizontal="center"/>
    </xf>
    <xf numFmtId="4" fontId="10" fillId="20" borderId="73" xfId="0" quotePrefix="1" applyNumberFormat="1" applyFont="1" applyFill="1" applyBorder="1" applyAlignment="1">
      <alignment wrapText="1"/>
    </xf>
    <xf numFmtId="0" fontId="77" fillId="42" borderId="0" xfId="35" applyBorder="1" applyAlignment="1">
      <alignment horizontal="left" vertical="center" wrapText="1"/>
    </xf>
    <xf numFmtId="0" fontId="77" fillId="43" borderId="0" xfId="36" applyBorder="1" applyAlignment="1">
      <alignment horizontal="left" vertical="center" wrapText="1"/>
    </xf>
    <xf numFmtId="0" fontId="0" fillId="0" borderId="0" xfId="0" applyBorder="1" applyAlignment="1">
      <alignment vertical="top"/>
    </xf>
    <xf numFmtId="4" fontId="0" fillId="0" borderId="0" xfId="0" applyNumberFormat="1" applyBorder="1" applyAlignment="1">
      <alignment horizontal="right" vertical="top"/>
    </xf>
    <xf numFmtId="17" fontId="0" fillId="0" borderId="0" xfId="0" applyNumberFormat="1" applyBorder="1" applyAlignment="1">
      <alignment vertical="top"/>
    </xf>
    <xf numFmtId="0" fontId="40" fillId="0" borderId="0" xfId="0" applyFont="1" applyFill="1" applyBorder="1"/>
    <xf numFmtId="0" fontId="0" fillId="0" borderId="0" xfId="0" applyNumberFormat="1" applyFill="1" applyBorder="1"/>
    <xf numFmtId="0" fontId="77" fillId="42" borderId="0" xfId="35" applyBorder="1" applyAlignment="1">
      <alignment horizontal="center" vertical="center" wrapText="1"/>
    </xf>
    <xf numFmtId="14" fontId="0" fillId="0" borderId="0" xfId="0" applyNumberFormat="1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3" fontId="0" fillId="0" borderId="0" xfId="0" applyNumberFormat="1" applyFill="1" applyBorder="1" applyAlignment="1">
      <alignment horizontal="center" vertical="top"/>
    </xf>
    <xf numFmtId="0" fontId="77" fillId="42" borderId="0" xfId="35" applyBorder="1" applyAlignment="1">
      <alignment vertical="center"/>
    </xf>
    <xf numFmtId="0" fontId="77" fillId="42" borderId="0" xfId="35" applyBorder="1" applyAlignment="1">
      <alignment vertical="center" wrapText="1"/>
    </xf>
    <xf numFmtId="0" fontId="0" fillId="0" borderId="0" xfId="0" applyFill="1" applyAlignment="1">
      <alignment vertical="center"/>
    </xf>
    <xf numFmtId="0" fontId="0" fillId="0" borderId="0" xfId="0" applyFill="1" applyBorder="1" applyAlignment="1">
      <alignment vertical="center"/>
    </xf>
    <xf numFmtId="3" fontId="0" fillId="0" borderId="0" xfId="0" applyNumberFormat="1" applyFill="1" applyBorder="1" applyAlignment="1">
      <alignment horizontal="right" vertical="center"/>
    </xf>
    <xf numFmtId="4" fontId="0" fillId="0" borderId="0" xfId="0" applyNumberFormat="1" applyFill="1" applyBorder="1" applyAlignment="1">
      <alignment horizontal="right" vertical="center"/>
    </xf>
    <xf numFmtId="14" fontId="0" fillId="0" borderId="0" xfId="0" applyNumberFormat="1" applyFill="1" applyBorder="1" applyAlignment="1">
      <alignment horizontal="right" vertical="center"/>
    </xf>
    <xf numFmtId="3" fontId="0" fillId="0" borderId="0" xfId="0" applyNumberFormat="1" applyFill="1" applyAlignment="1">
      <alignment horizontal="right" vertical="center"/>
    </xf>
    <xf numFmtId="4" fontId="0" fillId="0" borderId="0" xfId="0" applyNumberFormat="1" applyFill="1" applyAlignment="1">
      <alignment horizontal="right" vertical="center"/>
    </xf>
    <xf numFmtId="19" fontId="0" fillId="0" borderId="0" xfId="0" applyNumberFormat="1" applyFill="1" applyAlignment="1">
      <alignment horizontal="right" vertical="center"/>
    </xf>
    <xf numFmtId="19" fontId="0" fillId="0" borderId="0" xfId="0" applyNumberFormat="1" applyFill="1" applyBorder="1" applyAlignment="1">
      <alignment horizontal="right" vertical="center"/>
    </xf>
    <xf numFmtId="19" fontId="0" fillId="0" borderId="0" xfId="0" applyNumberFormat="1" applyFill="1" applyAlignment="1">
      <alignment vertical="center"/>
    </xf>
    <xf numFmtId="14" fontId="0" fillId="0" borderId="0" xfId="0" applyNumberFormat="1" applyFill="1" applyAlignment="1">
      <alignment vertical="center"/>
    </xf>
    <xf numFmtId="1" fontId="2" fillId="0" borderId="41" xfId="0" applyNumberFormat="1" applyFont="1" applyFill="1" applyBorder="1" applyAlignment="1">
      <alignment horizontal="center" vertical="center"/>
    </xf>
    <xf numFmtId="0" fontId="2" fillId="0" borderId="30" xfId="0" applyFont="1" applyBorder="1" applyAlignment="1">
      <alignment vertical="center"/>
    </xf>
    <xf numFmtId="14" fontId="2" fillId="0" borderId="30" xfId="0" applyNumberFormat="1" applyFont="1" applyFill="1" applyBorder="1" applyAlignment="1">
      <alignment vertical="center"/>
    </xf>
    <xf numFmtId="0" fontId="2" fillId="0" borderId="30" xfId="0" applyFont="1" applyFill="1" applyBorder="1" applyAlignment="1">
      <alignment vertical="center"/>
    </xf>
    <xf numFmtId="0" fontId="2" fillId="0" borderId="69" xfId="0" applyFont="1" applyFill="1" applyBorder="1" applyAlignment="1">
      <alignment vertical="center"/>
    </xf>
    <xf numFmtId="14" fontId="2" fillId="0" borderId="69" xfId="0" applyNumberFormat="1" applyFont="1" applyFill="1" applyBorder="1" applyAlignment="1">
      <alignment vertical="center"/>
    </xf>
    <xf numFmtId="3" fontId="2" fillId="36" borderId="30" xfId="14" applyNumberFormat="1" applyFont="1" applyFill="1" applyBorder="1" applyAlignment="1">
      <alignment vertical="center"/>
    </xf>
    <xf numFmtId="3" fontId="2" fillId="0" borderId="30" xfId="17" applyNumberFormat="1" applyFont="1" applyFill="1" applyBorder="1" applyAlignment="1">
      <alignment vertical="center"/>
    </xf>
    <xf numFmtId="3" fontId="2" fillId="36" borderId="30" xfId="17" applyNumberFormat="1" applyFont="1" applyFill="1" applyBorder="1" applyAlignment="1">
      <alignment vertical="center"/>
    </xf>
    <xf numFmtId="3" fontId="2" fillId="20" borderId="30" xfId="17" applyNumberFormat="1" applyFont="1" applyFill="1" applyBorder="1" applyAlignment="1">
      <alignment vertical="center"/>
    </xf>
    <xf numFmtId="0" fontId="17" fillId="0" borderId="0" xfId="0" applyFont="1" applyFill="1" applyBorder="1" applyAlignment="1">
      <alignment horizontal="center" vertical="center"/>
    </xf>
    <xf numFmtId="14" fontId="0" fillId="0" borderId="0" xfId="0" applyNumberFormat="1" applyFill="1" applyBorder="1" applyAlignment="1">
      <alignment vertical="center"/>
    </xf>
    <xf numFmtId="3" fontId="0" fillId="0" borderId="0" xfId="14" applyNumberFormat="1" applyFont="1" applyFill="1" applyBorder="1" applyAlignment="1">
      <alignment vertical="center"/>
    </xf>
    <xf numFmtId="1" fontId="0" fillId="0" borderId="0" xfId="0" applyNumberFormat="1" applyFill="1" applyBorder="1" applyAlignment="1">
      <alignment horizontal="center" vertical="center"/>
    </xf>
    <xf numFmtId="3" fontId="0" fillId="0" borderId="0" xfId="0" applyNumberFormat="1" applyFill="1" applyBorder="1" applyAlignment="1">
      <alignment vertical="center"/>
    </xf>
    <xf numFmtId="1" fontId="2" fillId="0" borderId="38" xfId="0" applyNumberFormat="1" applyFont="1" applyFill="1" applyBorder="1" applyAlignment="1">
      <alignment horizontal="center" vertical="center"/>
    </xf>
    <xf numFmtId="3" fontId="2" fillId="0" borderId="71" xfId="0" applyNumberFormat="1" applyFont="1" applyFill="1" applyBorder="1" applyAlignment="1">
      <alignment vertical="center"/>
    </xf>
    <xf numFmtId="0" fontId="2" fillId="0" borderId="38" xfId="0" applyNumberFormat="1" applyFont="1" applyFill="1" applyBorder="1" applyAlignment="1">
      <alignment horizontal="center" vertical="center"/>
    </xf>
    <xf numFmtId="3" fontId="2" fillId="36" borderId="69" xfId="14" applyNumberFormat="1" applyFont="1" applyFill="1" applyBorder="1" applyAlignment="1">
      <alignment vertical="center"/>
    </xf>
    <xf numFmtId="3" fontId="2" fillId="36" borderId="69" xfId="17" applyNumberFormat="1" applyFont="1" applyFill="1" applyBorder="1" applyAlignment="1">
      <alignment vertical="center"/>
    </xf>
    <xf numFmtId="3" fontId="2" fillId="0" borderId="7" xfId="0" applyNumberFormat="1" applyFont="1" applyFill="1" applyBorder="1" applyAlignment="1">
      <alignment vertical="center"/>
    </xf>
    <xf numFmtId="49" fontId="77" fillId="42" borderId="0" xfId="35" applyNumberFormat="1" applyBorder="1" applyAlignment="1">
      <alignment horizontal="center" vertical="center" wrapText="1"/>
    </xf>
    <xf numFmtId="0" fontId="77" fillId="42" borderId="75" xfId="35" applyBorder="1" applyAlignment="1">
      <alignment horizontal="center" vertical="center" wrapText="1"/>
    </xf>
    <xf numFmtId="166" fontId="77" fillId="42" borderId="75" xfId="35" applyNumberFormat="1" applyBorder="1" applyAlignment="1">
      <alignment horizontal="center" vertical="center" wrapText="1"/>
    </xf>
    <xf numFmtId="4" fontId="77" fillId="42" borderId="75" xfId="35" applyNumberFormat="1" applyBorder="1" applyAlignment="1">
      <alignment horizontal="center" vertical="center" wrapText="1"/>
    </xf>
    <xf numFmtId="3" fontId="0" fillId="0" borderId="0" xfId="0" applyNumberFormat="1" applyBorder="1" applyAlignment="1">
      <alignment horizontal="right" wrapText="1"/>
    </xf>
    <xf numFmtId="3" fontId="2" fillId="36" borderId="30" xfId="0" applyNumberFormat="1" applyFont="1" applyFill="1" applyBorder="1" applyAlignment="1">
      <alignment vertical="center"/>
    </xf>
    <xf numFmtId="3" fontId="0" fillId="36" borderId="0" xfId="14" applyNumberFormat="1" applyFont="1" applyFill="1" applyBorder="1" applyAlignment="1">
      <alignment vertical="center"/>
    </xf>
    <xf numFmtId="0" fontId="77" fillId="44" borderId="62" xfId="35" applyFont="1" applyFill="1" applyBorder="1" applyAlignment="1">
      <alignment horizontal="center" vertical="center" wrapText="1"/>
    </xf>
    <xf numFmtId="3" fontId="77" fillId="44" borderId="62" xfId="35" applyNumberFormat="1" applyFont="1" applyFill="1" applyBorder="1" applyAlignment="1">
      <alignment horizontal="center" vertical="center" wrapText="1"/>
    </xf>
    <xf numFmtId="3" fontId="77" fillId="44" borderId="76" xfId="35" applyNumberFormat="1" applyFont="1" applyFill="1" applyBorder="1" applyAlignment="1">
      <alignment horizontal="center" vertical="center" wrapText="1"/>
    </xf>
    <xf numFmtId="1" fontId="77" fillId="44" borderId="77" xfId="35" applyNumberFormat="1" applyFont="1" applyFill="1" applyBorder="1" applyAlignment="1">
      <alignment horizontal="center" vertical="center" wrapText="1"/>
    </xf>
    <xf numFmtId="14" fontId="1" fillId="0" borderId="30" xfId="0" applyNumberFormat="1" applyFont="1" applyFill="1" applyBorder="1" applyAlignment="1">
      <alignment vertical="center"/>
    </xf>
    <xf numFmtId="0" fontId="1" fillId="0" borderId="30" xfId="0" applyFont="1" applyFill="1" applyBorder="1" applyAlignment="1">
      <alignment vertical="center"/>
    </xf>
    <xf numFmtId="0" fontId="0" fillId="45" borderId="78" xfId="0" applyFont="1" applyFill="1" applyBorder="1"/>
    <xf numFmtId="0" fontId="0" fillId="45" borderId="79" xfId="0" applyFont="1" applyFill="1" applyBorder="1"/>
    <xf numFmtId="0" fontId="0" fillId="0" borderId="78" xfId="0" applyFont="1" applyBorder="1"/>
    <xf numFmtId="0" fontId="0" fillId="0" borderId="79" xfId="0" applyFont="1" applyBorder="1"/>
    <xf numFmtId="0" fontId="17" fillId="0" borderId="30" xfId="0" applyFont="1" applyBorder="1"/>
    <xf numFmtId="0" fontId="0" fillId="19" borderId="69" xfId="0" applyFill="1" applyBorder="1" applyAlignment="1">
      <alignment vertical="top"/>
    </xf>
    <xf numFmtId="0" fontId="32" fillId="13" borderId="0" xfId="0" applyFont="1" applyFill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0" fontId="19" fillId="0" borderId="16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8" fillId="0" borderId="23" xfId="0" applyFont="1" applyBorder="1" applyAlignment="1">
      <alignment horizontal="center" vertical="center"/>
    </xf>
    <xf numFmtId="0" fontId="18" fillId="0" borderId="19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20" fillId="0" borderId="11" xfId="0" applyFont="1" applyBorder="1" applyAlignment="1"/>
    <xf numFmtId="0" fontId="0" fillId="0" borderId="11" xfId="0" applyFont="1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  <xf numFmtId="0" fontId="0" fillId="0" borderId="22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49" fillId="0" borderId="48" xfId="2" applyFont="1" applyBorder="1" applyAlignment="1" applyProtection="1">
      <alignment horizontal="center"/>
    </xf>
    <xf numFmtId="14" fontId="52" fillId="0" borderId="51" xfId="1" applyNumberFormat="1" applyFont="1" applyBorder="1" applyAlignment="1">
      <alignment horizontal="center" wrapText="1"/>
    </xf>
    <xf numFmtId="14" fontId="52" fillId="0" borderId="52" xfId="1" applyNumberFormat="1" applyFont="1" applyBorder="1" applyAlignment="1">
      <alignment horizontal="center" wrapText="1"/>
    </xf>
    <xf numFmtId="14" fontId="52" fillId="0" borderId="53" xfId="1" applyNumberFormat="1" applyFont="1" applyBorder="1" applyAlignment="1">
      <alignment horizontal="center" wrapText="1"/>
    </xf>
    <xf numFmtId="4" fontId="0" fillId="0" borderId="36" xfId="0" applyNumberFormat="1" applyFont="1" applyFill="1" applyBorder="1" applyAlignment="1">
      <alignment horizontal="center"/>
    </xf>
    <xf numFmtId="4" fontId="0" fillId="0" borderId="37" xfId="0" applyNumberFormat="1" applyFont="1" applyFill="1" applyBorder="1" applyAlignment="1">
      <alignment horizontal="center"/>
    </xf>
    <xf numFmtId="4" fontId="17" fillId="6" borderId="36" xfId="0" applyNumberFormat="1" applyFont="1" applyFill="1" applyBorder="1" applyAlignment="1">
      <alignment horizontal="center" vertical="center"/>
    </xf>
    <xf numFmtId="4" fontId="17" fillId="6" borderId="37" xfId="0" applyNumberFormat="1" applyFont="1" applyFill="1" applyBorder="1" applyAlignment="1">
      <alignment horizontal="center" vertical="center"/>
    </xf>
    <xf numFmtId="10" fontId="17" fillId="0" borderId="23" xfId="0" applyNumberFormat="1" applyFont="1" applyFill="1" applyBorder="1" applyAlignment="1">
      <alignment horizontal="center"/>
    </xf>
    <xf numFmtId="10" fontId="17" fillId="0" borderId="16" xfId="0" applyNumberFormat="1" applyFont="1" applyFill="1" applyBorder="1" applyAlignment="1">
      <alignment horizontal="center"/>
    </xf>
    <xf numFmtId="10" fontId="17" fillId="6" borderId="23" xfId="0" applyNumberFormat="1" applyFont="1" applyFill="1" applyBorder="1" applyAlignment="1">
      <alignment horizontal="center" vertical="center"/>
    </xf>
    <xf numFmtId="10" fontId="17" fillId="6" borderId="16" xfId="0" applyNumberFormat="1" applyFont="1" applyFill="1" applyBorder="1" applyAlignment="1">
      <alignment horizontal="center" vertical="center"/>
    </xf>
    <xf numFmtId="0" fontId="0" fillId="0" borderId="33" xfId="0" applyFill="1" applyBorder="1" applyAlignment="1">
      <alignment horizontal="center"/>
    </xf>
    <xf numFmtId="0" fontId="0" fillId="0" borderId="34" xfId="0" applyFill="1" applyBorder="1" applyAlignment="1">
      <alignment horizontal="center"/>
    </xf>
    <xf numFmtId="0" fontId="0" fillId="2" borderId="36" xfId="0" applyFont="1" applyFill="1" applyBorder="1" applyAlignment="1">
      <alignment horizontal="center"/>
    </xf>
    <xf numFmtId="0" fontId="0" fillId="2" borderId="37" xfId="0" applyFont="1" applyFill="1" applyBorder="1" applyAlignment="1">
      <alignment horizontal="center"/>
    </xf>
    <xf numFmtId="0" fontId="19" fillId="2" borderId="36" xfId="0" applyFont="1" applyFill="1" applyBorder="1" applyAlignment="1">
      <alignment horizontal="center"/>
    </xf>
    <xf numFmtId="0" fontId="19" fillId="2" borderId="37" xfId="0" applyFont="1" applyFill="1" applyBorder="1" applyAlignment="1">
      <alignment horizontal="center"/>
    </xf>
    <xf numFmtId="1" fontId="17" fillId="6" borderId="36" xfId="0" applyNumberFormat="1" applyFont="1" applyFill="1" applyBorder="1" applyAlignment="1">
      <alignment horizontal="center"/>
    </xf>
    <xf numFmtId="1" fontId="17" fillId="6" borderId="37" xfId="0" applyNumberFormat="1" applyFont="1" applyFill="1" applyBorder="1" applyAlignment="1">
      <alignment horizontal="center"/>
    </xf>
    <xf numFmtId="0" fontId="19" fillId="0" borderId="36" xfId="0" applyFont="1" applyFill="1" applyBorder="1" applyAlignment="1">
      <alignment horizontal="center"/>
    </xf>
    <xf numFmtId="0" fontId="19" fillId="0" borderId="37" xfId="0" applyFont="1" applyFill="1" applyBorder="1" applyAlignment="1">
      <alignment horizontal="center"/>
    </xf>
    <xf numFmtId="0" fontId="21" fillId="0" borderId="23" xfId="0" applyFont="1" applyBorder="1" applyAlignment="1">
      <alignment horizontal="center"/>
    </xf>
    <xf numFmtId="0" fontId="21" fillId="0" borderId="19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14" fontId="9" fillId="0" borderId="23" xfId="0" applyNumberFormat="1" applyFont="1" applyFill="1" applyBorder="1" applyAlignment="1">
      <alignment horizontal="center"/>
    </xf>
    <xf numFmtId="14" fontId="9" fillId="0" borderId="16" xfId="0" applyNumberFormat="1" applyFont="1" applyFill="1" applyBorder="1" applyAlignment="1">
      <alignment horizontal="center"/>
    </xf>
    <xf numFmtId="14" fontId="17" fillId="0" borderId="23" xfId="0" applyNumberFormat="1" applyFont="1" applyFill="1" applyBorder="1" applyAlignment="1">
      <alignment horizontal="center"/>
    </xf>
    <xf numFmtId="14" fontId="17" fillId="0" borderId="16" xfId="0" applyNumberFormat="1" applyFont="1" applyFill="1" applyBorder="1" applyAlignment="1">
      <alignment horizontal="center"/>
    </xf>
    <xf numFmtId="14" fontId="17" fillId="0" borderId="19" xfId="0" applyNumberFormat="1" applyFont="1" applyFill="1" applyBorder="1" applyAlignment="1">
      <alignment horizontal="center"/>
    </xf>
    <xf numFmtId="14" fontId="12" fillId="0" borderId="23" xfId="0" applyNumberFormat="1" applyFont="1" applyFill="1" applyBorder="1" applyAlignment="1">
      <alignment horizontal="center"/>
    </xf>
    <xf numFmtId="14" fontId="12" fillId="0" borderId="16" xfId="0" applyNumberFormat="1" applyFont="1" applyFill="1" applyBorder="1" applyAlignment="1">
      <alignment horizontal="center"/>
    </xf>
    <xf numFmtId="0" fontId="0" fillId="24" borderId="33" xfId="0" applyFill="1" applyBorder="1" applyAlignment="1">
      <alignment horizontal="center"/>
    </xf>
    <xf numFmtId="0" fontId="0" fillId="24" borderId="34" xfId="0" applyFill="1" applyBorder="1" applyAlignment="1">
      <alignment horizontal="center"/>
    </xf>
    <xf numFmtId="0" fontId="0" fillId="24" borderId="36" xfId="0" applyFont="1" applyFill="1" applyBorder="1" applyAlignment="1">
      <alignment horizontal="center"/>
    </xf>
    <xf numFmtId="0" fontId="0" fillId="24" borderId="37" xfId="0" applyFont="1" applyFill="1" applyBorder="1" applyAlignment="1">
      <alignment horizontal="center"/>
    </xf>
    <xf numFmtId="0" fontId="19" fillId="2" borderId="39" xfId="0" applyFont="1" applyFill="1" applyBorder="1" applyAlignment="1">
      <alignment horizontal="center"/>
    </xf>
    <xf numFmtId="0" fontId="19" fillId="2" borderId="40" xfId="0" applyFont="1" applyFill="1" applyBorder="1" applyAlignment="1">
      <alignment horizontal="center"/>
    </xf>
    <xf numFmtId="0" fontId="19" fillId="24" borderId="36" xfId="0" applyFont="1" applyFill="1" applyBorder="1" applyAlignment="1">
      <alignment horizontal="center"/>
    </xf>
    <xf numFmtId="0" fontId="19" fillId="24" borderId="37" xfId="0" applyFont="1" applyFill="1" applyBorder="1" applyAlignment="1">
      <alignment horizontal="center"/>
    </xf>
    <xf numFmtId="0" fontId="19" fillId="24" borderId="39" xfId="0" applyFont="1" applyFill="1" applyBorder="1" applyAlignment="1">
      <alignment horizontal="center"/>
    </xf>
    <xf numFmtId="0" fontId="19" fillId="24" borderId="40" xfId="0" applyFont="1" applyFill="1" applyBorder="1" applyAlignment="1">
      <alignment horizontal="center"/>
    </xf>
    <xf numFmtId="0" fontId="0" fillId="24" borderId="36" xfId="0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4" fontId="0" fillId="24" borderId="36" xfId="0" applyNumberFormat="1" applyFont="1" applyFill="1" applyBorder="1" applyAlignment="1">
      <alignment horizontal="center"/>
    </xf>
    <xf numFmtId="4" fontId="0" fillId="24" borderId="37" xfId="0" applyNumberFormat="1" applyFont="1" applyFill="1" applyBorder="1" applyAlignment="1">
      <alignment horizontal="center"/>
    </xf>
    <xf numFmtId="0" fontId="17" fillId="6" borderId="37" xfId="0" applyFont="1" applyFill="1" applyBorder="1" applyAlignment="1">
      <alignment horizontal="center" vertical="center"/>
    </xf>
    <xf numFmtId="10" fontId="17" fillId="24" borderId="23" xfId="0" applyNumberFormat="1" applyFont="1" applyFill="1" applyBorder="1" applyAlignment="1">
      <alignment horizontal="center"/>
    </xf>
    <xf numFmtId="10" fontId="17" fillId="24" borderId="16" xfId="0" applyNumberFormat="1" applyFont="1" applyFill="1" applyBorder="1" applyAlignment="1">
      <alignment horizontal="center"/>
    </xf>
    <xf numFmtId="0" fontId="0" fillId="24" borderId="23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7" fillId="6" borderId="16" xfId="0" applyFont="1" applyFill="1" applyBorder="1" applyAlignment="1">
      <alignment horizontal="center" vertical="center"/>
    </xf>
    <xf numFmtId="0" fontId="39" fillId="41" borderId="0" xfId="0" applyFont="1" applyFill="1" applyAlignment="1">
      <alignment horizontal="center" vertical="center"/>
    </xf>
    <xf numFmtId="0" fontId="39" fillId="8" borderId="0" xfId="0" applyFont="1" applyFill="1" applyAlignment="1">
      <alignment horizontal="center" vertical="center"/>
    </xf>
    <xf numFmtId="0" fontId="39" fillId="38" borderId="0" xfId="0" applyFont="1" applyFill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20" borderId="0" xfId="0" applyFont="1" applyFill="1" applyAlignment="1">
      <alignment horizontal="center" vertical="center"/>
    </xf>
  </cellXfs>
  <cellStyles count="37">
    <cellStyle name="Excel Built-in Normal" xfId="20"/>
    <cellStyle name="Excel Built-in Normal 19" xfId="5"/>
    <cellStyle name="Excel Built-in Normal 24" xfId="9"/>
    <cellStyle name="Excel Built-in Normal 28" xfId="8"/>
    <cellStyle name="Excel Built-in Normal 3" xfId="10"/>
    <cellStyle name="Excel Built-in Normal 30" xfId="7"/>
    <cellStyle name="Excel Built-in Normal 40" xfId="12"/>
    <cellStyle name="Excel Built-in Normal 41" xfId="13"/>
    <cellStyle name="Excel Built-in Normal 42" xfId="11"/>
    <cellStyle name="Excel Built-in Normal 5" xfId="6"/>
    <cellStyle name="Normal 2" xfId="19"/>
    <cellStyle name="Normal 4" xfId="31"/>
    <cellStyle name="Normal 5" xfId="33"/>
    <cellStyle name="Акцент1" xfId="35" builtinId="29"/>
    <cellStyle name="Акцент4" xfId="36" builtinId="41"/>
    <cellStyle name="Гиперссылка" xfId="2" builtinId="8"/>
    <cellStyle name="Гиперссылка 2" xfId="3"/>
    <cellStyle name="Денежный" xfId="17" builtinId="4"/>
    <cellStyle name="Денежный 2" xfId="16"/>
    <cellStyle name="Денежный 3" xfId="24"/>
    <cellStyle name="Денежный 4" xfId="28"/>
    <cellStyle name="Обычный" xfId="0" builtinId="0"/>
    <cellStyle name="Обычный 2" xfId="1"/>
    <cellStyle name="Обычный 3" xfId="4"/>
    <cellStyle name="Обычный 3 2" xfId="21"/>
    <cellStyle name="Обычный 3 2 2" xfId="25"/>
    <cellStyle name="Обычный 3 2 3" xfId="29"/>
    <cellStyle name="Обычный 3 3" xfId="22"/>
    <cellStyle name="Обычный 3 4" xfId="26"/>
    <cellStyle name="Обычный 4" xfId="30"/>
    <cellStyle name="Обычный 5" xfId="18"/>
    <cellStyle name="Обычный 8" xfId="32"/>
    <cellStyle name="Обычный 9" xfId="34"/>
    <cellStyle name="Процентный" xfId="15" builtinId="5"/>
    <cellStyle name="Финансовый" xfId="14" builtinId="3"/>
    <cellStyle name="Финансовый 2" xfId="23"/>
    <cellStyle name="Финансовый 3" xfId="27"/>
  </cellStyles>
  <dxfs count="64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solid">
          <fgColor indexed="64"/>
          <bgColor theme="9" tint="0.59999389629810485"/>
        </patternFill>
      </fill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" formatCode="#,##0"/>
      <fill>
        <patternFill patternType="solid">
          <fgColor indexed="64"/>
          <bgColor theme="9" tint="0.59999389629810485"/>
        </patternFill>
      </fill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solid">
          <fgColor indexed="64"/>
          <bgColor theme="9" tint="0.59999389629810485"/>
        </patternFill>
      </fill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80" formatCode="#.##0"/>
      <alignment vertical="center" textRotation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" formatCode="#,##0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alignment horizontal="general" vertical="bottom" textRotation="0" wrapText="1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alignment horizontal="center" vertical="bottom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theme="8"/>
        </right>
        <top style="thin">
          <color theme="8"/>
        </top>
        <bottom style="thin">
          <color theme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>
        <left style="thin">
          <color theme="8"/>
        </left>
        <right style="thin">
          <color theme="8"/>
        </right>
        <top/>
        <bottom/>
      </border>
    </dxf>
    <dxf>
      <fill>
        <patternFill patternType="none">
          <fgColor auto="1"/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fgColor auto="1"/>
          <bgColor auto="1"/>
        </patternFill>
      </fill>
    </dxf>
    <dxf>
      <fill>
        <patternFill>
          <bgColor rgb="FFFFFF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ck">
          <color indexed="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>
        <bottom style="thick">
          <color indexed="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30" formatCode="@"/>
    </dxf>
  </dxfs>
  <tableStyles count="0" defaultTableStyle="TableStyleMedium2" defaultPivotStyle="PivotStyleLight16"/>
  <colors>
    <mruColors>
      <color rgb="FFFFFF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1.xml"/><Relationship Id="rId26" Type="http://schemas.openxmlformats.org/officeDocument/2006/relationships/worksheet" Target="worksheets/sheet25.xml"/><Relationship Id="rId39" Type="http://schemas.openxmlformats.org/officeDocument/2006/relationships/worksheet" Target="worksheets/sheet38.xml"/><Relationship Id="rId21" Type="http://schemas.openxmlformats.org/officeDocument/2006/relationships/worksheet" Target="worksheets/sheet20.xml"/><Relationship Id="rId34" Type="http://schemas.openxmlformats.org/officeDocument/2006/relationships/worksheet" Target="worksheets/sheet33.xml"/><Relationship Id="rId42" Type="http://schemas.openxmlformats.org/officeDocument/2006/relationships/worksheet" Target="worksheets/sheet41.xml"/><Relationship Id="rId47" Type="http://schemas.openxmlformats.org/officeDocument/2006/relationships/externalLink" Target="externalLinks/externalLink2.xml"/><Relationship Id="rId50" Type="http://schemas.openxmlformats.org/officeDocument/2006/relationships/externalLink" Target="externalLinks/externalLink5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4.xml"/><Relationship Id="rId33" Type="http://schemas.openxmlformats.org/officeDocument/2006/relationships/worksheet" Target="worksheets/sheet32.xml"/><Relationship Id="rId38" Type="http://schemas.openxmlformats.org/officeDocument/2006/relationships/worksheet" Target="worksheets/sheet37.xml"/><Relationship Id="rId46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19.xml"/><Relationship Id="rId29" Type="http://schemas.openxmlformats.org/officeDocument/2006/relationships/worksheet" Target="worksheets/sheet28.xml"/><Relationship Id="rId41" Type="http://schemas.openxmlformats.org/officeDocument/2006/relationships/worksheet" Target="worksheets/sheet40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3.xml"/><Relationship Id="rId32" Type="http://schemas.openxmlformats.org/officeDocument/2006/relationships/worksheet" Target="worksheets/sheet31.xml"/><Relationship Id="rId37" Type="http://schemas.openxmlformats.org/officeDocument/2006/relationships/worksheet" Target="worksheets/sheet36.xml"/><Relationship Id="rId40" Type="http://schemas.openxmlformats.org/officeDocument/2006/relationships/worksheet" Target="worksheets/sheet39.xml"/><Relationship Id="rId45" Type="http://schemas.openxmlformats.org/officeDocument/2006/relationships/worksheet" Target="worksheets/sheet44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2.xml"/><Relationship Id="rId28" Type="http://schemas.openxmlformats.org/officeDocument/2006/relationships/worksheet" Target="worksheets/sheet27.xml"/><Relationship Id="rId36" Type="http://schemas.openxmlformats.org/officeDocument/2006/relationships/worksheet" Target="worksheets/sheet35.xml"/><Relationship Id="rId49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8.xml"/><Relationship Id="rId31" Type="http://schemas.openxmlformats.org/officeDocument/2006/relationships/worksheet" Target="worksheets/sheet30.xml"/><Relationship Id="rId44" Type="http://schemas.openxmlformats.org/officeDocument/2006/relationships/worksheet" Target="worksheets/sheet43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1.xml"/><Relationship Id="rId27" Type="http://schemas.openxmlformats.org/officeDocument/2006/relationships/worksheet" Target="worksheets/sheet26.xml"/><Relationship Id="rId30" Type="http://schemas.openxmlformats.org/officeDocument/2006/relationships/worksheet" Target="worksheets/sheet29.xml"/><Relationship Id="rId35" Type="http://schemas.openxmlformats.org/officeDocument/2006/relationships/worksheet" Target="worksheets/sheet34.xml"/><Relationship Id="rId43" Type="http://schemas.openxmlformats.org/officeDocument/2006/relationships/worksheet" Target="worksheets/sheet42.xml"/><Relationship Id="rId48" Type="http://schemas.openxmlformats.org/officeDocument/2006/relationships/externalLink" Target="externalLinks/externalLink3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6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302245224"/>
        <c:axId val="302249928"/>
      </c:barChart>
      <c:catAx>
        <c:axId val="3022452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2249928"/>
        <c:crosses val="autoZero"/>
        <c:auto val="1"/>
        <c:lblAlgn val="ctr"/>
        <c:lblOffset val="100"/>
        <c:noMultiLvlLbl val="0"/>
      </c:catAx>
      <c:valAx>
        <c:axId val="302249928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2245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de-DE" sz="1800" b="1" i="0" baseline="0">
                <a:effectLst/>
              </a:rPr>
              <a:t>Auftragseingang vgl. Fakturierter Wert Januar 2017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105235158319325"/>
          <c:y val="0.13285872188874254"/>
          <c:w val="0.87113275706134252"/>
          <c:h val="0.70910139928546589"/>
        </c:manualLayout>
      </c:layout>
      <c:barChart>
        <c:barDir val="col"/>
        <c:grouping val="clustered"/>
        <c:varyColors val="0"/>
        <c:ser>
          <c:idx val="1"/>
          <c:order val="1"/>
          <c:tx>
            <c:v>Auftragseingang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[6]statistik!$A$837:$A$859</c:f>
              <c:numCache>
                <c:formatCode>General</c:formatCode>
                <c:ptCount val="23"/>
                <c:pt idx="0">
                  <c:v>42744</c:v>
                </c:pt>
                <c:pt idx="1">
                  <c:v>42745</c:v>
                </c:pt>
                <c:pt idx="2">
                  <c:v>42746</c:v>
                </c:pt>
                <c:pt idx="3">
                  <c:v>42747</c:v>
                </c:pt>
                <c:pt idx="4">
                  <c:v>42748</c:v>
                </c:pt>
                <c:pt idx="5">
                  <c:v>42749</c:v>
                </c:pt>
                <c:pt idx="6">
                  <c:v>42750</c:v>
                </c:pt>
                <c:pt idx="7">
                  <c:v>42751</c:v>
                </c:pt>
                <c:pt idx="8">
                  <c:v>42752</c:v>
                </c:pt>
                <c:pt idx="9">
                  <c:v>42753</c:v>
                </c:pt>
                <c:pt idx="10">
                  <c:v>42754</c:v>
                </c:pt>
                <c:pt idx="11">
                  <c:v>42755</c:v>
                </c:pt>
                <c:pt idx="12">
                  <c:v>42756</c:v>
                </c:pt>
                <c:pt idx="13">
                  <c:v>42757</c:v>
                </c:pt>
                <c:pt idx="14">
                  <c:v>42758</c:v>
                </c:pt>
                <c:pt idx="15">
                  <c:v>42759</c:v>
                </c:pt>
                <c:pt idx="16">
                  <c:v>42760</c:v>
                </c:pt>
                <c:pt idx="17">
                  <c:v>42761</c:v>
                </c:pt>
                <c:pt idx="18">
                  <c:v>42762</c:v>
                </c:pt>
                <c:pt idx="19">
                  <c:v>42763</c:v>
                </c:pt>
                <c:pt idx="20">
                  <c:v>42764</c:v>
                </c:pt>
                <c:pt idx="21">
                  <c:v>42765</c:v>
                </c:pt>
                <c:pt idx="22">
                  <c:v>42766</c:v>
                </c:pt>
              </c:numCache>
            </c:numRef>
          </c:cat>
          <c:val>
            <c:numRef>
              <c:f>[6]statistik!$C$837:$C$859</c:f>
              <c:numCache>
                <c:formatCode>General</c:formatCode>
                <c:ptCount val="23"/>
                <c:pt idx="3">
                  <c:v>15657592</c:v>
                </c:pt>
                <c:pt idx="4">
                  <c:v>2239596</c:v>
                </c:pt>
                <c:pt idx="7">
                  <c:v>8532129</c:v>
                </c:pt>
                <c:pt idx="8">
                  <c:v>-215040</c:v>
                </c:pt>
                <c:pt idx="9">
                  <c:v>17069369.199999999</c:v>
                </c:pt>
                <c:pt idx="10">
                  <c:v>14621732.220000001</c:v>
                </c:pt>
                <c:pt idx="11">
                  <c:v>18917607.960000001</c:v>
                </c:pt>
                <c:pt idx="14">
                  <c:v>3327400</c:v>
                </c:pt>
                <c:pt idx="15">
                  <c:v>5700287</c:v>
                </c:pt>
                <c:pt idx="16">
                  <c:v>7490188</c:v>
                </c:pt>
                <c:pt idx="17">
                  <c:v>31989001</c:v>
                </c:pt>
                <c:pt idx="18">
                  <c:v>11933886.640000001</c:v>
                </c:pt>
                <c:pt idx="21">
                  <c:v>8626433</c:v>
                </c:pt>
                <c:pt idx="22">
                  <c:v>282914.42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ABE-4509-A8DE-1984680986AA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[6]statistik!$A$837:$A$859</c:f>
              <c:numCache>
                <c:formatCode>General</c:formatCode>
                <c:ptCount val="23"/>
                <c:pt idx="0">
                  <c:v>42744</c:v>
                </c:pt>
                <c:pt idx="1">
                  <c:v>42745</c:v>
                </c:pt>
                <c:pt idx="2">
                  <c:v>42746</c:v>
                </c:pt>
                <c:pt idx="3">
                  <c:v>42747</c:v>
                </c:pt>
                <c:pt idx="4">
                  <c:v>42748</c:v>
                </c:pt>
                <c:pt idx="5">
                  <c:v>42749</c:v>
                </c:pt>
                <c:pt idx="6">
                  <c:v>42750</c:v>
                </c:pt>
                <c:pt idx="7">
                  <c:v>42751</c:v>
                </c:pt>
                <c:pt idx="8">
                  <c:v>42752</c:v>
                </c:pt>
                <c:pt idx="9">
                  <c:v>42753</c:v>
                </c:pt>
                <c:pt idx="10">
                  <c:v>42754</c:v>
                </c:pt>
                <c:pt idx="11">
                  <c:v>42755</c:v>
                </c:pt>
                <c:pt idx="12">
                  <c:v>42756</c:v>
                </c:pt>
                <c:pt idx="13">
                  <c:v>42757</c:v>
                </c:pt>
                <c:pt idx="14">
                  <c:v>42758</c:v>
                </c:pt>
                <c:pt idx="15">
                  <c:v>42759</c:v>
                </c:pt>
                <c:pt idx="16">
                  <c:v>42760</c:v>
                </c:pt>
                <c:pt idx="17">
                  <c:v>42761</c:v>
                </c:pt>
                <c:pt idx="18">
                  <c:v>42762</c:v>
                </c:pt>
                <c:pt idx="19">
                  <c:v>42763</c:v>
                </c:pt>
                <c:pt idx="20">
                  <c:v>42764</c:v>
                </c:pt>
                <c:pt idx="21">
                  <c:v>42765</c:v>
                </c:pt>
                <c:pt idx="22">
                  <c:v>42766</c:v>
                </c:pt>
              </c:numCache>
            </c:numRef>
          </c:cat>
          <c:val>
            <c:numRef>
              <c:f>[6]statistik!$E$837:$E$859</c:f>
              <c:numCache>
                <c:formatCode>General</c:formatCode>
                <c:ptCount val="2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ABE-4509-A8DE-1984680986A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[6]statistik!$A$837:$A$859</c:f>
              <c:numCache>
                <c:formatCode>General</c:formatCode>
                <c:ptCount val="23"/>
                <c:pt idx="0">
                  <c:v>42744</c:v>
                </c:pt>
                <c:pt idx="1">
                  <c:v>42745</c:v>
                </c:pt>
                <c:pt idx="2">
                  <c:v>42746</c:v>
                </c:pt>
                <c:pt idx="3">
                  <c:v>42747</c:v>
                </c:pt>
                <c:pt idx="4">
                  <c:v>42748</c:v>
                </c:pt>
                <c:pt idx="5">
                  <c:v>42749</c:v>
                </c:pt>
                <c:pt idx="6">
                  <c:v>42750</c:v>
                </c:pt>
                <c:pt idx="7">
                  <c:v>42751</c:v>
                </c:pt>
                <c:pt idx="8">
                  <c:v>42752</c:v>
                </c:pt>
                <c:pt idx="9">
                  <c:v>42753</c:v>
                </c:pt>
                <c:pt idx="10">
                  <c:v>42754</c:v>
                </c:pt>
                <c:pt idx="11">
                  <c:v>42755</c:v>
                </c:pt>
                <c:pt idx="12">
                  <c:v>42756</c:v>
                </c:pt>
                <c:pt idx="13">
                  <c:v>42757</c:v>
                </c:pt>
                <c:pt idx="14">
                  <c:v>42758</c:v>
                </c:pt>
                <c:pt idx="15">
                  <c:v>42759</c:v>
                </c:pt>
                <c:pt idx="16">
                  <c:v>42760</c:v>
                </c:pt>
                <c:pt idx="17">
                  <c:v>42761</c:v>
                </c:pt>
                <c:pt idx="18">
                  <c:v>42762</c:v>
                </c:pt>
                <c:pt idx="19">
                  <c:v>42763</c:v>
                </c:pt>
                <c:pt idx="20">
                  <c:v>42764</c:v>
                </c:pt>
                <c:pt idx="21">
                  <c:v>42765</c:v>
                </c:pt>
                <c:pt idx="22">
                  <c:v>42766</c:v>
                </c:pt>
              </c:numCache>
            </c:numRef>
          </c:cat>
          <c:val>
            <c:numRef>
              <c:f>[6]statistik!$F$837:$F$859</c:f>
              <c:numCache>
                <c:formatCode>General</c:formatCode>
                <c:ptCount val="2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ABE-4509-A8DE-1984680986AA}"/>
            </c:ext>
          </c:extLst>
        </c:ser>
        <c:ser>
          <c:idx val="8"/>
          <c:order val="8"/>
          <c:tx>
            <c:v>Fakturieter Wert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[6]statistik!$A$837:$A$859</c:f>
              <c:numCache>
                <c:formatCode>General</c:formatCode>
                <c:ptCount val="23"/>
                <c:pt idx="0">
                  <c:v>42744</c:v>
                </c:pt>
                <c:pt idx="1">
                  <c:v>42745</c:v>
                </c:pt>
                <c:pt idx="2">
                  <c:v>42746</c:v>
                </c:pt>
                <c:pt idx="3">
                  <c:v>42747</c:v>
                </c:pt>
                <c:pt idx="4">
                  <c:v>42748</c:v>
                </c:pt>
                <c:pt idx="5">
                  <c:v>42749</c:v>
                </c:pt>
                <c:pt idx="6">
                  <c:v>42750</c:v>
                </c:pt>
                <c:pt idx="7">
                  <c:v>42751</c:v>
                </c:pt>
                <c:pt idx="8">
                  <c:v>42752</c:v>
                </c:pt>
                <c:pt idx="9">
                  <c:v>42753</c:v>
                </c:pt>
                <c:pt idx="10">
                  <c:v>42754</c:v>
                </c:pt>
                <c:pt idx="11">
                  <c:v>42755</c:v>
                </c:pt>
                <c:pt idx="12">
                  <c:v>42756</c:v>
                </c:pt>
                <c:pt idx="13">
                  <c:v>42757</c:v>
                </c:pt>
                <c:pt idx="14">
                  <c:v>42758</c:v>
                </c:pt>
                <c:pt idx="15">
                  <c:v>42759</c:v>
                </c:pt>
                <c:pt idx="16">
                  <c:v>42760</c:v>
                </c:pt>
                <c:pt idx="17">
                  <c:v>42761</c:v>
                </c:pt>
                <c:pt idx="18">
                  <c:v>42762</c:v>
                </c:pt>
                <c:pt idx="19">
                  <c:v>42763</c:v>
                </c:pt>
                <c:pt idx="20">
                  <c:v>42764</c:v>
                </c:pt>
                <c:pt idx="21">
                  <c:v>42765</c:v>
                </c:pt>
                <c:pt idx="22">
                  <c:v>42766</c:v>
                </c:pt>
              </c:numCache>
            </c:numRef>
          </c:cat>
          <c:val>
            <c:numRef>
              <c:f>[6]statistik!$J$837:$J$859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10325535</c:v>
                </c:pt>
                <c:pt idx="4">
                  <c:v>4382633</c:v>
                </c:pt>
                <c:pt idx="7">
                  <c:v>286932</c:v>
                </c:pt>
                <c:pt idx="8">
                  <c:v>1119611</c:v>
                </c:pt>
                <c:pt idx="9">
                  <c:v>20635187</c:v>
                </c:pt>
                <c:pt idx="10">
                  <c:v>8128246</c:v>
                </c:pt>
                <c:pt idx="11">
                  <c:v>14968745</c:v>
                </c:pt>
                <c:pt idx="14">
                  <c:v>6861474</c:v>
                </c:pt>
                <c:pt idx="15">
                  <c:v>2393365</c:v>
                </c:pt>
                <c:pt idx="16">
                  <c:v>2413703</c:v>
                </c:pt>
                <c:pt idx="17">
                  <c:v>38094847</c:v>
                </c:pt>
                <c:pt idx="18">
                  <c:v>24871986.800000001</c:v>
                </c:pt>
                <c:pt idx="21">
                  <c:v>2629165</c:v>
                </c:pt>
                <c:pt idx="22">
                  <c:v>629253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ABE-4509-A8DE-198468098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2248360"/>
        <c:axId val="302248752"/>
        <c:extLst xmlns:c16r2="http://schemas.microsoft.com/office/drawing/2015/06/chart"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[6]statistik!$A$837:$A$859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42744</c:v>
                      </c:pt>
                      <c:pt idx="1">
                        <c:v>42745</c:v>
                      </c:pt>
                      <c:pt idx="2">
                        <c:v>42746</c:v>
                      </c:pt>
                      <c:pt idx="3">
                        <c:v>42747</c:v>
                      </c:pt>
                      <c:pt idx="4">
                        <c:v>42748</c:v>
                      </c:pt>
                      <c:pt idx="5">
                        <c:v>42749</c:v>
                      </c:pt>
                      <c:pt idx="6">
                        <c:v>42750</c:v>
                      </c:pt>
                      <c:pt idx="7">
                        <c:v>42751</c:v>
                      </c:pt>
                      <c:pt idx="8">
                        <c:v>42752</c:v>
                      </c:pt>
                      <c:pt idx="9">
                        <c:v>42753</c:v>
                      </c:pt>
                      <c:pt idx="10">
                        <c:v>42754</c:v>
                      </c:pt>
                      <c:pt idx="11">
                        <c:v>42755</c:v>
                      </c:pt>
                      <c:pt idx="12">
                        <c:v>42756</c:v>
                      </c:pt>
                      <c:pt idx="13">
                        <c:v>42757</c:v>
                      </c:pt>
                      <c:pt idx="14">
                        <c:v>42758</c:v>
                      </c:pt>
                      <c:pt idx="15">
                        <c:v>42759</c:v>
                      </c:pt>
                      <c:pt idx="16">
                        <c:v>42760</c:v>
                      </c:pt>
                      <c:pt idx="17">
                        <c:v>42761</c:v>
                      </c:pt>
                      <c:pt idx="18">
                        <c:v>42762</c:v>
                      </c:pt>
                      <c:pt idx="19">
                        <c:v>42763</c:v>
                      </c:pt>
                      <c:pt idx="20">
                        <c:v>42764</c:v>
                      </c:pt>
                      <c:pt idx="21">
                        <c:v>42765</c:v>
                      </c:pt>
                      <c:pt idx="22">
                        <c:v>42766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[6]statistik!$B$837:$B$859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63951</c:v>
                      </c:pt>
                      <c:pt idx="1">
                        <c:v>13018125</c:v>
                      </c:pt>
                      <c:pt idx="2">
                        <c:v>12949409</c:v>
                      </c:pt>
                      <c:pt idx="3">
                        <c:v>428359</c:v>
                      </c:pt>
                      <c:pt idx="4">
                        <c:v>27590746.379999999</c:v>
                      </c:pt>
                      <c:pt idx="7">
                        <c:v>1168575.06</c:v>
                      </c:pt>
                      <c:pt idx="8">
                        <c:v>23116409</c:v>
                      </c:pt>
                      <c:pt idx="9">
                        <c:v>12257541.800000001</c:v>
                      </c:pt>
                      <c:pt idx="10">
                        <c:v>7916406</c:v>
                      </c:pt>
                      <c:pt idx="11">
                        <c:v>4114589.78</c:v>
                      </c:pt>
                      <c:pt idx="14">
                        <c:v>23656425</c:v>
                      </c:pt>
                      <c:pt idx="15">
                        <c:v>44414636</c:v>
                      </c:pt>
                      <c:pt idx="16">
                        <c:v>2986992</c:v>
                      </c:pt>
                      <c:pt idx="17">
                        <c:v>6847826</c:v>
                      </c:pt>
                      <c:pt idx="18">
                        <c:v>14636005</c:v>
                      </c:pt>
                      <c:pt idx="21">
                        <c:v>3812293</c:v>
                      </c:pt>
                      <c:pt idx="22">
                        <c:v>16469827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4-CABE-4509-A8DE-1984680986AA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v>Auftragseingang</c:v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[6]statistik!$A$837:$A$859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42744</c:v>
                      </c:pt>
                      <c:pt idx="1">
                        <c:v>42745</c:v>
                      </c:pt>
                      <c:pt idx="2">
                        <c:v>42746</c:v>
                      </c:pt>
                      <c:pt idx="3">
                        <c:v>42747</c:v>
                      </c:pt>
                      <c:pt idx="4">
                        <c:v>42748</c:v>
                      </c:pt>
                      <c:pt idx="5">
                        <c:v>42749</c:v>
                      </c:pt>
                      <c:pt idx="6">
                        <c:v>42750</c:v>
                      </c:pt>
                      <c:pt idx="7">
                        <c:v>42751</c:v>
                      </c:pt>
                      <c:pt idx="8">
                        <c:v>42752</c:v>
                      </c:pt>
                      <c:pt idx="9">
                        <c:v>42753</c:v>
                      </c:pt>
                      <c:pt idx="10">
                        <c:v>42754</c:v>
                      </c:pt>
                      <c:pt idx="11">
                        <c:v>42755</c:v>
                      </c:pt>
                      <c:pt idx="12">
                        <c:v>42756</c:v>
                      </c:pt>
                      <c:pt idx="13">
                        <c:v>42757</c:v>
                      </c:pt>
                      <c:pt idx="14">
                        <c:v>42758</c:v>
                      </c:pt>
                      <c:pt idx="15">
                        <c:v>42759</c:v>
                      </c:pt>
                      <c:pt idx="16">
                        <c:v>42760</c:v>
                      </c:pt>
                      <c:pt idx="17">
                        <c:v>42761</c:v>
                      </c:pt>
                      <c:pt idx="18">
                        <c:v>42762</c:v>
                      </c:pt>
                      <c:pt idx="19">
                        <c:v>42763</c:v>
                      </c:pt>
                      <c:pt idx="20">
                        <c:v>42764</c:v>
                      </c:pt>
                      <c:pt idx="21">
                        <c:v>42765</c:v>
                      </c:pt>
                      <c:pt idx="22">
                        <c:v>42766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[6]statistik!$D$837:$D$859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280180028.05000001</c:v>
                      </c:pt>
                      <c:pt idx="1">
                        <c:v>291388249.05000001</c:v>
                      </c:pt>
                      <c:pt idx="2">
                        <c:v>306101165.05000001</c:v>
                      </c:pt>
                      <c:pt idx="3">
                        <c:v>272711747.05000001</c:v>
                      </c:pt>
                      <c:pt idx="4">
                        <c:v>308288526.75</c:v>
                      </c:pt>
                      <c:pt idx="7">
                        <c:v>303198144.81</c:v>
                      </c:pt>
                      <c:pt idx="8">
                        <c:v>320139918.81</c:v>
                      </c:pt>
                      <c:pt idx="9">
                        <c:v>301589345.61000001</c:v>
                      </c:pt>
                      <c:pt idx="10">
                        <c:v>307916940.61000001</c:v>
                      </c:pt>
                      <c:pt idx="11">
                        <c:v>300941494.81</c:v>
                      </c:pt>
                      <c:pt idx="14">
                        <c:v>313095797.75</c:v>
                      </c:pt>
                      <c:pt idx="15">
                        <c:v>345752930.17000002</c:v>
                      </c:pt>
                      <c:pt idx="16">
                        <c:v>337215151.37</c:v>
                      </c:pt>
                      <c:pt idx="17">
                        <c:v>313097657.37</c:v>
                      </c:pt>
                      <c:pt idx="18">
                        <c:v>311035179.79000002</c:v>
                      </c:pt>
                      <c:pt idx="21">
                        <c:v>306243520.79000002</c:v>
                      </c:pt>
                      <c:pt idx="22">
                        <c:v>310715031.25</c:v>
                      </c:pt>
                    </c:numCache>
                  </c:numRef>
                </c:val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CABE-4509-A8DE-1984680986AA}"/>
                  </c:ext>
                </c:extLst>
              </c15:ser>
            </c15:filteredBarSeries>
            <c15:filteredBarSeries>
              <c15:ser>
                <c:idx val="5"/>
                <c:order val="5"/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[6]statistik!$A$837:$A$859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42744</c:v>
                      </c:pt>
                      <c:pt idx="1">
                        <c:v>42745</c:v>
                      </c:pt>
                      <c:pt idx="2">
                        <c:v>42746</c:v>
                      </c:pt>
                      <c:pt idx="3">
                        <c:v>42747</c:v>
                      </c:pt>
                      <c:pt idx="4">
                        <c:v>42748</c:v>
                      </c:pt>
                      <c:pt idx="5">
                        <c:v>42749</c:v>
                      </c:pt>
                      <c:pt idx="6">
                        <c:v>42750</c:v>
                      </c:pt>
                      <c:pt idx="7">
                        <c:v>42751</c:v>
                      </c:pt>
                      <c:pt idx="8">
                        <c:v>42752</c:v>
                      </c:pt>
                      <c:pt idx="9">
                        <c:v>42753</c:v>
                      </c:pt>
                      <c:pt idx="10">
                        <c:v>42754</c:v>
                      </c:pt>
                      <c:pt idx="11">
                        <c:v>42755</c:v>
                      </c:pt>
                      <c:pt idx="12">
                        <c:v>42756</c:v>
                      </c:pt>
                      <c:pt idx="13">
                        <c:v>42757</c:v>
                      </c:pt>
                      <c:pt idx="14">
                        <c:v>42758</c:v>
                      </c:pt>
                      <c:pt idx="15">
                        <c:v>42759</c:v>
                      </c:pt>
                      <c:pt idx="16">
                        <c:v>42760</c:v>
                      </c:pt>
                      <c:pt idx="17">
                        <c:v>42761</c:v>
                      </c:pt>
                      <c:pt idx="18">
                        <c:v>42762</c:v>
                      </c:pt>
                      <c:pt idx="19">
                        <c:v>42763</c:v>
                      </c:pt>
                      <c:pt idx="20">
                        <c:v>42764</c:v>
                      </c:pt>
                      <c:pt idx="21">
                        <c:v>42765</c:v>
                      </c:pt>
                      <c:pt idx="22">
                        <c:v>42766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[6]statistik!$G$837:$G$859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112468454.25</c:v>
                      </c:pt>
                      <c:pt idx="1">
                        <c:v>116696139.25</c:v>
                      </c:pt>
                      <c:pt idx="2">
                        <c:v>116691354.25</c:v>
                      </c:pt>
                      <c:pt idx="3">
                        <c:v>110205765.25</c:v>
                      </c:pt>
                      <c:pt idx="4">
                        <c:v>90539778.569999993</c:v>
                      </c:pt>
                      <c:pt idx="7">
                        <c:v>87206220.569999993</c:v>
                      </c:pt>
                      <c:pt idx="8">
                        <c:v>81425245.370000005</c:v>
                      </c:pt>
                      <c:pt idx="9">
                        <c:v>85773090.370000005</c:v>
                      </c:pt>
                      <c:pt idx="10">
                        <c:v>83460941.370000005</c:v>
                      </c:pt>
                      <c:pt idx="11">
                        <c:v>83891115.170000002</c:v>
                      </c:pt>
                      <c:pt idx="14">
                        <c:v>96562544.170000002</c:v>
                      </c:pt>
                      <c:pt idx="15">
                        <c:v>93343216.170000002</c:v>
                      </c:pt>
                      <c:pt idx="16">
                        <c:v>95820616.370000005</c:v>
                      </c:pt>
                      <c:pt idx="17">
                        <c:v>96457861.790000007</c:v>
                      </c:pt>
                      <c:pt idx="18">
                        <c:v>100040493.79000001</c:v>
                      </c:pt>
                      <c:pt idx="21">
                        <c:v>93124287.790000007</c:v>
                      </c:pt>
                      <c:pt idx="22">
                        <c:v>93931728.989999995</c:v>
                      </c:pt>
                    </c:numCache>
                  </c:numRef>
                </c:val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CABE-4509-A8DE-1984680986AA}"/>
                  </c:ext>
                </c:extLst>
              </c15:ser>
            </c15:filteredBarSeries>
            <c15:filteredBarSeries>
              <c15:ser>
                <c:idx val="6"/>
                <c:order val="6"/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[6]statistik!$A$837:$A$859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42744</c:v>
                      </c:pt>
                      <c:pt idx="1">
                        <c:v>42745</c:v>
                      </c:pt>
                      <c:pt idx="2">
                        <c:v>42746</c:v>
                      </c:pt>
                      <c:pt idx="3">
                        <c:v>42747</c:v>
                      </c:pt>
                      <c:pt idx="4">
                        <c:v>42748</c:v>
                      </c:pt>
                      <c:pt idx="5">
                        <c:v>42749</c:v>
                      </c:pt>
                      <c:pt idx="6">
                        <c:v>42750</c:v>
                      </c:pt>
                      <c:pt idx="7">
                        <c:v>42751</c:v>
                      </c:pt>
                      <c:pt idx="8">
                        <c:v>42752</c:v>
                      </c:pt>
                      <c:pt idx="9">
                        <c:v>42753</c:v>
                      </c:pt>
                      <c:pt idx="10">
                        <c:v>42754</c:v>
                      </c:pt>
                      <c:pt idx="11">
                        <c:v>42755</c:v>
                      </c:pt>
                      <c:pt idx="12">
                        <c:v>42756</c:v>
                      </c:pt>
                      <c:pt idx="13">
                        <c:v>42757</c:v>
                      </c:pt>
                      <c:pt idx="14">
                        <c:v>42758</c:v>
                      </c:pt>
                      <c:pt idx="15">
                        <c:v>42759</c:v>
                      </c:pt>
                      <c:pt idx="16">
                        <c:v>42760</c:v>
                      </c:pt>
                      <c:pt idx="17">
                        <c:v>42761</c:v>
                      </c:pt>
                      <c:pt idx="18">
                        <c:v>42762</c:v>
                      </c:pt>
                      <c:pt idx="19">
                        <c:v>42763</c:v>
                      </c:pt>
                      <c:pt idx="20">
                        <c:v>42764</c:v>
                      </c:pt>
                      <c:pt idx="21">
                        <c:v>42765</c:v>
                      </c:pt>
                      <c:pt idx="22">
                        <c:v>42766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[6]statistik!$H$837:$H$859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112322456.56999999</c:v>
                      </c:pt>
                      <c:pt idx="1">
                        <c:v>116550141.56999999</c:v>
                      </c:pt>
                      <c:pt idx="2">
                        <c:v>116173221.56999999</c:v>
                      </c:pt>
                      <c:pt idx="3">
                        <c:v>109562563.56999999</c:v>
                      </c:pt>
                      <c:pt idx="4">
                        <c:v>89720338.569999993</c:v>
                      </c:pt>
                      <c:pt idx="7">
                        <c:v>86856611.569999993</c:v>
                      </c:pt>
                      <c:pt idx="8">
                        <c:v>81131130.370000005</c:v>
                      </c:pt>
                      <c:pt idx="9">
                        <c:v>85592256.370000005</c:v>
                      </c:pt>
                      <c:pt idx="10">
                        <c:v>82388553.370000005</c:v>
                      </c:pt>
                      <c:pt idx="11">
                        <c:v>83273224.170000002</c:v>
                      </c:pt>
                      <c:pt idx="14">
                        <c:v>96255402.170000002</c:v>
                      </c:pt>
                      <c:pt idx="15">
                        <c:v>93009011.170000002</c:v>
                      </c:pt>
                      <c:pt idx="16">
                        <c:v>95424656.370000005</c:v>
                      </c:pt>
                      <c:pt idx="17">
                        <c:v>95065570.790000007</c:v>
                      </c:pt>
                      <c:pt idx="18">
                        <c:v>99829487.590000004</c:v>
                      </c:pt>
                      <c:pt idx="21">
                        <c:v>93005395.590000004</c:v>
                      </c:pt>
                      <c:pt idx="22">
                        <c:v>93697682.989999995</c:v>
                      </c:pt>
                    </c:numCache>
                  </c:numRef>
                </c:val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CABE-4509-A8DE-1984680986AA}"/>
                  </c:ext>
                </c:extLst>
              </c15:ser>
            </c15:filteredBarSeries>
            <c15:filteredBarSeries>
              <c15:ser>
                <c:idx val="7"/>
                <c:order val="7"/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[6]statistik!$A$837:$A$859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42744</c:v>
                      </c:pt>
                      <c:pt idx="1">
                        <c:v>42745</c:v>
                      </c:pt>
                      <c:pt idx="2">
                        <c:v>42746</c:v>
                      </c:pt>
                      <c:pt idx="3">
                        <c:v>42747</c:v>
                      </c:pt>
                      <c:pt idx="4">
                        <c:v>42748</c:v>
                      </c:pt>
                      <c:pt idx="5">
                        <c:v>42749</c:v>
                      </c:pt>
                      <c:pt idx="6">
                        <c:v>42750</c:v>
                      </c:pt>
                      <c:pt idx="7">
                        <c:v>42751</c:v>
                      </c:pt>
                      <c:pt idx="8">
                        <c:v>42752</c:v>
                      </c:pt>
                      <c:pt idx="9">
                        <c:v>42753</c:v>
                      </c:pt>
                      <c:pt idx="10">
                        <c:v>42754</c:v>
                      </c:pt>
                      <c:pt idx="11">
                        <c:v>42755</c:v>
                      </c:pt>
                      <c:pt idx="12">
                        <c:v>42756</c:v>
                      </c:pt>
                      <c:pt idx="13">
                        <c:v>42757</c:v>
                      </c:pt>
                      <c:pt idx="14">
                        <c:v>42758</c:v>
                      </c:pt>
                      <c:pt idx="15">
                        <c:v>42759</c:v>
                      </c:pt>
                      <c:pt idx="16">
                        <c:v>42760</c:v>
                      </c:pt>
                      <c:pt idx="17">
                        <c:v>42761</c:v>
                      </c:pt>
                      <c:pt idx="18">
                        <c:v>42762</c:v>
                      </c:pt>
                      <c:pt idx="19">
                        <c:v>42763</c:v>
                      </c:pt>
                      <c:pt idx="20">
                        <c:v>42764</c:v>
                      </c:pt>
                      <c:pt idx="21">
                        <c:v>42765</c:v>
                      </c:pt>
                      <c:pt idx="22">
                        <c:v>42766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[6]statistik!$I$837:$I$859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145997.68</c:v>
                      </c:pt>
                      <c:pt idx="1">
                        <c:v>145997.68</c:v>
                      </c:pt>
                      <c:pt idx="2">
                        <c:v>518132.68</c:v>
                      </c:pt>
                      <c:pt idx="3">
                        <c:v>643201.68000000005</c:v>
                      </c:pt>
                      <c:pt idx="4">
                        <c:v>819440</c:v>
                      </c:pt>
                      <c:pt idx="7">
                        <c:v>349609</c:v>
                      </c:pt>
                      <c:pt idx="8">
                        <c:v>294115</c:v>
                      </c:pt>
                      <c:pt idx="9">
                        <c:v>180834</c:v>
                      </c:pt>
                      <c:pt idx="10">
                        <c:v>1072388</c:v>
                      </c:pt>
                      <c:pt idx="11">
                        <c:v>617891</c:v>
                      </c:pt>
                      <c:pt idx="14">
                        <c:v>307142</c:v>
                      </c:pt>
                      <c:pt idx="15">
                        <c:v>334205</c:v>
                      </c:pt>
                      <c:pt idx="16">
                        <c:v>395960</c:v>
                      </c:pt>
                      <c:pt idx="17">
                        <c:v>1392291</c:v>
                      </c:pt>
                      <c:pt idx="18">
                        <c:v>211006.2</c:v>
                      </c:pt>
                      <c:pt idx="21">
                        <c:v>118892.2</c:v>
                      </c:pt>
                      <c:pt idx="22">
                        <c:v>234046</c:v>
                      </c:pt>
                    </c:numCache>
                  </c:numRef>
                </c:val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CABE-4509-A8DE-1984680986AA}"/>
                  </c:ext>
                </c:extLst>
              </c15:ser>
            </c15:filteredBarSeries>
          </c:ext>
        </c:extLst>
      </c:barChart>
      <c:catAx>
        <c:axId val="302248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2248752"/>
        <c:crosses val="autoZero"/>
        <c:auto val="1"/>
        <c:lblAlgn val="ctr"/>
        <c:lblOffset val="100"/>
        <c:noMultiLvlLbl val="0"/>
      </c:catAx>
      <c:valAx>
        <c:axId val="30224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2248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de-DE" sz="1800" b="1" i="0" baseline="0">
                <a:effectLst/>
              </a:rPr>
              <a:t>Auftragseingang vgl. Fakturierter Wert Februar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de-DE" sz="1800" b="1" i="0" baseline="0">
                <a:effectLst/>
              </a:rPr>
              <a:t> 2017</a:t>
            </a:r>
            <a:endParaRPr lang="ru-RU">
              <a:effectLst/>
            </a:endParaRP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ru-RU"/>
          </a:p>
        </c:rich>
      </c:tx>
      <c:layout>
        <c:manualLayout>
          <c:xMode val="edge"/>
          <c:yMode val="edge"/>
          <c:x val="0.27111138054716183"/>
          <c:y val="2.08033519405154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Auftragseingang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[6]statistik!$A$860:$A$887</c:f>
              <c:numCache>
                <c:formatCode>General</c:formatCode>
                <c:ptCount val="28"/>
                <c:pt idx="0">
                  <c:v>42767</c:v>
                </c:pt>
                <c:pt idx="1">
                  <c:v>42768</c:v>
                </c:pt>
                <c:pt idx="2">
                  <c:v>42769</c:v>
                </c:pt>
                <c:pt idx="3">
                  <c:v>42770</c:v>
                </c:pt>
                <c:pt idx="4">
                  <c:v>42771</c:v>
                </c:pt>
                <c:pt idx="5">
                  <c:v>42772</c:v>
                </c:pt>
                <c:pt idx="6">
                  <c:v>42773</c:v>
                </c:pt>
                <c:pt idx="7">
                  <c:v>42774</c:v>
                </c:pt>
                <c:pt idx="8">
                  <c:v>42775</c:v>
                </c:pt>
                <c:pt idx="9">
                  <c:v>42776</c:v>
                </c:pt>
                <c:pt idx="10">
                  <c:v>42777</c:v>
                </c:pt>
                <c:pt idx="11">
                  <c:v>42778</c:v>
                </c:pt>
                <c:pt idx="12">
                  <c:v>42779</c:v>
                </c:pt>
                <c:pt idx="13">
                  <c:v>42780</c:v>
                </c:pt>
                <c:pt idx="14">
                  <c:v>42781</c:v>
                </c:pt>
                <c:pt idx="15">
                  <c:v>42782</c:v>
                </c:pt>
                <c:pt idx="16">
                  <c:v>42783</c:v>
                </c:pt>
                <c:pt idx="17">
                  <c:v>42784</c:v>
                </c:pt>
                <c:pt idx="18">
                  <c:v>42785</c:v>
                </c:pt>
                <c:pt idx="19">
                  <c:v>42786</c:v>
                </c:pt>
                <c:pt idx="20">
                  <c:v>42787</c:v>
                </c:pt>
                <c:pt idx="21">
                  <c:v>42788</c:v>
                </c:pt>
                <c:pt idx="22">
                  <c:v>42789</c:v>
                </c:pt>
                <c:pt idx="23">
                  <c:v>42790</c:v>
                </c:pt>
                <c:pt idx="24">
                  <c:v>42791</c:v>
                </c:pt>
                <c:pt idx="25">
                  <c:v>42792</c:v>
                </c:pt>
                <c:pt idx="26">
                  <c:v>42793</c:v>
                </c:pt>
                <c:pt idx="27">
                  <c:v>42794</c:v>
                </c:pt>
              </c:numCache>
            </c:numRef>
          </c:cat>
          <c:val>
            <c:numRef>
              <c:f>[6]statistik!$C$860:$C$887</c:f>
              <c:numCache>
                <c:formatCode>General</c:formatCode>
                <c:ptCount val="28"/>
                <c:pt idx="0">
                  <c:v>12387882</c:v>
                </c:pt>
                <c:pt idx="1">
                  <c:v>22865215</c:v>
                </c:pt>
                <c:pt idx="2">
                  <c:v>11557938</c:v>
                </c:pt>
                <c:pt idx="5">
                  <c:v>-2183260</c:v>
                </c:pt>
                <c:pt idx="6">
                  <c:v>4176329</c:v>
                </c:pt>
                <c:pt idx="7">
                  <c:v>11383163.800000001</c:v>
                </c:pt>
                <c:pt idx="8">
                  <c:v>27631074</c:v>
                </c:pt>
                <c:pt idx="9">
                  <c:v>25140746</c:v>
                </c:pt>
                <c:pt idx="12">
                  <c:v>14478789</c:v>
                </c:pt>
                <c:pt idx="13">
                  <c:v>66114</c:v>
                </c:pt>
                <c:pt idx="14">
                  <c:v>26439105.829999998</c:v>
                </c:pt>
                <c:pt idx="15">
                  <c:v>25200310</c:v>
                </c:pt>
                <c:pt idx="16">
                  <c:v>42267588</c:v>
                </c:pt>
                <c:pt idx="19">
                  <c:v>43171520</c:v>
                </c:pt>
                <c:pt idx="20">
                  <c:v>3713792</c:v>
                </c:pt>
                <c:pt idx="21">
                  <c:v>4106673</c:v>
                </c:pt>
                <c:pt idx="23">
                  <c:v>-30990</c:v>
                </c:pt>
                <c:pt idx="26">
                  <c:v>57112471</c:v>
                </c:pt>
                <c:pt idx="27">
                  <c:v>20482379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E31-431A-9EFA-1D1D89116ECF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[6]statistik!$A$860:$A$887</c:f>
              <c:numCache>
                <c:formatCode>General</c:formatCode>
                <c:ptCount val="28"/>
                <c:pt idx="0">
                  <c:v>42767</c:v>
                </c:pt>
                <c:pt idx="1">
                  <c:v>42768</c:v>
                </c:pt>
                <c:pt idx="2">
                  <c:v>42769</c:v>
                </c:pt>
                <c:pt idx="3">
                  <c:v>42770</c:v>
                </c:pt>
                <c:pt idx="4">
                  <c:v>42771</c:v>
                </c:pt>
                <c:pt idx="5">
                  <c:v>42772</c:v>
                </c:pt>
                <c:pt idx="6">
                  <c:v>42773</c:v>
                </c:pt>
                <c:pt idx="7">
                  <c:v>42774</c:v>
                </c:pt>
                <c:pt idx="8">
                  <c:v>42775</c:v>
                </c:pt>
                <c:pt idx="9">
                  <c:v>42776</c:v>
                </c:pt>
                <c:pt idx="10">
                  <c:v>42777</c:v>
                </c:pt>
                <c:pt idx="11">
                  <c:v>42778</c:v>
                </c:pt>
                <c:pt idx="12">
                  <c:v>42779</c:v>
                </c:pt>
                <c:pt idx="13">
                  <c:v>42780</c:v>
                </c:pt>
                <c:pt idx="14">
                  <c:v>42781</c:v>
                </c:pt>
                <c:pt idx="15">
                  <c:v>42782</c:v>
                </c:pt>
                <c:pt idx="16">
                  <c:v>42783</c:v>
                </c:pt>
                <c:pt idx="17">
                  <c:v>42784</c:v>
                </c:pt>
                <c:pt idx="18">
                  <c:v>42785</c:v>
                </c:pt>
                <c:pt idx="19">
                  <c:v>42786</c:v>
                </c:pt>
                <c:pt idx="20">
                  <c:v>42787</c:v>
                </c:pt>
                <c:pt idx="21">
                  <c:v>42788</c:v>
                </c:pt>
                <c:pt idx="22">
                  <c:v>42789</c:v>
                </c:pt>
                <c:pt idx="23">
                  <c:v>42790</c:v>
                </c:pt>
                <c:pt idx="24">
                  <c:v>42791</c:v>
                </c:pt>
                <c:pt idx="25">
                  <c:v>42792</c:v>
                </c:pt>
                <c:pt idx="26">
                  <c:v>42793</c:v>
                </c:pt>
                <c:pt idx="27">
                  <c:v>42794</c:v>
                </c:pt>
              </c:numCache>
            </c:numRef>
          </c:cat>
          <c:val>
            <c:numRef>
              <c:f>[6]statistik!$E$860:$E$887</c:f>
              <c:numCache>
                <c:formatCode>General</c:formatCode>
                <c:ptCount val="28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E31-431A-9EFA-1D1D89116ECF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[6]statistik!$A$860:$A$887</c:f>
              <c:numCache>
                <c:formatCode>General</c:formatCode>
                <c:ptCount val="28"/>
                <c:pt idx="0">
                  <c:v>42767</c:v>
                </c:pt>
                <c:pt idx="1">
                  <c:v>42768</c:v>
                </c:pt>
                <c:pt idx="2">
                  <c:v>42769</c:v>
                </c:pt>
                <c:pt idx="3">
                  <c:v>42770</c:v>
                </c:pt>
                <c:pt idx="4">
                  <c:v>42771</c:v>
                </c:pt>
                <c:pt idx="5">
                  <c:v>42772</c:v>
                </c:pt>
                <c:pt idx="6">
                  <c:v>42773</c:v>
                </c:pt>
                <c:pt idx="7">
                  <c:v>42774</c:v>
                </c:pt>
                <c:pt idx="8">
                  <c:v>42775</c:v>
                </c:pt>
                <c:pt idx="9">
                  <c:v>42776</c:v>
                </c:pt>
                <c:pt idx="10">
                  <c:v>42777</c:v>
                </c:pt>
                <c:pt idx="11">
                  <c:v>42778</c:v>
                </c:pt>
                <c:pt idx="12">
                  <c:v>42779</c:v>
                </c:pt>
                <c:pt idx="13">
                  <c:v>42780</c:v>
                </c:pt>
                <c:pt idx="14">
                  <c:v>42781</c:v>
                </c:pt>
                <c:pt idx="15">
                  <c:v>42782</c:v>
                </c:pt>
                <c:pt idx="16">
                  <c:v>42783</c:v>
                </c:pt>
                <c:pt idx="17">
                  <c:v>42784</c:v>
                </c:pt>
                <c:pt idx="18">
                  <c:v>42785</c:v>
                </c:pt>
                <c:pt idx="19">
                  <c:v>42786</c:v>
                </c:pt>
                <c:pt idx="20">
                  <c:v>42787</c:v>
                </c:pt>
                <c:pt idx="21">
                  <c:v>42788</c:v>
                </c:pt>
                <c:pt idx="22">
                  <c:v>42789</c:v>
                </c:pt>
                <c:pt idx="23">
                  <c:v>42790</c:v>
                </c:pt>
                <c:pt idx="24">
                  <c:v>42791</c:v>
                </c:pt>
                <c:pt idx="25">
                  <c:v>42792</c:v>
                </c:pt>
                <c:pt idx="26">
                  <c:v>42793</c:v>
                </c:pt>
                <c:pt idx="27">
                  <c:v>42794</c:v>
                </c:pt>
              </c:numCache>
            </c:numRef>
          </c:cat>
          <c:val>
            <c:numRef>
              <c:f>[6]statistik!$F$860:$F$887</c:f>
              <c:numCache>
                <c:formatCode>General</c:formatCode>
                <c:ptCount val="28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EE31-431A-9EFA-1D1D89116ECF}"/>
            </c:ext>
          </c:extLst>
        </c:ser>
        <c:ser>
          <c:idx val="8"/>
          <c:order val="8"/>
          <c:tx>
            <c:v>Fakturierter Wert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[6]statistik!$A$860:$A$887</c:f>
              <c:numCache>
                <c:formatCode>General</c:formatCode>
                <c:ptCount val="28"/>
                <c:pt idx="0">
                  <c:v>42767</c:v>
                </c:pt>
                <c:pt idx="1">
                  <c:v>42768</c:v>
                </c:pt>
                <c:pt idx="2">
                  <c:v>42769</c:v>
                </c:pt>
                <c:pt idx="3">
                  <c:v>42770</c:v>
                </c:pt>
                <c:pt idx="4">
                  <c:v>42771</c:v>
                </c:pt>
                <c:pt idx="5">
                  <c:v>42772</c:v>
                </c:pt>
                <c:pt idx="6">
                  <c:v>42773</c:v>
                </c:pt>
                <c:pt idx="7">
                  <c:v>42774</c:v>
                </c:pt>
                <c:pt idx="8">
                  <c:v>42775</c:v>
                </c:pt>
                <c:pt idx="9">
                  <c:v>42776</c:v>
                </c:pt>
                <c:pt idx="10">
                  <c:v>42777</c:v>
                </c:pt>
                <c:pt idx="11">
                  <c:v>42778</c:v>
                </c:pt>
                <c:pt idx="12">
                  <c:v>42779</c:v>
                </c:pt>
                <c:pt idx="13">
                  <c:v>42780</c:v>
                </c:pt>
                <c:pt idx="14">
                  <c:v>42781</c:v>
                </c:pt>
                <c:pt idx="15">
                  <c:v>42782</c:v>
                </c:pt>
                <c:pt idx="16">
                  <c:v>42783</c:v>
                </c:pt>
                <c:pt idx="17">
                  <c:v>42784</c:v>
                </c:pt>
                <c:pt idx="18">
                  <c:v>42785</c:v>
                </c:pt>
                <c:pt idx="19">
                  <c:v>42786</c:v>
                </c:pt>
                <c:pt idx="20">
                  <c:v>42787</c:v>
                </c:pt>
                <c:pt idx="21">
                  <c:v>42788</c:v>
                </c:pt>
                <c:pt idx="22">
                  <c:v>42789</c:v>
                </c:pt>
                <c:pt idx="23">
                  <c:v>42790</c:v>
                </c:pt>
                <c:pt idx="24">
                  <c:v>42791</c:v>
                </c:pt>
                <c:pt idx="25">
                  <c:v>42792</c:v>
                </c:pt>
                <c:pt idx="26">
                  <c:v>42793</c:v>
                </c:pt>
                <c:pt idx="27">
                  <c:v>42794</c:v>
                </c:pt>
              </c:numCache>
            </c:numRef>
          </c:cat>
          <c:val>
            <c:numRef>
              <c:f>[6]statistik!$J$860:$J$887</c:f>
              <c:numCache>
                <c:formatCode>General</c:formatCode>
                <c:ptCount val="28"/>
                <c:pt idx="0">
                  <c:v>14625497</c:v>
                </c:pt>
                <c:pt idx="1">
                  <c:v>28525368</c:v>
                </c:pt>
                <c:pt idx="2">
                  <c:v>16647017</c:v>
                </c:pt>
                <c:pt idx="5">
                  <c:v>14013525.199999999</c:v>
                </c:pt>
                <c:pt idx="6">
                  <c:v>1404237</c:v>
                </c:pt>
                <c:pt idx="7">
                  <c:v>10429377</c:v>
                </c:pt>
                <c:pt idx="8">
                  <c:v>27140635</c:v>
                </c:pt>
                <c:pt idx="9">
                  <c:v>42055052</c:v>
                </c:pt>
                <c:pt idx="12">
                  <c:v>9609932</c:v>
                </c:pt>
                <c:pt idx="13">
                  <c:v>1999923.4</c:v>
                </c:pt>
                <c:pt idx="14">
                  <c:v>9919451.4000000004</c:v>
                </c:pt>
                <c:pt idx="15">
                  <c:v>28632746</c:v>
                </c:pt>
                <c:pt idx="16">
                  <c:v>27749006.649999999</c:v>
                </c:pt>
                <c:pt idx="19">
                  <c:v>13844615.07</c:v>
                </c:pt>
                <c:pt idx="20">
                  <c:v>15597560.9</c:v>
                </c:pt>
                <c:pt idx="21">
                  <c:v>10665052.93</c:v>
                </c:pt>
                <c:pt idx="22">
                  <c:v>2494014</c:v>
                </c:pt>
                <c:pt idx="23">
                  <c:v>3020246</c:v>
                </c:pt>
                <c:pt idx="26">
                  <c:v>23169622.600000001</c:v>
                </c:pt>
                <c:pt idx="27">
                  <c:v>17976657.649999999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EE31-431A-9EFA-1D1D89116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8627840"/>
        <c:axId val="368629016"/>
        <c:extLst xmlns:c16r2="http://schemas.microsoft.com/office/drawing/2015/06/chart"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[6]statistik!$A$860:$A$887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42767</c:v>
                      </c:pt>
                      <c:pt idx="1">
                        <c:v>42768</c:v>
                      </c:pt>
                      <c:pt idx="2">
                        <c:v>42769</c:v>
                      </c:pt>
                      <c:pt idx="3">
                        <c:v>42770</c:v>
                      </c:pt>
                      <c:pt idx="4">
                        <c:v>42771</c:v>
                      </c:pt>
                      <c:pt idx="5">
                        <c:v>42772</c:v>
                      </c:pt>
                      <c:pt idx="6">
                        <c:v>42773</c:v>
                      </c:pt>
                      <c:pt idx="7">
                        <c:v>42774</c:v>
                      </c:pt>
                      <c:pt idx="8">
                        <c:v>42775</c:v>
                      </c:pt>
                      <c:pt idx="9">
                        <c:v>42776</c:v>
                      </c:pt>
                      <c:pt idx="10">
                        <c:v>42777</c:v>
                      </c:pt>
                      <c:pt idx="11">
                        <c:v>42778</c:v>
                      </c:pt>
                      <c:pt idx="12">
                        <c:v>42779</c:v>
                      </c:pt>
                      <c:pt idx="13">
                        <c:v>42780</c:v>
                      </c:pt>
                      <c:pt idx="14">
                        <c:v>42781</c:v>
                      </c:pt>
                      <c:pt idx="15">
                        <c:v>42782</c:v>
                      </c:pt>
                      <c:pt idx="16">
                        <c:v>42783</c:v>
                      </c:pt>
                      <c:pt idx="17">
                        <c:v>42784</c:v>
                      </c:pt>
                      <c:pt idx="18">
                        <c:v>42785</c:v>
                      </c:pt>
                      <c:pt idx="19">
                        <c:v>42786</c:v>
                      </c:pt>
                      <c:pt idx="20">
                        <c:v>42787</c:v>
                      </c:pt>
                      <c:pt idx="21">
                        <c:v>42788</c:v>
                      </c:pt>
                      <c:pt idx="22">
                        <c:v>42789</c:v>
                      </c:pt>
                      <c:pt idx="23">
                        <c:v>42790</c:v>
                      </c:pt>
                      <c:pt idx="24">
                        <c:v>42791</c:v>
                      </c:pt>
                      <c:pt idx="25">
                        <c:v>42792</c:v>
                      </c:pt>
                      <c:pt idx="26">
                        <c:v>42793</c:v>
                      </c:pt>
                      <c:pt idx="27">
                        <c:v>42794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[6]statistik!$B$860:$B$887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16193464</c:v>
                      </c:pt>
                      <c:pt idx="1">
                        <c:v>12131913.6</c:v>
                      </c:pt>
                      <c:pt idx="2">
                        <c:v>11513517</c:v>
                      </c:pt>
                      <c:pt idx="5">
                        <c:v>7109399</c:v>
                      </c:pt>
                      <c:pt idx="6">
                        <c:v>34389774</c:v>
                      </c:pt>
                      <c:pt idx="7">
                        <c:v>8037368</c:v>
                      </c:pt>
                      <c:pt idx="8">
                        <c:v>7976074</c:v>
                      </c:pt>
                      <c:pt idx="9">
                        <c:v>40068614</c:v>
                      </c:pt>
                      <c:pt idx="12">
                        <c:v>74326269</c:v>
                      </c:pt>
                      <c:pt idx="13">
                        <c:v>5535018</c:v>
                      </c:pt>
                      <c:pt idx="14">
                        <c:v>10162344</c:v>
                      </c:pt>
                      <c:pt idx="15">
                        <c:v>32150798</c:v>
                      </c:pt>
                      <c:pt idx="16">
                        <c:v>24175015</c:v>
                      </c:pt>
                      <c:pt idx="19">
                        <c:v>7281151</c:v>
                      </c:pt>
                      <c:pt idx="20">
                        <c:v>10345144</c:v>
                      </c:pt>
                      <c:pt idx="21">
                        <c:v>16823292</c:v>
                      </c:pt>
                      <c:pt idx="26">
                        <c:v>5483056</c:v>
                      </c:pt>
                      <c:pt idx="27">
                        <c:v>336413875.39999998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4-EE31-431A-9EFA-1D1D89116ECF}"/>
                  </c:ext>
                </c:extLst>
              </c15:ser>
            </c15:filteredBarSeries>
            <c15:filteredBarSeries>
              <c15:ser>
                <c:idx val="2"/>
                <c:order val="2"/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[6]statistik!$A$860:$A$887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42767</c:v>
                      </c:pt>
                      <c:pt idx="1">
                        <c:v>42768</c:v>
                      </c:pt>
                      <c:pt idx="2">
                        <c:v>42769</c:v>
                      </c:pt>
                      <c:pt idx="3">
                        <c:v>42770</c:v>
                      </c:pt>
                      <c:pt idx="4">
                        <c:v>42771</c:v>
                      </c:pt>
                      <c:pt idx="5">
                        <c:v>42772</c:v>
                      </c:pt>
                      <c:pt idx="6">
                        <c:v>42773</c:v>
                      </c:pt>
                      <c:pt idx="7">
                        <c:v>42774</c:v>
                      </c:pt>
                      <c:pt idx="8">
                        <c:v>42775</c:v>
                      </c:pt>
                      <c:pt idx="9">
                        <c:v>42776</c:v>
                      </c:pt>
                      <c:pt idx="10">
                        <c:v>42777</c:v>
                      </c:pt>
                      <c:pt idx="11">
                        <c:v>42778</c:v>
                      </c:pt>
                      <c:pt idx="12">
                        <c:v>42779</c:v>
                      </c:pt>
                      <c:pt idx="13">
                        <c:v>42780</c:v>
                      </c:pt>
                      <c:pt idx="14">
                        <c:v>42781</c:v>
                      </c:pt>
                      <c:pt idx="15">
                        <c:v>42782</c:v>
                      </c:pt>
                      <c:pt idx="16">
                        <c:v>42783</c:v>
                      </c:pt>
                      <c:pt idx="17">
                        <c:v>42784</c:v>
                      </c:pt>
                      <c:pt idx="18">
                        <c:v>42785</c:v>
                      </c:pt>
                      <c:pt idx="19">
                        <c:v>42786</c:v>
                      </c:pt>
                      <c:pt idx="20">
                        <c:v>42787</c:v>
                      </c:pt>
                      <c:pt idx="21">
                        <c:v>42788</c:v>
                      </c:pt>
                      <c:pt idx="22">
                        <c:v>42789</c:v>
                      </c:pt>
                      <c:pt idx="23">
                        <c:v>42790</c:v>
                      </c:pt>
                      <c:pt idx="24">
                        <c:v>42791</c:v>
                      </c:pt>
                      <c:pt idx="25">
                        <c:v>42792</c:v>
                      </c:pt>
                      <c:pt idx="26">
                        <c:v>42793</c:v>
                      </c:pt>
                      <c:pt idx="27">
                        <c:v>42794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[6]statistik!$D$860:$D$887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319562419.05000001</c:v>
                      </c:pt>
                      <c:pt idx="1">
                        <c:v>303432459.64999998</c:v>
                      </c:pt>
                      <c:pt idx="2">
                        <c:v>290876866.38999999</c:v>
                      </c:pt>
                      <c:pt idx="5">
                        <c:v>286838226.38999999</c:v>
                      </c:pt>
                      <c:pt idx="6">
                        <c:v>298897086.38999999</c:v>
                      </c:pt>
                      <c:pt idx="7">
                        <c:v>300255656.58999997</c:v>
                      </c:pt>
                      <c:pt idx="8">
                        <c:v>285479228.58999997</c:v>
                      </c:pt>
                      <c:pt idx="9">
                        <c:v>282177485.58999997</c:v>
                      </c:pt>
                      <c:pt idx="12">
                        <c:v>345491694.58999997</c:v>
                      </c:pt>
                      <c:pt idx="13">
                        <c:v>342143324.19</c:v>
                      </c:pt>
                      <c:pt idx="14">
                        <c:v>345744792.58999997</c:v>
                      </c:pt>
                      <c:pt idx="15">
                        <c:v>337876126.58999997</c:v>
                      </c:pt>
                      <c:pt idx="16">
                        <c:v>345730372.58999997</c:v>
                      </c:pt>
                      <c:pt idx="19">
                        <c:v>332522755.58999997</c:v>
                      </c:pt>
                      <c:pt idx="20">
                        <c:v>322191201.58999997</c:v>
                      </c:pt>
                      <c:pt idx="21">
                        <c:v>320998188.58999997</c:v>
                      </c:pt>
                      <c:pt idx="26">
                        <c:v>308286403.58999997</c:v>
                      </c:pt>
                      <c:pt idx="27">
                        <c:v>624302557.19000006</c:v>
                      </c:pt>
                    </c:numCache>
                  </c:numRef>
                </c:val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EE31-431A-9EFA-1D1D89116ECF}"/>
                  </c:ext>
                </c:extLst>
              </c15:ser>
            </c15:filteredBarSeries>
            <c15:filteredBarSeries>
              <c15:ser>
                <c:idx val="5"/>
                <c:order val="5"/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[6]statistik!$A$860:$A$887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42767</c:v>
                      </c:pt>
                      <c:pt idx="1">
                        <c:v>42768</c:v>
                      </c:pt>
                      <c:pt idx="2">
                        <c:v>42769</c:v>
                      </c:pt>
                      <c:pt idx="3">
                        <c:v>42770</c:v>
                      </c:pt>
                      <c:pt idx="4">
                        <c:v>42771</c:v>
                      </c:pt>
                      <c:pt idx="5">
                        <c:v>42772</c:v>
                      </c:pt>
                      <c:pt idx="6">
                        <c:v>42773</c:v>
                      </c:pt>
                      <c:pt idx="7">
                        <c:v>42774</c:v>
                      </c:pt>
                      <c:pt idx="8">
                        <c:v>42775</c:v>
                      </c:pt>
                      <c:pt idx="9">
                        <c:v>42776</c:v>
                      </c:pt>
                      <c:pt idx="10">
                        <c:v>42777</c:v>
                      </c:pt>
                      <c:pt idx="11">
                        <c:v>42778</c:v>
                      </c:pt>
                      <c:pt idx="12">
                        <c:v>42779</c:v>
                      </c:pt>
                      <c:pt idx="13">
                        <c:v>42780</c:v>
                      </c:pt>
                      <c:pt idx="14">
                        <c:v>42781</c:v>
                      </c:pt>
                      <c:pt idx="15">
                        <c:v>42782</c:v>
                      </c:pt>
                      <c:pt idx="16">
                        <c:v>42783</c:v>
                      </c:pt>
                      <c:pt idx="17">
                        <c:v>42784</c:v>
                      </c:pt>
                      <c:pt idx="18">
                        <c:v>42785</c:v>
                      </c:pt>
                      <c:pt idx="19">
                        <c:v>42786</c:v>
                      </c:pt>
                      <c:pt idx="20">
                        <c:v>42787</c:v>
                      </c:pt>
                      <c:pt idx="21">
                        <c:v>42788</c:v>
                      </c:pt>
                      <c:pt idx="22">
                        <c:v>42789</c:v>
                      </c:pt>
                      <c:pt idx="23">
                        <c:v>42790</c:v>
                      </c:pt>
                      <c:pt idx="24">
                        <c:v>42791</c:v>
                      </c:pt>
                      <c:pt idx="25">
                        <c:v>42792</c:v>
                      </c:pt>
                      <c:pt idx="26">
                        <c:v>42793</c:v>
                      </c:pt>
                      <c:pt idx="27">
                        <c:v>42794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[6]statistik!$G$860:$G$887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89916097.989999995</c:v>
                      </c:pt>
                      <c:pt idx="1">
                        <c:v>99493095.25</c:v>
                      </c:pt>
                      <c:pt idx="2">
                        <c:v>94719912.590000004</c:v>
                      </c:pt>
                      <c:pt idx="5">
                        <c:v>94433551.590000004</c:v>
                      </c:pt>
                      <c:pt idx="6">
                        <c:v>87053682.590000004</c:v>
                      </c:pt>
                      <c:pt idx="7">
                        <c:v>78460864.989999995</c:v>
                      </c:pt>
                      <c:pt idx="8">
                        <c:v>77802653.189999998</c:v>
                      </c:pt>
                      <c:pt idx="9">
                        <c:v>69159235.590000004</c:v>
                      </c:pt>
                      <c:pt idx="12">
                        <c:v>67606398.590000004</c:v>
                      </c:pt>
                      <c:pt idx="13">
                        <c:v>66909664.590000004</c:v>
                      </c:pt>
                      <c:pt idx="14">
                        <c:v>68587184.590000004</c:v>
                      </c:pt>
                      <c:pt idx="15">
                        <c:v>65490143.590000004</c:v>
                      </c:pt>
                      <c:pt idx="16">
                        <c:v>80435547.590000004</c:v>
                      </c:pt>
                      <c:pt idx="19">
                        <c:v>84696281.590000004</c:v>
                      </c:pt>
                      <c:pt idx="20">
                        <c:v>79482414.790000007</c:v>
                      </c:pt>
                      <c:pt idx="21">
                        <c:v>77420697.790000007</c:v>
                      </c:pt>
                      <c:pt idx="26">
                        <c:v>77226285.790000007</c:v>
                      </c:pt>
                      <c:pt idx="27">
                        <c:v>74479688.790000007</c:v>
                      </c:pt>
                    </c:numCache>
                  </c:numRef>
                </c:val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EE31-431A-9EFA-1D1D89116ECF}"/>
                  </c:ext>
                </c:extLst>
              </c15:ser>
            </c15:filteredBarSeries>
            <c15:filteredBarSeries>
              <c15:ser>
                <c:idx val="6"/>
                <c:order val="6"/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[6]statistik!$A$860:$A$887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42767</c:v>
                      </c:pt>
                      <c:pt idx="1">
                        <c:v>42768</c:v>
                      </c:pt>
                      <c:pt idx="2">
                        <c:v>42769</c:v>
                      </c:pt>
                      <c:pt idx="3">
                        <c:v>42770</c:v>
                      </c:pt>
                      <c:pt idx="4">
                        <c:v>42771</c:v>
                      </c:pt>
                      <c:pt idx="5">
                        <c:v>42772</c:v>
                      </c:pt>
                      <c:pt idx="6">
                        <c:v>42773</c:v>
                      </c:pt>
                      <c:pt idx="7">
                        <c:v>42774</c:v>
                      </c:pt>
                      <c:pt idx="8">
                        <c:v>42775</c:v>
                      </c:pt>
                      <c:pt idx="9">
                        <c:v>42776</c:v>
                      </c:pt>
                      <c:pt idx="10">
                        <c:v>42777</c:v>
                      </c:pt>
                      <c:pt idx="11">
                        <c:v>42778</c:v>
                      </c:pt>
                      <c:pt idx="12">
                        <c:v>42779</c:v>
                      </c:pt>
                      <c:pt idx="13">
                        <c:v>42780</c:v>
                      </c:pt>
                      <c:pt idx="14">
                        <c:v>42781</c:v>
                      </c:pt>
                      <c:pt idx="15">
                        <c:v>42782</c:v>
                      </c:pt>
                      <c:pt idx="16">
                        <c:v>42783</c:v>
                      </c:pt>
                      <c:pt idx="17">
                        <c:v>42784</c:v>
                      </c:pt>
                      <c:pt idx="18">
                        <c:v>42785</c:v>
                      </c:pt>
                      <c:pt idx="19">
                        <c:v>42786</c:v>
                      </c:pt>
                      <c:pt idx="20">
                        <c:v>42787</c:v>
                      </c:pt>
                      <c:pt idx="21">
                        <c:v>42788</c:v>
                      </c:pt>
                      <c:pt idx="22">
                        <c:v>42789</c:v>
                      </c:pt>
                      <c:pt idx="23">
                        <c:v>42790</c:v>
                      </c:pt>
                      <c:pt idx="24">
                        <c:v>42791</c:v>
                      </c:pt>
                      <c:pt idx="25">
                        <c:v>42792</c:v>
                      </c:pt>
                      <c:pt idx="26">
                        <c:v>42793</c:v>
                      </c:pt>
                      <c:pt idx="27">
                        <c:v>42794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[6]statistik!$H$860:$H$887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89706616.989999995</c:v>
                      </c:pt>
                      <c:pt idx="1">
                        <c:v>92786448.989999995</c:v>
                      </c:pt>
                      <c:pt idx="2">
                        <c:v>94584239.590000004</c:v>
                      </c:pt>
                      <c:pt idx="5">
                        <c:v>94293039.590000004</c:v>
                      </c:pt>
                      <c:pt idx="6">
                        <c:v>86773036.590000004</c:v>
                      </c:pt>
                      <c:pt idx="7">
                        <c:v>78207919.989999995</c:v>
                      </c:pt>
                      <c:pt idx="8">
                        <c:v>77166851.189999998</c:v>
                      </c:pt>
                      <c:pt idx="9">
                        <c:v>68517059.590000004</c:v>
                      </c:pt>
                      <c:pt idx="12">
                        <c:v>67472390.590000004</c:v>
                      </c:pt>
                      <c:pt idx="13">
                        <c:v>66542178.590000004</c:v>
                      </c:pt>
                      <c:pt idx="14">
                        <c:v>68453176.590000004</c:v>
                      </c:pt>
                      <c:pt idx="15">
                        <c:v>65212307.590000004</c:v>
                      </c:pt>
                      <c:pt idx="16">
                        <c:v>80289338.590000004</c:v>
                      </c:pt>
                      <c:pt idx="19">
                        <c:v>84407632.590000004</c:v>
                      </c:pt>
                      <c:pt idx="20">
                        <c:v>79212974.790000007</c:v>
                      </c:pt>
                      <c:pt idx="21">
                        <c:v>77164273.790000007</c:v>
                      </c:pt>
                      <c:pt idx="26">
                        <c:v>76999548.790000007</c:v>
                      </c:pt>
                      <c:pt idx="27">
                        <c:v>74342214.790000007</c:v>
                      </c:pt>
                    </c:numCache>
                  </c:numRef>
                </c:val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EE31-431A-9EFA-1D1D89116ECF}"/>
                  </c:ext>
                </c:extLst>
              </c15:ser>
            </c15:filteredBarSeries>
            <c15:filteredBarSeries>
              <c15:ser>
                <c:idx val="7"/>
                <c:order val="7"/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[6]statistik!$A$860:$A$887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42767</c:v>
                      </c:pt>
                      <c:pt idx="1">
                        <c:v>42768</c:v>
                      </c:pt>
                      <c:pt idx="2">
                        <c:v>42769</c:v>
                      </c:pt>
                      <c:pt idx="3">
                        <c:v>42770</c:v>
                      </c:pt>
                      <c:pt idx="4">
                        <c:v>42771</c:v>
                      </c:pt>
                      <c:pt idx="5">
                        <c:v>42772</c:v>
                      </c:pt>
                      <c:pt idx="6">
                        <c:v>42773</c:v>
                      </c:pt>
                      <c:pt idx="7">
                        <c:v>42774</c:v>
                      </c:pt>
                      <c:pt idx="8">
                        <c:v>42775</c:v>
                      </c:pt>
                      <c:pt idx="9">
                        <c:v>42776</c:v>
                      </c:pt>
                      <c:pt idx="10">
                        <c:v>42777</c:v>
                      </c:pt>
                      <c:pt idx="11">
                        <c:v>42778</c:v>
                      </c:pt>
                      <c:pt idx="12">
                        <c:v>42779</c:v>
                      </c:pt>
                      <c:pt idx="13">
                        <c:v>42780</c:v>
                      </c:pt>
                      <c:pt idx="14">
                        <c:v>42781</c:v>
                      </c:pt>
                      <c:pt idx="15">
                        <c:v>42782</c:v>
                      </c:pt>
                      <c:pt idx="16">
                        <c:v>42783</c:v>
                      </c:pt>
                      <c:pt idx="17">
                        <c:v>42784</c:v>
                      </c:pt>
                      <c:pt idx="18">
                        <c:v>42785</c:v>
                      </c:pt>
                      <c:pt idx="19">
                        <c:v>42786</c:v>
                      </c:pt>
                      <c:pt idx="20">
                        <c:v>42787</c:v>
                      </c:pt>
                      <c:pt idx="21">
                        <c:v>42788</c:v>
                      </c:pt>
                      <c:pt idx="22">
                        <c:v>42789</c:v>
                      </c:pt>
                      <c:pt idx="23">
                        <c:v>42790</c:v>
                      </c:pt>
                      <c:pt idx="24">
                        <c:v>42791</c:v>
                      </c:pt>
                      <c:pt idx="25">
                        <c:v>42792</c:v>
                      </c:pt>
                      <c:pt idx="26">
                        <c:v>42793</c:v>
                      </c:pt>
                      <c:pt idx="27">
                        <c:v>42794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[6]statistik!$I$860:$I$887</c15:sqref>
                        </c15:formulaRef>
                      </c:ext>
                    </c:extLst>
                    <c:numCache>
                      <c:formatCode>General</c:formatCode>
                      <c:ptCount val="28"/>
                      <c:pt idx="0">
                        <c:v>209481</c:v>
                      </c:pt>
                      <c:pt idx="1">
                        <c:v>6706646.2599999998</c:v>
                      </c:pt>
                      <c:pt idx="2">
                        <c:v>135673</c:v>
                      </c:pt>
                      <c:pt idx="5">
                        <c:v>140512</c:v>
                      </c:pt>
                      <c:pt idx="6">
                        <c:v>280646</c:v>
                      </c:pt>
                      <c:pt idx="7">
                        <c:v>252945</c:v>
                      </c:pt>
                      <c:pt idx="8">
                        <c:v>635802</c:v>
                      </c:pt>
                      <c:pt idx="9">
                        <c:v>642176</c:v>
                      </c:pt>
                      <c:pt idx="12">
                        <c:v>134008</c:v>
                      </c:pt>
                      <c:pt idx="13">
                        <c:v>367486</c:v>
                      </c:pt>
                      <c:pt idx="14">
                        <c:v>134008</c:v>
                      </c:pt>
                      <c:pt idx="15">
                        <c:v>277836</c:v>
                      </c:pt>
                      <c:pt idx="16">
                        <c:v>146209</c:v>
                      </c:pt>
                      <c:pt idx="19">
                        <c:v>288649</c:v>
                      </c:pt>
                      <c:pt idx="20">
                        <c:v>269440</c:v>
                      </c:pt>
                      <c:pt idx="21">
                        <c:v>256424</c:v>
                      </c:pt>
                      <c:pt idx="26">
                        <c:v>226737</c:v>
                      </c:pt>
                      <c:pt idx="27">
                        <c:v>137474</c:v>
                      </c:pt>
                    </c:numCache>
                  </c:numRef>
                </c:val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EE31-431A-9EFA-1D1D89116ECF}"/>
                  </c:ext>
                </c:extLst>
              </c15:ser>
            </c15:filteredBarSeries>
          </c:ext>
        </c:extLst>
      </c:barChart>
      <c:catAx>
        <c:axId val="368627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8629016"/>
        <c:crosses val="autoZero"/>
        <c:auto val="1"/>
        <c:lblAlgn val="ctr"/>
        <c:lblOffset val="100"/>
        <c:noMultiLvlLbl val="0"/>
      </c:catAx>
      <c:valAx>
        <c:axId val="368629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8627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sz="1600" b="1"/>
              <a:t>Auftragseingang vgl. Fakturierter</a:t>
            </a:r>
            <a:r>
              <a:rPr lang="de-DE" sz="1600" b="1" baseline="0"/>
              <a:t> Wert März 2017</a:t>
            </a:r>
            <a:endParaRPr lang="ru-RU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150489668933728"/>
          <c:y val="9.666514296893082E-2"/>
          <c:w val="0.87849510331066272"/>
          <c:h val="0.71722243124394192"/>
        </c:manualLayout>
      </c:layout>
      <c:barChart>
        <c:barDir val="col"/>
        <c:grouping val="clustered"/>
        <c:varyColors val="0"/>
        <c:ser>
          <c:idx val="1"/>
          <c:order val="1"/>
          <c:tx>
            <c:v>Auftragseingang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[6]statistik!$A$886:$A$918</c:f>
              <c:numCache>
                <c:formatCode>General</c:formatCode>
                <c:ptCount val="33"/>
                <c:pt idx="0">
                  <c:v>42793</c:v>
                </c:pt>
                <c:pt idx="1">
                  <c:v>42794</c:v>
                </c:pt>
                <c:pt idx="2">
                  <c:v>42795</c:v>
                </c:pt>
                <c:pt idx="3">
                  <c:v>42796</c:v>
                </c:pt>
                <c:pt idx="4">
                  <c:v>42797</c:v>
                </c:pt>
                <c:pt idx="5">
                  <c:v>42798</c:v>
                </c:pt>
                <c:pt idx="6">
                  <c:v>42799</c:v>
                </c:pt>
                <c:pt idx="7">
                  <c:v>42800</c:v>
                </c:pt>
                <c:pt idx="8">
                  <c:v>42801</c:v>
                </c:pt>
                <c:pt idx="9">
                  <c:v>42802</c:v>
                </c:pt>
                <c:pt idx="10">
                  <c:v>42803</c:v>
                </c:pt>
                <c:pt idx="11">
                  <c:v>42804</c:v>
                </c:pt>
                <c:pt idx="12">
                  <c:v>42805</c:v>
                </c:pt>
                <c:pt idx="13">
                  <c:v>42806</c:v>
                </c:pt>
                <c:pt idx="14">
                  <c:v>42807</c:v>
                </c:pt>
                <c:pt idx="15">
                  <c:v>42808</c:v>
                </c:pt>
                <c:pt idx="16">
                  <c:v>42809</c:v>
                </c:pt>
                <c:pt idx="17">
                  <c:v>42810</c:v>
                </c:pt>
                <c:pt idx="18">
                  <c:v>42811</c:v>
                </c:pt>
                <c:pt idx="19">
                  <c:v>42812</c:v>
                </c:pt>
                <c:pt idx="20">
                  <c:v>42813</c:v>
                </c:pt>
                <c:pt idx="21">
                  <c:v>42814</c:v>
                </c:pt>
                <c:pt idx="22">
                  <c:v>42815</c:v>
                </c:pt>
                <c:pt idx="23">
                  <c:v>42816</c:v>
                </c:pt>
                <c:pt idx="24">
                  <c:v>42817</c:v>
                </c:pt>
                <c:pt idx="25">
                  <c:v>42818</c:v>
                </c:pt>
                <c:pt idx="26">
                  <c:v>42819</c:v>
                </c:pt>
                <c:pt idx="27">
                  <c:v>42820</c:v>
                </c:pt>
                <c:pt idx="28">
                  <c:v>42821</c:v>
                </c:pt>
                <c:pt idx="29">
                  <c:v>42822</c:v>
                </c:pt>
                <c:pt idx="30">
                  <c:v>42823</c:v>
                </c:pt>
                <c:pt idx="31">
                  <c:v>42824</c:v>
                </c:pt>
                <c:pt idx="32">
                  <c:v>42825</c:v>
                </c:pt>
              </c:numCache>
            </c:numRef>
          </c:cat>
          <c:val>
            <c:numRef>
              <c:f>[6]statistik!$C$886:$C$918</c:f>
              <c:numCache>
                <c:formatCode>General</c:formatCode>
                <c:ptCount val="33"/>
                <c:pt idx="0">
                  <c:v>57112471</c:v>
                </c:pt>
                <c:pt idx="1">
                  <c:v>20482379</c:v>
                </c:pt>
                <c:pt idx="2">
                  <c:v>7382553</c:v>
                </c:pt>
                <c:pt idx="3">
                  <c:v>22817760.460000001</c:v>
                </c:pt>
                <c:pt idx="4">
                  <c:v>41374591</c:v>
                </c:pt>
                <c:pt idx="7">
                  <c:v>18336353</c:v>
                </c:pt>
                <c:pt idx="8">
                  <c:v>6588798</c:v>
                </c:pt>
                <c:pt idx="10">
                  <c:v>39436720</c:v>
                </c:pt>
                <c:pt idx="11">
                  <c:v>33328612</c:v>
                </c:pt>
                <c:pt idx="14">
                  <c:v>142162061</c:v>
                </c:pt>
                <c:pt idx="15">
                  <c:v>7427411</c:v>
                </c:pt>
                <c:pt idx="16">
                  <c:v>43815502.560000002</c:v>
                </c:pt>
                <c:pt idx="17">
                  <c:v>42315922.100000001</c:v>
                </c:pt>
                <c:pt idx="18">
                  <c:v>61802736</c:v>
                </c:pt>
                <c:pt idx="21">
                  <c:v>14553101</c:v>
                </c:pt>
                <c:pt idx="22">
                  <c:v>8538708</c:v>
                </c:pt>
                <c:pt idx="23">
                  <c:v>37033626</c:v>
                </c:pt>
                <c:pt idx="24">
                  <c:v>36081884</c:v>
                </c:pt>
                <c:pt idx="25">
                  <c:v>37233592.82</c:v>
                </c:pt>
                <c:pt idx="28">
                  <c:v>16185000</c:v>
                </c:pt>
                <c:pt idx="29">
                  <c:v>1162746</c:v>
                </c:pt>
                <c:pt idx="30">
                  <c:v>14198834</c:v>
                </c:pt>
                <c:pt idx="31">
                  <c:v>24487192</c:v>
                </c:pt>
                <c:pt idx="32">
                  <c:v>66426903.700000003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36-416C-9BFD-70F1E69F598A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[6]statistik!$A$886:$A$918</c:f>
              <c:numCache>
                <c:formatCode>General</c:formatCode>
                <c:ptCount val="33"/>
                <c:pt idx="0">
                  <c:v>42793</c:v>
                </c:pt>
                <c:pt idx="1">
                  <c:v>42794</c:v>
                </c:pt>
                <c:pt idx="2">
                  <c:v>42795</c:v>
                </c:pt>
                <c:pt idx="3">
                  <c:v>42796</c:v>
                </c:pt>
                <c:pt idx="4">
                  <c:v>42797</c:v>
                </c:pt>
                <c:pt idx="5">
                  <c:v>42798</c:v>
                </c:pt>
                <c:pt idx="6">
                  <c:v>42799</c:v>
                </c:pt>
                <c:pt idx="7">
                  <c:v>42800</c:v>
                </c:pt>
                <c:pt idx="8">
                  <c:v>42801</c:v>
                </c:pt>
                <c:pt idx="9">
                  <c:v>42802</c:v>
                </c:pt>
                <c:pt idx="10">
                  <c:v>42803</c:v>
                </c:pt>
                <c:pt idx="11">
                  <c:v>42804</c:v>
                </c:pt>
                <c:pt idx="12">
                  <c:v>42805</c:v>
                </c:pt>
                <c:pt idx="13">
                  <c:v>42806</c:v>
                </c:pt>
                <c:pt idx="14">
                  <c:v>42807</c:v>
                </c:pt>
                <c:pt idx="15">
                  <c:v>42808</c:v>
                </c:pt>
                <c:pt idx="16">
                  <c:v>42809</c:v>
                </c:pt>
                <c:pt idx="17">
                  <c:v>42810</c:v>
                </c:pt>
                <c:pt idx="18">
                  <c:v>42811</c:v>
                </c:pt>
                <c:pt idx="19">
                  <c:v>42812</c:v>
                </c:pt>
                <c:pt idx="20">
                  <c:v>42813</c:v>
                </c:pt>
                <c:pt idx="21">
                  <c:v>42814</c:v>
                </c:pt>
                <c:pt idx="22">
                  <c:v>42815</c:v>
                </c:pt>
                <c:pt idx="23">
                  <c:v>42816</c:v>
                </c:pt>
                <c:pt idx="24">
                  <c:v>42817</c:v>
                </c:pt>
                <c:pt idx="25">
                  <c:v>42818</c:v>
                </c:pt>
                <c:pt idx="26">
                  <c:v>42819</c:v>
                </c:pt>
                <c:pt idx="27">
                  <c:v>42820</c:v>
                </c:pt>
                <c:pt idx="28">
                  <c:v>42821</c:v>
                </c:pt>
                <c:pt idx="29">
                  <c:v>42822</c:v>
                </c:pt>
                <c:pt idx="30">
                  <c:v>42823</c:v>
                </c:pt>
                <c:pt idx="31">
                  <c:v>42824</c:v>
                </c:pt>
                <c:pt idx="32">
                  <c:v>42825</c:v>
                </c:pt>
              </c:numCache>
            </c:numRef>
          </c:cat>
          <c:val>
            <c:numRef>
              <c:f>[6]statistik!$E$886:$E$918</c:f>
              <c:numCache>
                <c:formatCode>General</c:formatCode>
                <c:ptCount val="3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36-416C-9BFD-70F1E69F598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[6]statistik!$A$886:$A$918</c:f>
              <c:numCache>
                <c:formatCode>General</c:formatCode>
                <c:ptCount val="33"/>
                <c:pt idx="0">
                  <c:v>42793</c:v>
                </c:pt>
                <c:pt idx="1">
                  <c:v>42794</c:v>
                </c:pt>
                <c:pt idx="2">
                  <c:v>42795</c:v>
                </c:pt>
                <c:pt idx="3">
                  <c:v>42796</c:v>
                </c:pt>
                <c:pt idx="4">
                  <c:v>42797</c:v>
                </c:pt>
                <c:pt idx="5">
                  <c:v>42798</c:v>
                </c:pt>
                <c:pt idx="6">
                  <c:v>42799</c:v>
                </c:pt>
                <c:pt idx="7">
                  <c:v>42800</c:v>
                </c:pt>
                <c:pt idx="8">
                  <c:v>42801</c:v>
                </c:pt>
                <c:pt idx="9">
                  <c:v>42802</c:v>
                </c:pt>
                <c:pt idx="10">
                  <c:v>42803</c:v>
                </c:pt>
                <c:pt idx="11">
                  <c:v>42804</c:v>
                </c:pt>
                <c:pt idx="12">
                  <c:v>42805</c:v>
                </c:pt>
                <c:pt idx="13">
                  <c:v>42806</c:v>
                </c:pt>
                <c:pt idx="14">
                  <c:v>42807</c:v>
                </c:pt>
                <c:pt idx="15">
                  <c:v>42808</c:v>
                </c:pt>
                <c:pt idx="16">
                  <c:v>42809</c:v>
                </c:pt>
                <c:pt idx="17">
                  <c:v>42810</c:v>
                </c:pt>
                <c:pt idx="18">
                  <c:v>42811</c:v>
                </c:pt>
                <c:pt idx="19">
                  <c:v>42812</c:v>
                </c:pt>
                <c:pt idx="20">
                  <c:v>42813</c:v>
                </c:pt>
                <c:pt idx="21">
                  <c:v>42814</c:v>
                </c:pt>
                <c:pt idx="22">
                  <c:v>42815</c:v>
                </c:pt>
                <c:pt idx="23">
                  <c:v>42816</c:v>
                </c:pt>
                <c:pt idx="24">
                  <c:v>42817</c:v>
                </c:pt>
                <c:pt idx="25">
                  <c:v>42818</c:v>
                </c:pt>
                <c:pt idx="26">
                  <c:v>42819</c:v>
                </c:pt>
                <c:pt idx="27">
                  <c:v>42820</c:v>
                </c:pt>
                <c:pt idx="28">
                  <c:v>42821</c:v>
                </c:pt>
                <c:pt idx="29">
                  <c:v>42822</c:v>
                </c:pt>
                <c:pt idx="30">
                  <c:v>42823</c:v>
                </c:pt>
                <c:pt idx="31">
                  <c:v>42824</c:v>
                </c:pt>
                <c:pt idx="32">
                  <c:v>42825</c:v>
                </c:pt>
              </c:numCache>
            </c:numRef>
          </c:cat>
          <c:val>
            <c:numRef>
              <c:f>[6]statistik!$F$886:$F$918</c:f>
              <c:numCache>
                <c:formatCode>General</c:formatCode>
                <c:ptCount val="3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36-416C-9BFD-70F1E69F598A}"/>
            </c:ext>
          </c:extLst>
        </c:ser>
        <c:ser>
          <c:idx val="8"/>
          <c:order val="8"/>
          <c:tx>
            <c:v>Fakturierter Wert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[6]statistik!$A$886:$A$918</c:f>
              <c:numCache>
                <c:formatCode>General</c:formatCode>
                <c:ptCount val="33"/>
                <c:pt idx="0">
                  <c:v>42793</c:v>
                </c:pt>
                <c:pt idx="1">
                  <c:v>42794</c:v>
                </c:pt>
                <c:pt idx="2">
                  <c:v>42795</c:v>
                </c:pt>
                <c:pt idx="3">
                  <c:v>42796</c:v>
                </c:pt>
                <c:pt idx="4">
                  <c:v>42797</c:v>
                </c:pt>
                <c:pt idx="5">
                  <c:v>42798</c:v>
                </c:pt>
                <c:pt idx="6">
                  <c:v>42799</c:v>
                </c:pt>
                <c:pt idx="7">
                  <c:v>42800</c:v>
                </c:pt>
                <c:pt idx="8">
                  <c:v>42801</c:v>
                </c:pt>
                <c:pt idx="9">
                  <c:v>42802</c:v>
                </c:pt>
                <c:pt idx="10">
                  <c:v>42803</c:v>
                </c:pt>
                <c:pt idx="11">
                  <c:v>42804</c:v>
                </c:pt>
                <c:pt idx="12">
                  <c:v>42805</c:v>
                </c:pt>
                <c:pt idx="13">
                  <c:v>42806</c:v>
                </c:pt>
                <c:pt idx="14">
                  <c:v>42807</c:v>
                </c:pt>
                <c:pt idx="15">
                  <c:v>42808</c:v>
                </c:pt>
                <c:pt idx="16">
                  <c:v>42809</c:v>
                </c:pt>
                <c:pt idx="17">
                  <c:v>42810</c:v>
                </c:pt>
                <c:pt idx="18">
                  <c:v>42811</c:v>
                </c:pt>
                <c:pt idx="19">
                  <c:v>42812</c:v>
                </c:pt>
                <c:pt idx="20">
                  <c:v>42813</c:v>
                </c:pt>
                <c:pt idx="21">
                  <c:v>42814</c:v>
                </c:pt>
                <c:pt idx="22">
                  <c:v>42815</c:v>
                </c:pt>
                <c:pt idx="23">
                  <c:v>42816</c:v>
                </c:pt>
                <c:pt idx="24">
                  <c:v>42817</c:v>
                </c:pt>
                <c:pt idx="25">
                  <c:v>42818</c:v>
                </c:pt>
                <c:pt idx="26">
                  <c:v>42819</c:v>
                </c:pt>
                <c:pt idx="27">
                  <c:v>42820</c:v>
                </c:pt>
                <c:pt idx="28">
                  <c:v>42821</c:v>
                </c:pt>
                <c:pt idx="29">
                  <c:v>42822</c:v>
                </c:pt>
                <c:pt idx="30">
                  <c:v>42823</c:v>
                </c:pt>
                <c:pt idx="31">
                  <c:v>42824</c:v>
                </c:pt>
                <c:pt idx="32">
                  <c:v>42825</c:v>
                </c:pt>
              </c:numCache>
            </c:numRef>
          </c:cat>
          <c:val>
            <c:numRef>
              <c:f>[6]statistik!$J$886:$J$918</c:f>
              <c:numCache>
                <c:formatCode>General</c:formatCode>
                <c:ptCount val="33"/>
                <c:pt idx="0">
                  <c:v>23169622.600000001</c:v>
                </c:pt>
                <c:pt idx="1">
                  <c:v>17976657.649999999</c:v>
                </c:pt>
                <c:pt idx="2">
                  <c:v>12407506.300000001</c:v>
                </c:pt>
                <c:pt idx="3">
                  <c:v>18559739.559999999</c:v>
                </c:pt>
                <c:pt idx="4">
                  <c:v>41844898.409999996</c:v>
                </c:pt>
                <c:pt idx="7">
                  <c:v>18358416.030000001</c:v>
                </c:pt>
                <c:pt idx="8">
                  <c:v>17662318.699999999</c:v>
                </c:pt>
                <c:pt idx="9">
                  <c:v>4794831.6500000004</c:v>
                </c:pt>
                <c:pt idx="10">
                  <c:v>13934532.439999999</c:v>
                </c:pt>
                <c:pt idx="11">
                  <c:v>35006272.539999999</c:v>
                </c:pt>
                <c:pt idx="12">
                  <c:v>18412994.399999999</c:v>
                </c:pt>
                <c:pt idx="14">
                  <c:v>32911730.73</c:v>
                </c:pt>
                <c:pt idx="15">
                  <c:v>12096104.550000001</c:v>
                </c:pt>
                <c:pt idx="16">
                  <c:v>24363300.850000001</c:v>
                </c:pt>
                <c:pt idx="17">
                  <c:v>25624192.449999999</c:v>
                </c:pt>
                <c:pt idx="18">
                  <c:v>29010286.100000001</c:v>
                </c:pt>
                <c:pt idx="19">
                  <c:v>3387342.45</c:v>
                </c:pt>
                <c:pt idx="21">
                  <c:v>24061955.5</c:v>
                </c:pt>
                <c:pt idx="22">
                  <c:v>18814684.899999999</c:v>
                </c:pt>
                <c:pt idx="23">
                  <c:v>5272004.5999999996</c:v>
                </c:pt>
                <c:pt idx="24">
                  <c:v>20139424.399999999</c:v>
                </c:pt>
                <c:pt idx="25">
                  <c:v>27933343.32</c:v>
                </c:pt>
                <c:pt idx="28">
                  <c:v>25234451.449999999</c:v>
                </c:pt>
                <c:pt idx="29">
                  <c:v>17040488.75</c:v>
                </c:pt>
                <c:pt idx="30">
                  <c:v>24094802.710000001</c:v>
                </c:pt>
                <c:pt idx="31">
                  <c:v>16363307.970000001</c:v>
                </c:pt>
                <c:pt idx="32">
                  <c:v>32457816.379999999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36-416C-9BFD-70F1E69F5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8623528"/>
        <c:axId val="368622352"/>
        <c:extLst xmlns:c16r2="http://schemas.microsoft.com/office/drawing/2015/06/chart"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[6]statistik!$A$886:$A$918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42793</c:v>
                      </c:pt>
                      <c:pt idx="1">
                        <c:v>42794</c:v>
                      </c:pt>
                      <c:pt idx="2">
                        <c:v>42795</c:v>
                      </c:pt>
                      <c:pt idx="3">
                        <c:v>42796</c:v>
                      </c:pt>
                      <c:pt idx="4">
                        <c:v>42797</c:v>
                      </c:pt>
                      <c:pt idx="5">
                        <c:v>42798</c:v>
                      </c:pt>
                      <c:pt idx="6">
                        <c:v>42799</c:v>
                      </c:pt>
                      <c:pt idx="7">
                        <c:v>42800</c:v>
                      </c:pt>
                      <c:pt idx="8">
                        <c:v>42801</c:v>
                      </c:pt>
                      <c:pt idx="9">
                        <c:v>42802</c:v>
                      </c:pt>
                      <c:pt idx="10">
                        <c:v>42803</c:v>
                      </c:pt>
                      <c:pt idx="11">
                        <c:v>42804</c:v>
                      </c:pt>
                      <c:pt idx="12">
                        <c:v>42805</c:v>
                      </c:pt>
                      <c:pt idx="13">
                        <c:v>42806</c:v>
                      </c:pt>
                      <c:pt idx="14">
                        <c:v>42807</c:v>
                      </c:pt>
                      <c:pt idx="15">
                        <c:v>42808</c:v>
                      </c:pt>
                      <c:pt idx="16">
                        <c:v>42809</c:v>
                      </c:pt>
                      <c:pt idx="17">
                        <c:v>42810</c:v>
                      </c:pt>
                      <c:pt idx="18">
                        <c:v>42811</c:v>
                      </c:pt>
                      <c:pt idx="19">
                        <c:v>42812</c:v>
                      </c:pt>
                      <c:pt idx="20">
                        <c:v>42813</c:v>
                      </c:pt>
                      <c:pt idx="21">
                        <c:v>42814</c:v>
                      </c:pt>
                      <c:pt idx="22">
                        <c:v>42815</c:v>
                      </c:pt>
                      <c:pt idx="23">
                        <c:v>42816</c:v>
                      </c:pt>
                      <c:pt idx="24">
                        <c:v>42817</c:v>
                      </c:pt>
                      <c:pt idx="25">
                        <c:v>42818</c:v>
                      </c:pt>
                      <c:pt idx="26">
                        <c:v>42819</c:v>
                      </c:pt>
                      <c:pt idx="27">
                        <c:v>42820</c:v>
                      </c:pt>
                      <c:pt idx="28">
                        <c:v>42821</c:v>
                      </c:pt>
                      <c:pt idx="29">
                        <c:v>42822</c:v>
                      </c:pt>
                      <c:pt idx="30">
                        <c:v>42823</c:v>
                      </c:pt>
                      <c:pt idx="31">
                        <c:v>42824</c:v>
                      </c:pt>
                      <c:pt idx="32">
                        <c:v>42825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[6]statistik!$B$886:$B$918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5483056</c:v>
                      </c:pt>
                      <c:pt idx="1">
                        <c:v>336413875.39999998</c:v>
                      </c:pt>
                      <c:pt idx="2">
                        <c:v>88557115</c:v>
                      </c:pt>
                      <c:pt idx="3">
                        <c:v>10038442.6</c:v>
                      </c:pt>
                      <c:pt idx="4">
                        <c:v>21259083</c:v>
                      </c:pt>
                      <c:pt idx="7">
                        <c:v>35606.76</c:v>
                      </c:pt>
                      <c:pt idx="8">
                        <c:v>19721751</c:v>
                      </c:pt>
                      <c:pt idx="10">
                        <c:v>40179581.100000001</c:v>
                      </c:pt>
                      <c:pt idx="11">
                        <c:v>30089942</c:v>
                      </c:pt>
                      <c:pt idx="14">
                        <c:v>34459264</c:v>
                      </c:pt>
                      <c:pt idx="15">
                        <c:v>23985207</c:v>
                      </c:pt>
                      <c:pt idx="16">
                        <c:v>3962523.42</c:v>
                      </c:pt>
                      <c:pt idx="17">
                        <c:v>4744681</c:v>
                      </c:pt>
                      <c:pt idx="18">
                        <c:v>27057056</c:v>
                      </c:pt>
                      <c:pt idx="21">
                        <c:v>5138702</c:v>
                      </c:pt>
                      <c:pt idx="22">
                        <c:v>35121847</c:v>
                      </c:pt>
                      <c:pt idx="23">
                        <c:v>13520742</c:v>
                      </c:pt>
                      <c:pt idx="24">
                        <c:v>82577959</c:v>
                      </c:pt>
                      <c:pt idx="25">
                        <c:v>22756851.699999999</c:v>
                      </c:pt>
                      <c:pt idx="28">
                        <c:v>4228910</c:v>
                      </c:pt>
                      <c:pt idx="29">
                        <c:v>9365765</c:v>
                      </c:pt>
                      <c:pt idx="30">
                        <c:v>14919104</c:v>
                      </c:pt>
                      <c:pt idx="31">
                        <c:v>28499295</c:v>
                      </c:pt>
                      <c:pt idx="32">
                        <c:v>30133135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4-F036-416C-9BFD-70F1E69F598A}"/>
                  </c:ext>
                </c:extLst>
              </c15:ser>
            </c15:filteredBarSeries>
            <c15:filteredBarSeries>
              <c15:ser>
                <c:idx val="2"/>
                <c:order val="2"/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[6]statistik!$A$886:$A$918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42793</c:v>
                      </c:pt>
                      <c:pt idx="1">
                        <c:v>42794</c:v>
                      </c:pt>
                      <c:pt idx="2">
                        <c:v>42795</c:v>
                      </c:pt>
                      <c:pt idx="3">
                        <c:v>42796</c:v>
                      </c:pt>
                      <c:pt idx="4">
                        <c:v>42797</c:v>
                      </c:pt>
                      <c:pt idx="5">
                        <c:v>42798</c:v>
                      </c:pt>
                      <c:pt idx="6">
                        <c:v>42799</c:v>
                      </c:pt>
                      <c:pt idx="7">
                        <c:v>42800</c:v>
                      </c:pt>
                      <c:pt idx="8">
                        <c:v>42801</c:v>
                      </c:pt>
                      <c:pt idx="9">
                        <c:v>42802</c:v>
                      </c:pt>
                      <c:pt idx="10">
                        <c:v>42803</c:v>
                      </c:pt>
                      <c:pt idx="11">
                        <c:v>42804</c:v>
                      </c:pt>
                      <c:pt idx="12">
                        <c:v>42805</c:v>
                      </c:pt>
                      <c:pt idx="13">
                        <c:v>42806</c:v>
                      </c:pt>
                      <c:pt idx="14">
                        <c:v>42807</c:v>
                      </c:pt>
                      <c:pt idx="15">
                        <c:v>42808</c:v>
                      </c:pt>
                      <c:pt idx="16">
                        <c:v>42809</c:v>
                      </c:pt>
                      <c:pt idx="17">
                        <c:v>42810</c:v>
                      </c:pt>
                      <c:pt idx="18">
                        <c:v>42811</c:v>
                      </c:pt>
                      <c:pt idx="19">
                        <c:v>42812</c:v>
                      </c:pt>
                      <c:pt idx="20">
                        <c:v>42813</c:v>
                      </c:pt>
                      <c:pt idx="21">
                        <c:v>42814</c:v>
                      </c:pt>
                      <c:pt idx="22">
                        <c:v>42815</c:v>
                      </c:pt>
                      <c:pt idx="23">
                        <c:v>42816</c:v>
                      </c:pt>
                      <c:pt idx="24">
                        <c:v>42817</c:v>
                      </c:pt>
                      <c:pt idx="25">
                        <c:v>42818</c:v>
                      </c:pt>
                      <c:pt idx="26">
                        <c:v>42819</c:v>
                      </c:pt>
                      <c:pt idx="27">
                        <c:v>42820</c:v>
                      </c:pt>
                      <c:pt idx="28">
                        <c:v>42821</c:v>
                      </c:pt>
                      <c:pt idx="29">
                        <c:v>42822</c:v>
                      </c:pt>
                      <c:pt idx="30">
                        <c:v>42823</c:v>
                      </c:pt>
                      <c:pt idx="31">
                        <c:v>42824</c:v>
                      </c:pt>
                      <c:pt idx="32">
                        <c:v>42825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[6]statistik!$D$886:$D$918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308286403.58999997</c:v>
                      </c:pt>
                      <c:pt idx="1">
                        <c:v>624302557.19000006</c:v>
                      </c:pt>
                      <c:pt idx="2">
                        <c:v>682730193.82000005</c:v>
                      </c:pt>
                      <c:pt idx="3">
                        <c:v>679838434.41999996</c:v>
                      </c:pt>
                      <c:pt idx="4">
                        <c:v>667380916.41999996</c:v>
                      </c:pt>
                      <c:pt idx="7">
                        <c:v>646452454.17999995</c:v>
                      </c:pt>
                      <c:pt idx="8">
                        <c:v>639817675.17999995</c:v>
                      </c:pt>
                      <c:pt idx="10">
                        <c:v>656519356.88</c:v>
                      </c:pt>
                      <c:pt idx="11">
                        <c:v>646689469.88</c:v>
                      </c:pt>
                      <c:pt idx="14">
                        <c:v>648239104.88</c:v>
                      </c:pt>
                      <c:pt idx="15">
                        <c:v>623748717.75999999</c:v>
                      </c:pt>
                      <c:pt idx="16">
                        <c:v>615548982.29999995</c:v>
                      </c:pt>
                      <c:pt idx="17">
                        <c:v>575955553.08000004</c:v>
                      </c:pt>
                      <c:pt idx="18">
                        <c:v>578075889.08000004</c:v>
                      </c:pt>
                      <c:pt idx="21">
                        <c:v>560973042.08000004</c:v>
                      </c:pt>
                      <c:pt idx="22">
                        <c:v>566816436.08000004</c:v>
                      </c:pt>
                      <c:pt idx="23">
                        <c:v>570008399.08000004</c:v>
                      </c:pt>
                      <c:pt idx="24">
                        <c:v>632620891.08000004</c:v>
                      </c:pt>
                      <c:pt idx="25">
                        <c:v>631624098.96000004</c:v>
                      </c:pt>
                      <c:pt idx="28">
                        <c:v>610039616.96000004</c:v>
                      </c:pt>
                      <c:pt idx="29">
                        <c:v>594943276.96000004</c:v>
                      </c:pt>
                      <c:pt idx="30">
                        <c:v>581735820.96000004</c:v>
                      </c:pt>
                      <c:pt idx="31">
                        <c:v>587838277.96000004</c:v>
                      </c:pt>
                      <c:pt idx="32">
                        <c:v>592946602.94000006</c:v>
                      </c:pt>
                    </c:numCache>
                  </c:numRef>
                </c:val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F036-416C-9BFD-70F1E69F598A}"/>
                  </c:ext>
                </c:extLst>
              </c15:ser>
            </c15:filteredBarSeries>
            <c15:filteredBarSeries>
              <c15:ser>
                <c:idx val="5"/>
                <c:order val="5"/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[6]statistik!$A$886:$A$918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42793</c:v>
                      </c:pt>
                      <c:pt idx="1">
                        <c:v>42794</c:v>
                      </c:pt>
                      <c:pt idx="2">
                        <c:v>42795</c:v>
                      </c:pt>
                      <c:pt idx="3">
                        <c:v>42796</c:v>
                      </c:pt>
                      <c:pt idx="4">
                        <c:v>42797</c:v>
                      </c:pt>
                      <c:pt idx="5">
                        <c:v>42798</c:v>
                      </c:pt>
                      <c:pt idx="6">
                        <c:v>42799</c:v>
                      </c:pt>
                      <c:pt idx="7">
                        <c:v>42800</c:v>
                      </c:pt>
                      <c:pt idx="8">
                        <c:v>42801</c:v>
                      </c:pt>
                      <c:pt idx="9">
                        <c:v>42802</c:v>
                      </c:pt>
                      <c:pt idx="10">
                        <c:v>42803</c:v>
                      </c:pt>
                      <c:pt idx="11">
                        <c:v>42804</c:v>
                      </c:pt>
                      <c:pt idx="12">
                        <c:v>42805</c:v>
                      </c:pt>
                      <c:pt idx="13">
                        <c:v>42806</c:v>
                      </c:pt>
                      <c:pt idx="14">
                        <c:v>42807</c:v>
                      </c:pt>
                      <c:pt idx="15">
                        <c:v>42808</c:v>
                      </c:pt>
                      <c:pt idx="16">
                        <c:v>42809</c:v>
                      </c:pt>
                      <c:pt idx="17">
                        <c:v>42810</c:v>
                      </c:pt>
                      <c:pt idx="18">
                        <c:v>42811</c:v>
                      </c:pt>
                      <c:pt idx="19">
                        <c:v>42812</c:v>
                      </c:pt>
                      <c:pt idx="20">
                        <c:v>42813</c:v>
                      </c:pt>
                      <c:pt idx="21">
                        <c:v>42814</c:v>
                      </c:pt>
                      <c:pt idx="22">
                        <c:v>42815</c:v>
                      </c:pt>
                      <c:pt idx="23">
                        <c:v>42816</c:v>
                      </c:pt>
                      <c:pt idx="24">
                        <c:v>42817</c:v>
                      </c:pt>
                      <c:pt idx="25">
                        <c:v>42818</c:v>
                      </c:pt>
                      <c:pt idx="26">
                        <c:v>42819</c:v>
                      </c:pt>
                      <c:pt idx="27">
                        <c:v>42820</c:v>
                      </c:pt>
                      <c:pt idx="28">
                        <c:v>42821</c:v>
                      </c:pt>
                      <c:pt idx="29">
                        <c:v>42822</c:v>
                      </c:pt>
                      <c:pt idx="30">
                        <c:v>42823</c:v>
                      </c:pt>
                      <c:pt idx="31">
                        <c:v>42824</c:v>
                      </c:pt>
                      <c:pt idx="32">
                        <c:v>42825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[6]statistik!$G$886:$G$918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77226285.790000007</c:v>
                      </c:pt>
                      <c:pt idx="1">
                        <c:v>74479688.790000007</c:v>
                      </c:pt>
                      <c:pt idx="2">
                        <c:v>76233343.420000002</c:v>
                      </c:pt>
                      <c:pt idx="3">
                        <c:v>83956575.420000002</c:v>
                      </c:pt>
                      <c:pt idx="4">
                        <c:v>88687247.019999996</c:v>
                      </c:pt>
                      <c:pt idx="7">
                        <c:v>83581577.019999996</c:v>
                      </c:pt>
                      <c:pt idx="8">
                        <c:v>83263053.019999996</c:v>
                      </c:pt>
                      <c:pt idx="10">
                        <c:v>92680531.019999996</c:v>
                      </c:pt>
                      <c:pt idx="11">
                        <c:v>112848820.02</c:v>
                      </c:pt>
                      <c:pt idx="14">
                        <c:v>144315517.02000001</c:v>
                      </c:pt>
                      <c:pt idx="15">
                        <c:v>130754041.90000001</c:v>
                      </c:pt>
                      <c:pt idx="16">
                        <c:v>155603907.58000001</c:v>
                      </c:pt>
                      <c:pt idx="17">
                        <c:v>139680111.46000001</c:v>
                      </c:pt>
                      <c:pt idx="18">
                        <c:v>162868061.46000001</c:v>
                      </c:pt>
                      <c:pt idx="21">
                        <c:v>168775871.46000001</c:v>
                      </c:pt>
                      <c:pt idx="22">
                        <c:v>156613421.46000001</c:v>
                      </c:pt>
                      <c:pt idx="23">
                        <c:v>171358327.46000001</c:v>
                      </c:pt>
                      <c:pt idx="24">
                        <c:v>180357379.46000001</c:v>
                      </c:pt>
                      <c:pt idx="25">
                        <c:v>184469652.46000001</c:v>
                      </c:pt>
                      <c:pt idx="28">
                        <c:v>181445045.46000001</c:v>
                      </c:pt>
                      <c:pt idx="29">
                        <c:v>177498220.46000001</c:v>
                      </c:pt>
                      <c:pt idx="30">
                        <c:v>171957251.46000001</c:v>
                      </c:pt>
                      <c:pt idx="31">
                        <c:v>166212715.46000001</c:v>
                      </c:pt>
                      <c:pt idx="32">
                        <c:v>169326987.13999999</c:v>
                      </c:pt>
                    </c:numCache>
                  </c:numRef>
                </c:val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F036-416C-9BFD-70F1E69F598A}"/>
                  </c:ext>
                </c:extLst>
              </c15:ser>
            </c15:filteredBarSeries>
            <c15:filteredBarSeries>
              <c15:ser>
                <c:idx val="6"/>
                <c:order val="6"/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[6]statistik!$A$886:$A$918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42793</c:v>
                      </c:pt>
                      <c:pt idx="1">
                        <c:v>42794</c:v>
                      </c:pt>
                      <c:pt idx="2">
                        <c:v>42795</c:v>
                      </c:pt>
                      <c:pt idx="3">
                        <c:v>42796</c:v>
                      </c:pt>
                      <c:pt idx="4">
                        <c:v>42797</c:v>
                      </c:pt>
                      <c:pt idx="5">
                        <c:v>42798</c:v>
                      </c:pt>
                      <c:pt idx="6">
                        <c:v>42799</c:v>
                      </c:pt>
                      <c:pt idx="7">
                        <c:v>42800</c:v>
                      </c:pt>
                      <c:pt idx="8">
                        <c:v>42801</c:v>
                      </c:pt>
                      <c:pt idx="9">
                        <c:v>42802</c:v>
                      </c:pt>
                      <c:pt idx="10">
                        <c:v>42803</c:v>
                      </c:pt>
                      <c:pt idx="11">
                        <c:v>42804</c:v>
                      </c:pt>
                      <c:pt idx="12">
                        <c:v>42805</c:v>
                      </c:pt>
                      <c:pt idx="13">
                        <c:v>42806</c:v>
                      </c:pt>
                      <c:pt idx="14">
                        <c:v>42807</c:v>
                      </c:pt>
                      <c:pt idx="15">
                        <c:v>42808</c:v>
                      </c:pt>
                      <c:pt idx="16">
                        <c:v>42809</c:v>
                      </c:pt>
                      <c:pt idx="17">
                        <c:v>42810</c:v>
                      </c:pt>
                      <c:pt idx="18">
                        <c:v>42811</c:v>
                      </c:pt>
                      <c:pt idx="19">
                        <c:v>42812</c:v>
                      </c:pt>
                      <c:pt idx="20">
                        <c:v>42813</c:v>
                      </c:pt>
                      <c:pt idx="21">
                        <c:v>42814</c:v>
                      </c:pt>
                      <c:pt idx="22">
                        <c:v>42815</c:v>
                      </c:pt>
                      <c:pt idx="23">
                        <c:v>42816</c:v>
                      </c:pt>
                      <c:pt idx="24">
                        <c:v>42817</c:v>
                      </c:pt>
                      <c:pt idx="25">
                        <c:v>42818</c:v>
                      </c:pt>
                      <c:pt idx="26">
                        <c:v>42819</c:v>
                      </c:pt>
                      <c:pt idx="27">
                        <c:v>42820</c:v>
                      </c:pt>
                      <c:pt idx="28">
                        <c:v>42821</c:v>
                      </c:pt>
                      <c:pt idx="29">
                        <c:v>42822</c:v>
                      </c:pt>
                      <c:pt idx="30">
                        <c:v>42823</c:v>
                      </c:pt>
                      <c:pt idx="31">
                        <c:v>42824</c:v>
                      </c:pt>
                      <c:pt idx="32">
                        <c:v>42825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[6]statistik!$H$886:$H$918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76999548.790000007</c:v>
                      </c:pt>
                      <c:pt idx="1">
                        <c:v>74342214.790000007</c:v>
                      </c:pt>
                      <c:pt idx="2">
                        <c:v>76062470.420000002</c:v>
                      </c:pt>
                      <c:pt idx="3">
                        <c:v>83366520.420000002</c:v>
                      </c:pt>
                      <c:pt idx="4">
                        <c:v>88516067.019999996</c:v>
                      </c:pt>
                      <c:pt idx="7">
                        <c:v>83447569.019999996</c:v>
                      </c:pt>
                      <c:pt idx="8">
                        <c:v>83125357.019999996</c:v>
                      </c:pt>
                      <c:pt idx="10">
                        <c:v>92541915.019999996</c:v>
                      </c:pt>
                      <c:pt idx="11">
                        <c:v>112574040.02</c:v>
                      </c:pt>
                      <c:pt idx="14">
                        <c:v>144145182.02000001</c:v>
                      </c:pt>
                      <c:pt idx="15">
                        <c:v>130474856.90000001</c:v>
                      </c:pt>
                      <c:pt idx="16">
                        <c:v>155360406.58000001</c:v>
                      </c:pt>
                      <c:pt idx="17">
                        <c:v>137783501.46000001</c:v>
                      </c:pt>
                      <c:pt idx="18">
                        <c:v>162334810.46000001</c:v>
                      </c:pt>
                      <c:pt idx="21">
                        <c:v>168168394.46000001</c:v>
                      </c:pt>
                      <c:pt idx="22">
                        <c:v>156069809.46000001</c:v>
                      </c:pt>
                      <c:pt idx="23">
                        <c:v>170799278.46000001</c:v>
                      </c:pt>
                      <c:pt idx="24">
                        <c:v>178799390.46000001</c:v>
                      </c:pt>
                      <c:pt idx="25">
                        <c:v>184261175.46000001</c:v>
                      </c:pt>
                      <c:pt idx="28">
                        <c:v>181265561.46000001</c:v>
                      </c:pt>
                      <c:pt idx="29">
                        <c:v>177363024.46000001</c:v>
                      </c:pt>
                      <c:pt idx="30">
                        <c:v>171576591.46000001</c:v>
                      </c:pt>
                      <c:pt idx="31">
                        <c:v>162559792.46000001</c:v>
                      </c:pt>
                      <c:pt idx="32">
                        <c:v>168157782.13999999</c:v>
                      </c:pt>
                    </c:numCache>
                  </c:numRef>
                </c:val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F036-416C-9BFD-70F1E69F598A}"/>
                  </c:ext>
                </c:extLst>
              </c15:ser>
            </c15:filteredBarSeries>
            <c15:filteredBarSeries>
              <c15:ser>
                <c:idx val="7"/>
                <c:order val="7"/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[6]statistik!$A$886:$A$918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42793</c:v>
                      </c:pt>
                      <c:pt idx="1">
                        <c:v>42794</c:v>
                      </c:pt>
                      <c:pt idx="2">
                        <c:v>42795</c:v>
                      </c:pt>
                      <c:pt idx="3">
                        <c:v>42796</c:v>
                      </c:pt>
                      <c:pt idx="4">
                        <c:v>42797</c:v>
                      </c:pt>
                      <c:pt idx="5">
                        <c:v>42798</c:v>
                      </c:pt>
                      <c:pt idx="6">
                        <c:v>42799</c:v>
                      </c:pt>
                      <c:pt idx="7">
                        <c:v>42800</c:v>
                      </c:pt>
                      <c:pt idx="8">
                        <c:v>42801</c:v>
                      </c:pt>
                      <c:pt idx="9">
                        <c:v>42802</c:v>
                      </c:pt>
                      <c:pt idx="10">
                        <c:v>42803</c:v>
                      </c:pt>
                      <c:pt idx="11">
                        <c:v>42804</c:v>
                      </c:pt>
                      <c:pt idx="12">
                        <c:v>42805</c:v>
                      </c:pt>
                      <c:pt idx="13">
                        <c:v>42806</c:v>
                      </c:pt>
                      <c:pt idx="14">
                        <c:v>42807</c:v>
                      </c:pt>
                      <c:pt idx="15">
                        <c:v>42808</c:v>
                      </c:pt>
                      <c:pt idx="16">
                        <c:v>42809</c:v>
                      </c:pt>
                      <c:pt idx="17">
                        <c:v>42810</c:v>
                      </c:pt>
                      <c:pt idx="18">
                        <c:v>42811</c:v>
                      </c:pt>
                      <c:pt idx="19">
                        <c:v>42812</c:v>
                      </c:pt>
                      <c:pt idx="20">
                        <c:v>42813</c:v>
                      </c:pt>
                      <c:pt idx="21">
                        <c:v>42814</c:v>
                      </c:pt>
                      <c:pt idx="22">
                        <c:v>42815</c:v>
                      </c:pt>
                      <c:pt idx="23">
                        <c:v>42816</c:v>
                      </c:pt>
                      <c:pt idx="24">
                        <c:v>42817</c:v>
                      </c:pt>
                      <c:pt idx="25">
                        <c:v>42818</c:v>
                      </c:pt>
                      <c:pt idx="26">
                        <c:v>42819</c:v>
                      </c:pt>
                      <c:pt idx="27">
                        <c:v>42820</c:v>
                      </c:pt>
                      <c:pt idx="28">
                        <c:v>42821</c:v>
                      </c:pt>
                      <c:pt idx="29">
                        <c:v>42822</c:v>
                      </c:pt>
                      <c:pt idx="30">
                        <c:v>42823</c:v>
                      </c:pt>
                      <c:pt idx="31">
                        <c:v>42824</c:v>
                      </c:pt>
                      <c:pt idx="32">
                        <c:v>42825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[6]statistik!$I$886:$I$918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226737</c:v>
                      </c:pt>
                      <c:pt idx="1">
                        <c:v>137474</c:v>
                      </c:pt>
                      <c:pt idx="2">
                        <c:v>170873</c:v>
                      </c:pt>
                      <c:pt idx="3">
                        <c:v>590055</c:v>
                      </c:pt>
                      <c:pt idx="4">
                        <c:v>171180</c:v>
                      </c:pt>
                      <c:pt idx="7">
                        <c:v>134008</c:v>
                      </c:pt>
                      <c:pt idx="8">
                        <c:v>137696</c:v>
                      </c:pt>
                      <c:pt idx="10">
                        <c:v>138616</c:v>
                      </c:pt>
                      <c:pt idx="11">
                        <c:v>274780</c:v>
                      </c:pt>
                      <c:pt idx="14">
                        <c:v>170335</c:v>
                      </c:pt>
                      <c:pt idx="15">
                        <c:v>279185</c:v>
                      </c:pt>
                      <c:pt idx="16">
                        <c:v>243501</c:v>
                      </c:pt>
                      <c:pt idx="17">
                        <c:v>1896610</c:v>
                      </c:pt>
                      <c:pt idx="18">
                        <c:v>533251</c:v>
                      </c:pt>
                      <c:pt idx="21">
                        <c:v>607477</c:v>
                      </c:pt>
                      <c:pt idx="22">
                        <c:v>543612</c:v>
                      </c:pt>
                      <c:pt idx="23">
                        <c:v>559049</c:v>
                      </c:pt>
                      <c:pt idx="24">
                        <c:v>1557989</c:v>
                      </c:pt>
                      <c:pt idx="25">
                        <c:v>208477</c:v>
                      </c:pt>
                      <c:pt idx="28">
                        <c:v>179484</c:v>
                      </c:pt>
                      <c:pt idx="29">
                        <c:v>135196</c:v>
                      </c:pt>
                      <c:pt idx="30">
                        <c:v>380660</c:v>
                      </c:pt>
                      <c:pt idx="31">
                        <c:v>3652923</c:v>
                      </c:pt>
                      <c:pt idx="32">
                        <c:v>1169205</c:v>
                      </c:pt>
                    </c:numCache>
                  </c:numRef>
                </c:val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F036-416C-9BFD-70F1E69F598A}"/>
                  </c:ext>
                </c:extLst>
              </c15:ser>
            </c15:filteredBarSeries>
            <c15:filteredBarSeries>
              <c15:ser>
                <c:idx val="9"/>
                <c:order val="9"/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[6]statistik!$A$886:$A$918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42793</c:v>
                      </c:pt>
                      <c:pt idx="1">
                        <c:v>42794</c:v>
                      </c:pt>
                      <c:pt idx="2">
                        <c:v>42795</c:v>
                      </c:pt>
                      <c:pt idx="3">
                        <c:v>42796</c:v>
                      </c:pt>
                      <c:pt idx="4">
                        <c:v>42797</c:v>
                      </c:pt>
                      <c:pt idx="5">
                        <c:v>42798</c:v>
                      </c:pt>
                      <c:pt idx="6">
                        <c:v>42799</c:v>
                      </c:pt>
                      <c:pt idx="7">
                        <c:v>42800</c:v>
                      </c:pt>
                      <c:pt idx="8">
                        <c:v>42801</c:v>
                      </c:pt>
                      <c:pt idx="9">
                        <c:v>42802</c:v>
                      </c:pt>
                      <c:pt idx="10">
                        <c:v>42803</c:v>
                      </c:pt>
                      <c:pt idx="11">
                        <c:v>42804</c:v>
                      </c:pt>
                      <c:pt idx="12">
                        <c:v>42805</c:v>
                      </c:pt>
                      <c:pt idx="13">
                        <c:v>42806</c:v>
                      </c:pt>
                      <c:pt idx="14">
                        <c:v>42807</c:v>
                      </c:pt>
                      <c:pt idx="15">
                        <c:v>42808</c:v>
                      </c:pt>
                      <c:pt idx="16">
                        <c:v>42809</c:v>
                      </c:pt>
                      <c:pt idx="17">
                        <c:v>42810</c:v>
                      </c:pt>
                      <c:pt idx="18">
                        <c:v>42811</c:v>
                      </c:pt>
                      <c:pt idx="19">
                        <c:v>42812</c:v>
                      </c:pt>
                      <c:pt idx="20">
                        <c:v>42813</c:v>
                      </c:pt>
                      <c:pt idx="21">
                        <c:v>42814</c:v>
                      </c:pt>
                      <c:pt idx="22">
                        <c:v>42815</c:v>
                      </c:pt>
                      <c:pt idx="23">
                        <c:v>42816</c:v>
                      </c:pt>
                      <c:pt idx="24">
                        <c:v>42817</c:v>
                      </c:pt>
                      <c:pt idx="25">
                        <c:v>42818</c:v>
                      </c:pt>
                      <c:pt idx="26">
                        <c:v>42819</c:v>
                      </c:pt>
                      <c:pt idx="27">
                        <c:v>42820</c:v>
                      </c:pt>
                      <c:pt idx="28">
                        <c:v>42821</c:v>
                      </c:pt>
                      <c:pt idx="29">
                        <c:v>42822</c:v>
                      </c:pt>
                      <c:pt idx="30">
                        <c:v>42823</c:v>
                      </c:pt>
                      <c:pt idx="31">
                        <c:v>42824</c:v>
                      </c:pt>
                      <c:pt idx="32">
                        <c:v>42825</c:v>
                      </c:pt>
                    </c:numCache>
                  </c:numRef>
                </c:cat>
                <c:val>
                  <c:numLit>
                    <c:formatCode>General</c:formatCode>
                    <c:ptCount val="5"/>
                    <c:pt idx="0">
                      <c:v>21936770.899999999</c:v>
                    </c:pt>
                    <c:pt idx="1">
                      <c:v>16073571.65</c:v>
                    </c:pt>
                    <c:pt idx="2">
                      <c:v>25178511.899999999</c:v>
                    </c:pt>
                    <c:pt idx="3">
                      <c:v>14884831.42</c:v>
                    </c:pt>
                    <c:pt idx="4">
                      <c:v>26922395.440000001</c:v>
                    </c:pt>
                  </c:numLit>
                </c:val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9-F036-416C-9BFD-70F1E69F598A}"/>
                  </c:ext>
                </c:extLst>
              </c15:ser>
            </c15:filteredBarSeries>
          </c:ext>
        </c:extLst>
      </c:barChart>
      <c:catAx>
        <c:axId val="368623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8622352"/>
        <c:crosses val="autoZero"/>
        <c:auto val="1"/>
        <c:lblAlgn val="ctr"/>
        <c:lblOffset val="100"/>
        <c:noMultiLvlLbl val="0"/>
      </c:catAx>
      <c:valAx>
        <c:axId val="36862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8623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Auftragseingang vgl. Fakturiereter</a:t>
            </a:r>
            <a:r>
              <a:rPr lang="en-US" sz="1600" b="1" baseline="0"/>
              <a:t> Wert April 2017</a:t>
            </a:r>
            <a:endParaRPr lang="ru-RU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Auftragseingang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[6]statistik!$A$919:$A$948</c:f>
              <c:numCache>
                <c:formatCode>General</c:formatCode>
                <c:ptCount val="30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</c:numCache>
            </c:numRef>
          </c:cat>
          <c:val>
            <c:numRef>
              <c:f>[6]statistik!$C$919:$C$948</c:f>
              <c:numCache>
                <c:formatCode>General</c:formatCode>
                <c:ptCount val="30"/>
                <c:pt idx="0">
                  <c:v>-465435</c:v>
                </c:pt>
                <c:pt idx="2">
                  <c:v>57686324.600000001</c:v>
                </c:pt>
                <c:pt idx="3">
                  <c:v>18587999</c:v>
                </c:pt>
                <c:pt idx="4">
                  <c:v>6274237</c:v>
                </c:pt>
                <c:pt idx="5">
                  <c:v>12555394</c:v>
                </c:pt>
                <c:pt idx="6">
                  <c:v>55459667</c:v>
                </c:pt>
                <c:pt idx="9">
                  <c:v>5014902</c:v>
                </c:pt>
                <c:pt idx="10">
                  <c:v>6246010</c:v>
                </c:pt>
                <c:pt idx="11">
                  <c:v>37783602</c:v>
                </c:pt>
                <c:pt idx="12">
                  <c:v>14853683</c:v>
                </c:pt>
                <c:pt idx="13">
                  <c:v>36163760</c:v>
                </c:pt>
                <c:pt idx="16">
                  <c:v>13267327</c:v>
                </c:pt>
                <c:pt idx="17">
                  <c:v>20557826</c:v>
                </c:pt>
                <c:pt idx="18">
                  <c:v>10976865</c:v>
                </c:pt>
                <c:pt idx="19">
                  <c:v>16114486</c:v>
                </c:pt>
                <c:pt idx="20">
                  <c:v>24505782</c:v>
                </c:pt>
                <c:pt idx="23">
                  <c:v>56095571</c:v>
                </c:pt>
                <c:pt idx="24">
                  <c:v>7586932</c:v>
                </c:pt>
                <c:pt idx="25">
                  <c:v>16178964</c:v>
                </c:pt>
                <c:pt idx="26">
                  <c:v>9208212</c:v>
                </c:pt>
                <c:pt idx="27">
                  <c:v>32034532.879999999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92F-40D0-9006-6EE45365EAA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[6]statistik!$A$919:$A$948</c:f>
              <c:numCache>
                <c:formatCode>General</c:formatCode>
                <c:ptCount val="30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</c:numCache>
            </c:numRef>
          </c:cat>
          <c:val>
            <c:numRef>
              <c:f>[6]statistik!$E$919:$E$948</c:f>
              <c:numCache>
                <c:formatCode>General</c:formatCode>
                <c:ptCount val="30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92F-40D0-9006-6EE45365EAA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[6]statistik!$A$919:$A$948</c:f>
              <c:numCache>
                <c:formatCode>General</c:formatCode>
                <c:ptCount val="30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</c:numCache>
            </c:numRef>
          </c:cat>
          <c:val>
            <c:numRef>
              <c:f>[6]statistik!$F$919:$F$948</c:f>
              <c:numCache>
                <c:formatCode>General</c:formatCode>
                <c:ptCount val="30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92F-40D0-9006-6EE45365EAAC}"/>
            </c:ext>
          </c:extLst>
        </c:ser>
        <c:ser>
          <c:idx val="8"/>
          <c:order val="8"/>
          <c:tx>
            <c:v>Fakturierter Wert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[6]statistik!$A$919:$A$948</c:f>
              <c:numCache>
                <c:formatCode>General</c:formatCode>
                <c:ptCount val="30"/>
                <c:pt idx="0">
                  <c:v>42826</c:v>
                </c:pt>
                <c:pt idx="1">
                  <c:v>42827</c:v>
                </c:pt>
                <c:pt idx="2">
                  <c:v>42828</c:v>
                </c:pt>
                <c:pt idx="3">
                  <c:v>42829</c:v>
                </c:pt>
                <c:pt idx="4">
                  <c:v>42830</c:v>
                </c:pt>
                <c:pt idx="5">
                  <c:v>42831</c:v>
                </c:pt>
                <c:pt idx="6">
                  <c:v>42832</c:v>
                </c:pt>
                <c:pt idx="7">
                  <c:v>42833</c:v>
                </c:pt>
                <c:pt idx="8">
                  <c:v>42834</c:v>
                </c:pt>
                <c:pt idx="9">
                  <c:v>42835</c:v>
                </c:pt>
                <c:pt idx="10">
                  <c:v>42836</c:v>
                </c:pt>
                <c:pt idx="11">
                  <c:v>42837</c:v>
                </c:pt>
                <c:pt idx="12">
                  <c:v>42838</c:v>
                </c:pt>
                <c:pt idx="13">
                  <c:v>42839</c:v>
                </c:pt>
                <c:pt idx="14">
                  <c:v>42840</c:v>
                </c:pt>
                <c:pt idx="15">
                  <c:v>42841</c:v>
                </c:pt>
                <c:pt idx="16">
                  <c:v>42842</c:v>
                </c:pt>
                <c:pt idx="17">
                  <c:v>42843</c:v>
                </c:pt>
                <c:pt idx="18">
                  <c:v>42844</c:v>
                </c:pt>
                <c:pt idx="19">
                  <c:v>42845</c:v>
                </c:pt>
                <c:pt idx="20">
                  <c:v>42846</c:v>
                </c:pt>
                <c:pt idx="21">
                  <c:v>42847</c:v>
                </c:pt>
                <c:pt idx="22">
                  <c:v>42848</c:v>
                </c:pt>
                <c:pt idx="23">
                  <c:v>42849</c:v>
                </c:pt>
                <c:pt idx="24">
                  <c:v>42850</c:v>
                </c:pt>
                <c:pt idx="25">
                  <c:v>42851</c:v>
                </c:pt>
                <c:pt idx="26">
                  <c:v>42852</c:v>
                </c:pt>
                <c:pt idx="27">
                  <c:v>42853</c:v>
                </c:pt>
                <c:pt idx="28">
                  <c:v>42854</c:v>
                </c:pt>
                <c:pt idx="29">
                  <c:v>42855</c:v>
                </c:pt>
              </c:numCache>
            </c:numRef>
          </c:cat>
          <c:val>
            <c:numRef>
              <c:f>[6]statistik!$J$919:$J$948</c:f>
              <c:numCache>
                <c:formatCode>General</c:formatCode>
                <c:ptCount val="30"/>
                <c:pt idx="0">
                  <c:v>5567266.2999999998</c:v>
                </c:pt>
                <c:pt idx="2">
                  <c:v>21093524.600000001</c:v>
                </c:pt>
                <c:pt idx="3">
                  <c:v>17211556.25</c:v>
                </c:pt>
                <c:pt idx="4">
                  <c:v>8465237.75</c:v>
                </c:pt>
                <c:pt idx="5">
                  <c:v>21648757.75</c:v>
                </c:pt>
                <c:pt idx="6">
                  <c:v>30789317.699999999</c:v>
                </c:pt>
                <c:pt idx="7">
                  <c:v>4841016.6500000004</c:v>
                </c:pt>
                <c:pt idx="9">
                  <c:v>21857596.5</c:v>
                </c:pt>
                <c:pt idx="10">
                  <c:v>11387146.449999999</c:v>
                </c:pt>
                <c:pt idx="11">
                  <c:v>27121966.699999999</c:v>
                </c:pt>
                <c:pt idx="12">
                  <c:v>33348934.100000001</c:v>
                </c:pt>
                <c:pt idx="13">
                  <c:v>17788805.609999999</c:v>
                </c:pt>
                <c:pt idx="16">
                  <c:v>41905739.399999999</c:v>
                </c:pt>
                <c:pt idx="17">
                  <c:v>9184162.8200000003</c:v>
                </c:pt>
                <c:pt idx="18">
                  <c:v>3157751</c:v>
                </c:pt>
                <c:pt idx="19">
                  <c:v>32757317.390000001</c:v>
                </c:pt>
                <c:pt idx="20">
                  <c:v>25024679</c:v>
                </c:pt>
                <c:pt idx="21">
                  <c:v>3625026.9</c:v>
                </c:pt>
                <c:pt idx="23">
                  <c:v>13762594.4</c:v>
                </c:pt>
                <c:pt idx="24">
                  <c:v>11446083.199999999</c:v>
                </c:pt>
                <c:pt idx="25">
                  <c:v>3848571.25</c:v>
                </c:pt>
                <c:pt idx="26">
                  <c:v>13025564.449999999</c:v>
                </c:pt>
                <c:pt idx="27">
                  <c:v>34823785.25</c:v>
                </c:pt>
                <c:pt idx="29">
                  <c:v>238664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792F-40D0-9006-6EE45365E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8623136"/>
        <c:axId val="368627056"/>
        <c:extLst xmlns:c16r2="http://schemas.microsoft.com/office/drawing/2015/06/chart"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[6]statistik!$A$919:$A$948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42826</c:v>
                      </c:pt>
                      <c:pt idx="1">
                        <c:v>42827</c:v>
                      </c:pt>
                      <c:pt idx="2">
                        <c:v>42828</c:v>
                      </c:pt>
                      <c:pt idx="3">
                        <c:v>42829</c:v>
                      </c:pt>
                      <c:pt idx="4">
                        <c:v>42830</c:v>
                      </c:pt>
                      <c:pt idx="5">
                        <c:v>42831</c:v>
                      </c:pt>
                      <c:pt idx="6">
                        <c:v>42832</c:v>
                      </c:pt>
                      <c:pt idx="7">
                        <c:v>42833</c:v>
                      </c:pt>
                      <c:pt idx="8">
                        <c:v>42834</c:v>
                      </c:pt>
                      <c:pt idx="9">
                        <c:v>42835</c:v>
                      </c:pt>
                      <c:pt idx="10">
                        <c:v>42836</c:v>
                      </c:pt>
                      <c:pt idx="11">
                        <c:v>42837</c:v>
                      </c:pt>
                      <c:pt idx="12">
                        <c:v>42838</c:v>
                      </c:pt>
                      <c:pt idx="13">
                        <c:v>42839</c:v>
                      </c:pt>
                      <c:pt idx="14">
                        <c:v>42840</c:v>
                      </c:pt>
                      <c:pt idx="15">
                        <c:v>42841</c:v>
                      </c:pt>
                      <c:pt idx="16">
                        <c:v>42842</c:v>
                      </c:pt>
                      <c:pt idx="17">
                        <c:v>42843</c:v>
                      </c:pt>
                      <c:pt idx="18">
                        <c:v>42844</c:v>
                      </c:pt>
                      <c:pt idx="19">
                        <c:v>42845</c:v>
                      </c:pt>
                      <c:pt idx="20">
                        <c:v>42846</c:v>
                      </c:pt>
                      <c:pt idx="21">
                        <c:v>42847</c:v>
                      </c:pt>
                      <c:pt idx="22">
                        <c:v>42848</c:v>
                      </c:pt>
                      <c:pt idx="23">
                        <c:v>42849</c:v>
                      </c:pt>
                      <c:pt idx="24">
                        <c:v>42850</c:v>
                      </c:pt>
                      <c:pt idx="25">
                        <c:v>42851</c:v>
                      </c:pt>
                      <c:pt idx="26">
                        <c:v>42852</c:v>
                      </c:pt>
                      <c:pt idx="27">
                        <c:v>42853</c:v>
                      </c:pt>
                      <c:pt idx="28">
                        <c:v>42854</c:v>
                      </c:pt>
                      <c:pt idx="29">
                        <c:v>42855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[6]statistik!$B$919:$B$948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2">
                        <c:v>42106225</c:v>
                      </c:pt>
                      <c:pt idx="3">
                        <c:v>14628259.880000001</c:v>
                      </c:pt>
                      <c:pt idx="4">
                        <c:v>20490347</c:v>
                      </c:pt>
                      <c:pt idx="5">
                        <c:v>8204058</c:v>
                      </c:pt>
                      <c:pt idx="6">
                        <c:v>23309565</c:v>
                      </c:pt>
                      <c:pt idx="9">
                        <c:v>2555424</c:v>
                      </c:pt>
                      <c:pt idx="10">
                        <c:v>16029147</c:v>
                      </c:pt>
                      <c:pt idx="11">
                        <c:v>24728710</c:v>
                      </c:pt>
                      <c:pt idx="12">
                        <c:v>33034644</c:v>
                      </c:pt>
                      <c:pt idx="13">
                        <c:v>33405273</c:v>
                      </c:pt>
                      <c:pt idx="16">
                        <c:v>433195</c:v>
                      </c:pt>
                      <c:pt idx="17">
                        <c:v>41504179</c:v>
                      </c:pt>
                      <c:pt idx="18">
                        <c:v>6069816</c:v>
                      </c:pt>
                      <c:pt idx="19">
                        <c:v>14879058</c:v>
                      </c:pt>
                      <c:pt idx="20">
                        <c:v>25969204</c:v>
                      </c:pt>
                      <c:pt idx="23">
                        <c:v>18119684</c:v>
                      </c:pt>
                      <c:pt idx="24">
                        <c:v>9103504</c:v>
                      </c:pt>
                      <c:pt idx="25">
                        <c:v>21020650</c:v>
                      </c:pt>
                      <c:pt idx="26">
                        <c:v>15467612</c:v>
                      </c:pt>
                      <c:pt idx="27">
                        <c:v>7067961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4-792F-40D0-9006-6EE45365EAAC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v>Autragseingang</c:v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[6]statistik!$A$919:$A$948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42826</c:v>
                      </c:pt>
                      <c:pt idx="1">
                        <c:v>42827</c:v>
                      </c:pt>
                      <c:pt idx="2">
                        <c:v>42828</c:v>
                      </c:pt>
                      <c:pt idx="3">
                        <c:v>42829</c:v>
                      </c:pt>
                      <c:pt idx="4">
                        <c:v>42830</c:v>
                      </c:pt>
                      <c:pt idx="5">
                        <c:v>42831</c:v>
                      </c:pt>
                      <c:pt idx="6">
                        <c:v>42832</c:v>
                      </c:pt>
                      <c:pt idx="7">
                        <c:v>42833</c:v>
                      </c:pt>
                      <c:pt idx="8">
                        <c:v>42834</c:v>
                      </c:pt>
                      <c:pt idx="9">
                        <c:v>42835</c:v>
                      </c:pt>
                      <c:pt idx="10">
                        <c:v>42836</c:v>
                      </c:pt>
                      <c:pt idx="11">
                        <c:v>42837</c:v>
                      </c:pt>
                      <c:pt idx="12">
                        <c:v>42838</c:v>
                      </c:pt>
                      <c:pt idx="13">
                        <c:v>42839</c:v>
                      </c:pt>
                      <c:pt idx="14">
                        <c:v>42840</c:v>
                      </c:pt>
                      <c:pt idx="15">
                        <c:v>42841</c:v>
                      </c:pt>
                      <c:pt idx="16">
                        <c:v>42842</c:v>
                      </c:pt>
                      <c:pt idx="17">
                        <c:v>42843</c:v>
                      </c:pt>
                      <c:pt idx="18">
                        <c:v>42844</c:v>
                      </c:pt>
                      <c:pt idx="19">
                        <c:v>42845</c:v>
                      </c:pt>
                      <c:pt idx="20">
                        <c:v>42846</c:v>
                      </c:pt>
                      <c:pt idx="21">
                        <c:v>42847</c:v>
                      </c:pt>
                      <c:pt idx="22">
                        <c:v>42848</c:v>
                      </c:pt>
                      <c:pt idx="23">
                        <c:v>42849</c:v>
                      </c:pt>
                      <c:pt idx="24">
                        <c:v>42850</c:v>
                      </c:pt>
                      <c:pt idx="25">
                        <c:v>42851</c:v>
                      </c:pt>
                      <c:pt idx="26">
                        <c:v>42852</c:v>
                      </c:pt>
                      <c:pt idx="27">
                        <c:v>42853</c:v>
                      </c:pt>
                      <c:pt idx="28">
                        <c:v>42854</c:v>
                      </c:pt>
                      <c:pt idx="29">
                        <c:v>42855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[6]statistik!$D$919:$D$948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2">
                        <c:v>559992881.74000001</c:v>
                      </c:pt>
                      <c:pt idx="3">
                        <c:v>555362434.62</c:v>
                      </c:pt>
                      <c:pt idx="4">
                        <c:v>567442761.62</c:v>
                      </c:pt>
                      <c:pt idx="5">
                        <c:v>555927532.62</c:v>
                      </c:pt>
                      <c:pt idx="6">
                        <c:v>553118735.62</c:v>
                      </c:pt>
                      <c:pt idx="9">
                        <c:v>531052088.86000001</c:v>
                      </c:pt>
                      <c:pt idx="10">
                        <c:v>538364615.77999997</c:v>
                      </c:pt>
                      <c:pt idx="11">
                        <c:v>514197179.66000003</c:v>
                      </c:pt>
                      <c:pt idx="12">
                        <c:v>524243700.66000003</c:v>
                      </c:pt>
                      <c:pt idx="13">
                        <c:v>520583942.66000003</c:v>
                      </c:pt>
                      <c:pt idx="17">
                        <c:v>500115077.66000003</c:v>
                      </c:pt>
                      <c:pt idx="18">
                        <c:v>502879633.45999998</c:v>
                      </c:pt>
                      <c:pt idx="20">
                        <c:v>502194504.77999997</c:v>
                      </c:pt>
                      <c:pt idx="23">
                        <c:v>500480160.89999998</c:v>
                      </c:pt>
                      <c:pt idx="24">
                        <c:v>492197676.89999998</c:v>
                      </c:pt>
                      <c:pt idx="25">
                        <c:v>498038370.89999998</c:v>
                      </c:pt>
                      <c:pt idx="26">
                        <c:v>499079787.89999998</c:v>
                      </c:pt>
                      <c:pt idx="27">
                        <c:v>484838778.89999998</c:v>
                      </c:pt>
                    </c:numCache>
                  </c:numRef>
                </c:val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792F-40D0-9006-6EE45365EAAC}"/>
                  </c:ext>
                </c:extLst>
              </c15:ser>
            </c15:filteredBarSeries>
            <c15:filteredBarSeries>
              <c15:ser>
                <c:idx val="5"/>
                <c:order val="5"/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[6]statistik!$A$919:$A$948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42826</c:v>
                      </c:pt>
                      <c:pt idx="1">
                        <c:v>42827</c:v>
                      </c:pt>
                      <c:pt idx="2">
                        <c:v>42828</c:v>
                      </c:pt>
                      <c:pt idx="3">
                        <c:v>42829</c:v>
                      </c:pt>
                      <c:pt idx="4">
                        <c:v>42830</c:v>
                      </c:pt>
                      <c:pt idx="5">
                        <c:v>42831</c:v>
                      </c:pt>
                      <c:pt idx="6">
                        <c:v>42832</c:v>
                      </c:pt>
                      <c:pt idx="7">
                        <c:v>42833</c:v>
                      </c:pt>
                      <c:pt idx="8">
                        <c:v>42834</c:v>
                      </c:pt>
                      <c:pt idx="9">
                        <c:v>42835</c:v>
                      </c:pt>
                      <c:pt idx="10">
                        <c:v>42836</c:v>
                      </c:pt>
                      <c:pt idx="11">
                        <c:v>42837</c:v>
                      </c:pt>
                      <c:pt idx="12">
                        <c:v>42838</c:v>
                      </c:pt>
                      <c:pt idx="13">
                        <c:v>42839</c:v>
                      </c:pt>
                      <c:pt idx="14">
                        <c:v>42840</c:v>
                      </c:pt>
                      <c:pt idx="15">
                        <c:v>42841</c:v>
                      </c:pt>
                      <c:pt idx="16">
                        <c:v>42842</c:v>
                      </c:pt>
                      <c:pt idx="17">
                        <c:v>42843</c:v>
                      </c:pt>
                      <c:pt idx="18">
                        <c:v>42844</c:v>
                      </c:pt>
                      <c:pt idx="19">
                        <c:v>42845</c:v>
                      </c:pt>
                      <c:pt idx="20">
                        <c:v>42846</c:v>
                      </c:pt>
                      <c:pt idx="21">
                        <c:v>42847</c:v>
                      </c:pt>
                      <c:pt idx="22">
                        <c:v>42848</c:v>
                      </c:pt>
                      <c:pt idx="23">
                        <c:v>42849</c:v>
                      </c:pt>
                      <c:pt idx="24">
                        <c:v>42850</c:v>
                      </c:pt>
                      <c:pt idx="25">
                        <c:v>42851</c:v>
                      </c:pt>
                      <c:pt idx="26">
                        <c:v>42852</c:v>
                      </c:pt>
                      <c:pt idx="27">
                        <c:v>42853</c:v>
                      </c:pt>
                      <c:pt idx="28">
                        <c:v>42854</c:v>
                      </c:pt>
                      <c:pt idx="29">
                        <c:v>42855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[6]statistik!$G$919:$G$948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2">
                        <c:v>152281230.74000001</c:v>
                      </c:pt>
                      <c:pt idx="3">
                        <c:v>146309708.97999999</c:v>
                      </c:pt>
                      <c:pt idx="4">
                        <c:v>136857754.30000001</c:v>
                      </c:pt>
                      <c:pt idx="5">
                        <c:v>132154910.09999999</c:v>
                      </c:pt>
                      <c:pt idx="6">
                        <c:v>129029483.09999999</c:v>
                      </c:pt>
                      <c:pt idx="9">
                        <c:v>122244975.09999999</c:v>
                      </c:pt>
                      <c:pt idx="10">
                        <c:v>134133810.22</c:v>
                      </c:pt>
                      <c:pt idx="11">
                        <c:v>125970321.09999999</c:v>
                      </c:pt>
                      <c:pt idx="12">
                        <c:v>133228250.09999999</c:v>
                      </c:pt>
                      <c:pt idx="13">
                        <c:v>149617523.09999999</c:v>
                      </c:pt>
                      <c:pt idx="17">
                        <c:v>143361513.09999999</c:v>
                      </c:pt>
                      <c:pt idx="18">
                        <c:v>135992572.09999999</c:v>
                      </c:pt>
                      <c:pt idx="20">
                        <c:v>144370301.90000001</c:v>
                      </c:pt>
                      <c:pt idx="23">
                        <c:v>138902867.90000001</c:v>
                      </c:pt>
                      <c:pt idx="24">
                        <c:v>137135329.90000001</c:v>
                      </c:pt>
                      <c:pt idx="25">
                        <c:v>143168673.90000001</c:v>
                      </c:pt>
                      <c:pt idx="26">
                        <c:v>142426728.90000001</c:v>
                      </c:pt>
                      <c:pt idx="27">
                        <c:v>156359968.90000001</c:v>
                      </c:pt>
                    </c:numCache>
                  </c:numRef>
                </c:val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792F-40D0-9006-6EE45365EAAC}"/>
                  </c:ext>
                </c:extLst>
              </c15:ser>
            </c15:filteredBarSeries>
            <c15:filteredBarSeries>
              <c15:ser>
                <c:idx val="6"/>
                <c:order val="6"/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[6]statistik!$A$919:$A$948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42826</c:v>
                      </c:pt>
                      <c:pt idx="1">
                        <c:v>42827</c:v>
                      </c:pt>
                      <c:pt idx="2">
                        <c:v>42828</c:v>
                      </c:pt>
                      <c:pt idx="3">
                        <c:v>42829</c:v>
                      </c:pt>
                      <c:pt idx="4">
                        <c:v>42830</c:v>
                      </c:pt>
                      <c:pt idx="5">
                        <c:v>42831</c:v>
                      </c:pt>
                      <c:pt idx="6">
                        <c:v>42832</c:v>
                      </c:pt>
                      <c:pt idx="7">
                        <c:v>42833</c:v>
                      </c:pt>
                      <c:pt idx="8">
                        <c:v>42834</c:v>
                      </c:pt>
                      <c:pt idx="9">
                        <c:v>42835</c:v>
                      </c:pt>
                      <c:pt idx="10">
                        <c:v>42836</c:v>
                      </c:pt>
                      <c:pt idx="11">
                        <c:v>42837</c:v>
                      </c:pt>
                      <c:pt idx="12">
                        <c:v>42838</c:v>
                      </c:pt>
                      <c:pt idx="13">
                        <c:v>42839</c:v>
                      </c:pt>
                      <c:pt idx="14">
                        <c:v>42840</c:v>
                      </c:pt>
                      <c:pt idx="15">
                        <c:v>42841</c:v>
                      </c:pt>
                      <c:pt idx="16">
                        <c:v>42842</c:v>
                      </c:pt>
                      <c:pt idx="17">
                        <c:v>42843</c:v>
                      </c:pt>
                      <c:pt idx="18">
                        <c:v>42844</c:v>
                      </c:pt>
                      <c:pt idx="19">
                        <c:v>42845</c:v>
                      </c:pt>
                      <c:pt idx="20">
                        <c:v>42846</c:v>
                      </c:pt>
                      <c:pt idx="21">
                        <c:v>42847</c:v>
                      </c:pt>
                      <c:pt idx="22">
                        <c:v>42848</c:v>
                      </c:pt>
                      <c:pt idx="23">
                        <c:v>42849</c:v>
                      </c:pt>
                      <c:pt idx="24">
                        <c:v>42850</c:v>
                      </c:pt>
                      <c:pt idx="25">
                        <c:v>42851</c:v>
                      </c:pt>
                      <c:pt idx="26">
                        <c:v>42852</c:v>
                      </c:pt>
                      <c:pt idx="27">
                        <c:v>42853</c:v>
                      </c:pt>
                      <c:pt idx="28">
                        <c:v>42854</c:v>
                      </c:pt>
                      <c:pt idx="29">
                        <c:v>42855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[6]statistik!$H$919:$H$948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2">
                        <c:v>150695755.74000001</c:v>
                      </c:pt>
                      <c:pt idx="3">
                        <c:v>144829785.97999999</c:v>
                      </c:pt>
                      <c:pt idx="4">
                        <c:v>133607996.3</c:v>
                      </c:pt>
                      <c:pt idx="5">
                        <c:v>129532486.09999999</c:v>
                      </c:pt>
                      <c:pt idx="6">
                        <c:v>127434082.09999999</c:v>
                      </c:pt>
                      <c:pt idx="9">
                        <c:v>122012179.09999999</c:v>
                      </c:pt>
                      <c:pt idx="10">
                        <c:v>133541002.22</c:v>
                      </c:pt>
                      <c:pt idx="11">
                        <c:v>125612399.09999999</c:v>
                      </c:pt>
                      <c:pt idx="12">
                        <c:v>126475019.09999999</c:v>
                      </c:pt>
                      <c:pt idx="13">
                        <c:v>144189916.09999999</c:v>
                      </c:pt>
                      <c:pt idx="17">
                        <c:v>138516765.09999999</c:v>
                      </c:pt>
                      <c:pt idx="18">
                        <c:v>131175202.09999999</c:v>
                      </c:pt>
                      <c:pt idx="20">
                        <c:v>130930740.90000001</c:v>
                      </c:pt>
                      <c:pt idx="23">
                        <c:v>133551320.90000001</c:v>
                      </c:pt>
                      <c:pt idx="24">
                        <c:v>132322941.90000001</c:v>
                      </c:pt>
                      <c:pt idx="25">
                        <c:v>138407765.90000001</c:v>
                      </c:pt>
                      <c:pt idx="26">
                        <c:v>136804105.90000001</c:v>
                      </c:pt>
                      <c:pt idx="27">
                        <c:v>151566913.90000001</c:v>
                      </c:pt>
                    </c:numCache>
                  </c:numRef>
                </c:val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792F-40D0-9006-6EE45365EAAC}"/>
                  </c:ext>
                </c:extLst>
              </c15:ser>
            </c15:filteredBarSeries>
            <c15:filteredBarSeries>
              <c15:ser>
                <c:idx val="7"/>
                <c:order val="7"/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[6]statistik!$A$919:$A$948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42826</c:v>
                      </c:pt>
                      <c:pt idx="1">
                        <c:v>42827</c:v>
                      </c:pt>
                      <c:pt idx="2">
                        <c:v>42828</c:v>
                      </c:pt>
                      <c:pt idx="3">
                        <c:v>42829</c:v>
                      </c:pt>
                      <c:pt idx="4">
                        <c:v>42830</c:v>
                      </c:pt>
                      <c:pt idx="5">
                        <c:v>42831</c:v>
                      </c:pt>
                      <c:pt idx="6">
                        <c:v>42832</c:v>
                      </c:pt>
                      <c:pt idx="7">
                        <c:v>42833</c:v>
                      </c:pt>
                      <c:pt idx="8">
                        <c:v>42834</c:v>
                      </c:pt>
                      <c:pt idx="9">
                        <c:v>42835</c:v>
                      </c:pt>
                      <c:pt idx="10">
                        <c:v>42836</c:v>
                      </c:pt>
                      <c:pt idx="11">
                        <c:v>42837</c:v>
                      </c:pt>
                      <c:pt idx="12">
                        <c:v>42838</c:v>
                      </c:pt>
                      <c:pt idx="13">
                        <c:v>42839</c:v>
                      </c:pt>
                      <c:pt idx="14">
                        <c:v>42840</c:v>
                      </c:pt>
                      <c:pt idx="15">
                        <c:v>42841</c:v>
                      </c:pt>
                      <c:pt idx="16">
                        <c:v>42842</c:v>
                      </c:pt>
                      <c:pt idx="17">
                        <c:v>42843</c:v>
                      </c:pt>
                      <c:pt idx="18">
                        <c:v>42844</c:v>
                      </c:pt>
                      <c:pt idx="19">
                        <c:v>42845</c:v>
                      </c:pt>
                      <c:pt idx="20">
                        <c:v>42846</c:v>
                      </c:pt>
                      <c:pt idx="21">
                        <c:v>42847</c:v>
                      </c:pt>
                      <c:pt idx="22">
                        <c:v>42848</c:v>
                      </c:pt>
                      <c:pt idx="23">
                        <c:v>42849</c:v>
                      </c:pt>
                      <c:pt idx="24">
                        <c:v>42850</c:v>
                      </c:pt>
                      <c:pt idx="25">
                        <c:v>42851</c:v>
                      </c:pt>
                      <c:pt idx="26">
                        <c:v>42852</c:v>
                      </c:pt>
                      <c:pt idx="27">
                        <c:v>42853</c:v>
                      </c:pt>
                      <c:pt idx="28">
                        <c:v>42854</c:v>
                      </c:pt>
                      <c:pt idx="29">
                        <c:v>42855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[6]statistik!$I$919:$I$948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2">
                        <c:v>1585475</c:v>
                      </c:pt>
                      <c:pt idx="3">
                        <c:v>1479923</c:v>
                      </c:pt>
                      <c:pt idx="4">
                        <c:v>3249758</c:v>
                      </c:pt>
                      <c:pt idx="5">
                        <c:v>2622424</c:v>
                      </c:pt>
                      <c:pt idx="6">
                        <c:v>1595401</c:v>
                      </c:pt>
                      <c:pt idx="9">
                        <c:v>232796</c:v>
                      </c:pt>
                      <c:pt idx="10">
                        <c:v>592808</c:v>
                      </c:pt>
                      <c:pt idx="11">
                        <c:v>357922</c:v>
                      </c:pt>
                      <c:pt idx="12">
                        <c:v>6753231</c:v>
                      </c:pt>
                      <c:pt idx="13">
                        <c:v>5427607</c:v>
                      </c:pt>
                      <c:pt idx="17">
                        <c:v>4844748</c:v>
                      </c:pt>
                      <c:pt idx="18">
                        <c:v>4817370</c:v>
                      </c:pt>
                      <c:pt idx="20">
                        <c:v>13439561</c:v>
                      </c:pt>
                      <c:pt idx="23">
                        <c:v>5351547</c:v>
                      </c:pt>
                      <c:pt idx="24">
                        <c:v>4812388</c:v>
                      </c:pt>
                      <c:pt idx="25">
                        <c:v>4760908</c:v>
                      </c:pt>
                      <c:pt idx="26">
                        <c:v>5622623</c:v>
                      </c:pt>
                      <c:pt idx="27">
                        <c:v>4793055</c:v>
                      </c:pt>
                    </c:numCache>
                  </c:numRef>
                </c:val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792F-40D0-9006-6EE45365EAAC}"/>
                  </c:ext>
                </c:extLst>
              </c15:ser>
            </c15:filteredBarSeries>
          </c:ext>
        </c:extLst>
      </c:barChart>
      <c:catAx>
        <c:axId val="36862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8627056"/>
        <c:crosses val="autoZero"/>
        <c:auto val="1"/>
        <c:lblAlgn val="ctr"/>
        <c:lblOffset val="100"/>
        <c:noMultiLvlLbl val="0"/>
      </c:catAx>
      <c:valAx>
        <c:axId val="36862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8623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Auftragseingang vgl. Fakturierter Wert Mai 2017</a:t>
            </a:r>
            <a:endParaRPr lang="ru-RU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746784206788444"/>
          <c:y val="0.10444717774938136"/>
          <c:w val="0.86894404813448212"/>
          <c:h val="0.86648834071145353"/>
        </c:manualLayout>
      </c:layout>
      <c:barChart>
        <c:barDir val="col"/>
        <c:grouping val="clustered"/>
        <c:varyColors val="0"/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[6]statistik!$A$949:$A$979</c:f>
              <c:numCache>
                <c:formatCode>General</c:formatCode>
                <c:ptCount val="31"/>
                <c:pt idx="0">
                  <c:v>42856</c:v>
                </c:pt>
                <c:pt idx="1">
                  <c:v>42857</c:v>
                </c:pt>
                <c:pt idx="2">
                  <c:v>42858</c:v>
                </c:pt>
                <c:pt idx="3">
                  <c:v>42859</c:v>
                </c:pt>
                <c:pt idx="4">
                  <c:v>42860</c:v>
                </c:pt>
                <c:pt idx="5">
                  <c:v>42861</c:v>
                </c:pt>
                <c:pt idx="6">
                  <c:v>42862</c:v>
                </c:pt>
                <c:pt idx="7">
                  <c:v>42863</c:v>
                </c:pt>
                <c:pt idx="8">
                  <c:v>42864</c:v>
                </c:pt>
                <c:pt idx="9">
                  <c:v>42865</c:v>
                </c:pt>
                <c:pt idx="10">
                  <c:v>42866</c:v>
                </c:pt>
                <c:pt idx="11">
                  <c:v>42867</c:v>
                </c:pt>
                <c:pt idx="12">
                  <c:v>42868</c:v>
                </c:pt>
                <c:pt idx="13">
                  <c:v>42869</c:v>
                </c:pt>
                <c:pt idx="14">
                  <c:v>42870</c:v>
                </c:pt>
                <c:pt idx="15">
                  <c:v>42871</c:v>
                </c:pt>
                <c:pt idx="16">
                  <c:v>42872</c:v>
                </c:pt>
                <c:pt idx="17">
                  <c:v>42873</c:v>
                </c:pt>
                <c:pt idx="18">
                  <c:v>42874</c:v>
                </c:pt>
                <c:pt idx="19">
                  <c:v>42875</c:v>
                </c:pt>
                <c:pt idx="20">
                  <c:v>42876</c:v>
                </c:pt>
                <c:pt idx="21">
                  <c:v>42877</c:v>
                </c:pt>
                <c:pt idx="22">
                  <c:v>42878</c:v>
                </c:pt>
                <c:pt idx="23">
                  <c:v>42879</c:v>
                </c:pt>
                <c:pt idx="24">
                  <c:v>42880</c:v>
                </c:pt>
                <c:pt idx="25">
                  <c:v>42881</c:v>
                </c:pt>
                <c:pt idx="26">
                  <c:v>42882</c:v>
                </c:pt>
                <c:pt idx="27">
                  <c:v>42883</c:v>
                </c:pt>
                <c:pt idx="28">
                  <c:v>42884</c:v>
                </c:pt>
                <c:pt idx="29">
                  <c:v>42885</c:v>
                </c:pt>
                <c:pt idx="30">
                  <c:v>42886</c:v>
                </c:pt>
              </c:numCache>
            </c:numRef>
          </c:cat>
          <c:val>
            <c:numRef>
              <c:f>[6]statistik!$C$949:$C$979</c:f>
              <c:numCache>
                <c:formatCode>General</c:formatCode>
                <c:ptCount val="31"/>
                <c:pt idx="1">
                  <c:v>20261537</c:v>
                </c:pt>
                <c:pt idx="2">
                  <c:v>435811</c:v>
                </c:pt>
                <c:pt idx="3">
                  <c:v>18553319</c:v>
                </c:pt>
                <c:pt idx="4">
                  <c:v>23931618</c:v>
                </c:pt>
                <c:pt idx="9">
                  <c:v>28242674</c:v>
                </c:pt>
                <c:pt idx="10">
                  <c:v>6281319</c:v>
                </c:pt>
                <c:pt idx="11">
                  <c:v>23388589</c:v>
                </c:pt>
                <c:pt idx="14">
                  <c:v>17584444</c:v>
                </c:pt>
                <c:pt idx="15">
                  <c:v>19192043</c:v>
                </c:pt>
                <c:pt idx="16">
                  <c:v>13368446</c:v>
                </c:pt>
                <c:pt idx="17">
                  <c:v>8958644</c:v>
                </c:pt>
                <c:pt idx="18">
                  <c:v>42290958.600000001</c:v>
                </c:pt>
                <c:pt idx="21">
                  <c:v>33259507</c:v>
                </c:pt>
                <c:pt idx="22">
                  <c:v>9137387</c:v>
                </c:pt>
                <c:pt idx="23">
                  <c:v>7902396</c:v>
                </c:pt>
                <c:pt idx="24">
                  <c:v>35330451</c:v>
                </c:pt>
                <c:pt idx="25">
                  <c:v>43796015</c:v>
                </c:pt>
                <c:pt idx="28">
                  <c:v>5574800</c:v>
                </c:pt>
                <c:pt idx="29">
                  <c:v>3794724</c:v>
                </c:pt>
                <c:pt idx="30">
                  <c:v>13659401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609-4070-8CBA-E230FA1119BE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[6]statistik!$A$949:$A$979</c:f>
              <c:numCache>
                <c:formatCode>General</c:formatCode>
                <c:ptCount val="31"/>
                <c:pt idx="0">
                  <c:v>42856</c:v>
                </c:pt>
                <c:pt idx="1">
                  <c:v>42857</c:v>
                </c:pt>
                <c:pt idx="2">
                  <c:v>42858</c:v>
                </c:pt>
                <c:pt idx="3">
                  <c:v>42859</c:v>
                </c:pt>
                <c:pt idx="4">
                  <c:v>42860</c:v>
                </c:pt>
                <c:pt idx="5">
                  <c:v>42861</c:v>
                </c:pt>
                <c:pt idx="6">
                  <c:v>42862</c:v>
                </c:pt>
                <c:pt idx="7">
                  <c:v>42863</c:v>
                </c:pt>
                <c:pt idx="8">
                  <c:v>42864</c:v>
                </c:pt>
                <c:pt idx="9">
                  <c:v>42865</c:v>
                </c:pt>
                <c:pt idx="10">
                  <c:v>42866</c:v>
                </c:pt>
                <c:pt idx="11">
                  <c:v>42867</c:v>
                </c:pt>
                <c:pt idx="12">
                  <c:v>42868</c:v>
                </c:pt>
                <c:pt idx="13">
                  <c:v>42869</c:v>
                </c:pt>
                <c:pt idx="14">
                  <c:v>42870</c:v>
                </c:pt>
                <c:pt idx="15">
                  <c:v>42871</c:v>
                </c:pt>
                <c:pt idx="16">
                  <c:v>42872</c:v>
                </c:pt>
                <c:pt idx="17">
                  <c:v>42873</c:v>
                </c:pt>
                <c:pt idx="18">
                  <c:v>42874</c:v>
                </c:pt>
                <c:pt idx="19">
                  <c:v>42875</c:v>
                </c:pt>
                <c:pt idx="20">
                  <c:v>42876</c:v>
                </c:pt>
                <c:pt idx="21">
                  <c:v>42877</c:v>
                </c:pt>
                <c:pt idx="22">
                  <c:v>42878</c:v>
                </c:pt>
                <c:pt idx="23">
                  <c:v>42879</c:v>
                </c:pt>
                <c:pt idx="24">
                  <c:v>42880</c:v>
                </c:pt>
                <c:pt idx="25">
                  <c:v>42881</c:v>
                </c:pt>
                <c:pt idx="26">
                  <c:v>42882</c:v>
                </c:pt>
                <c:pt idx="27">
                  <c:v>42883</c:v>
                </c:pt>
                <c:pt idx="28">
                  <c:v>42884</c:v>
                </c:pt>
                <c:pt idx="29">
                  <c:v>42885</c:v>
                </c:pt>
                <c:pt idx="30">
                  <c:v>42886</c:v>
                </c:pt>
              </c:numCache>
            </c:numRef>
          </c:cat>
          <c:val>
            <c:numRef>
              <c:f>[6]statistik!$E$949:$E$979</c:f>
              <c:numCache>
                <c:formatCode>General</c:formatCode>
                <c:ptCount val="3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609-4070-8CBA-E230FA1119BE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[6]statistik!$A$949:$A$979</c:f>
              <c:numCache>
                <c:formatCode>General</c:formatCode>
                <c:ptCount val="31"/>
                <c:pt idx="0">
                  <c:v>42856</c:v>
                </c:pt>
                <c:pt idx="1">
                  <c:v>42857</c:v>
                </c:pt>
                <c:pt idx="2">
                  <c:v>42858</c:v>
                </c:pt>
                <c:pt idx="3">
                  <c:v>42859</c:v>
                </c:pt>
                <c:pt idx="4">
                  <c:v>42860</c:v>
                </c:pt>
                <c:pt idx="5">
                  <c:v>42861</c:v>
                </c:pt>
                <c:pt idx="6">
                  <c:v>42862</c:v>
                </c:pt>
                <c:pt idx="7">
                  <c:v>42863</c:v>
                </c:pt>
                <c:pt idx="8">
                  <c:v>42864</c:v>
                </c:pt>
                <c:pt idx="9">
                  <c:v>42865</c:v>
                </c:pt>
                <c:pt idx="10">
                  <c:v>42866</c:v>
                </c:pt>
                <c:pt idx="11">
                  <c:v>42867</c:v>
                </c:pt>
                <c:pt idx="12">
                  <c:v>42868</c:v>
                </c:pt>
                <c:pt idx="13">
                  <c:v>42869</c:v>
                </c:pt>
                <c:pt idx="14">
                  <c:v>42870</c:v>
                </c:pt>
                <c:pt idx="15">
                  <c:v>42871</c:v>
                </c:pt>
                <c:pt idx="16">
                  <c:v>42872</c:v>
                </c:pt>
                <c:pt idx="17">
                  <c:v>42873</c:v>
                </c:pt>
                <c:pt idx="18">
                  <c:v>42874</c:v>
                </c:pt>
                <c:pt idx="19">
                  <c:v>42875</c:v>
                </c:pt>
                <c:pt idx="20">
                  <c:v>42876</c:v>
                </c:pt>
                <c:pt idx="21">
                  <c:v>42877</c:v>
                </c:pt>
                <c:pt idx="22">
                  <c:v>42878</c:v>
                </c:pt>
                <c:pt idx="23">
                  <c:v>42879</c:v>
                </c:pt>
                <c:pt idx="24">
                  <c:v>42880</c:v>
                </c:pt>
                <c:pt idx="25">
                  <c:v>42881</c:v>
                </c:pt>
                <c:pt idx="26">
                  <c:v>42882</c:v>
                </c:pt>
                <c:pt idx="27">
                  <c:v>42883</c:v>
                </c:pt>
                <c:pt idx="28">
                  <c:v>42884</c:v>
                </c:pt>
                <c:pt idx="29">
                  <c:v>42885</c:v>
                </c:pt>
                <c:pt idx="30">
                  <c:v>42886</c:v>
                </c:pt>
              </c:numCache>
            </c:numRef>
          </c:cat>
          <c:val>
            <c:numRef>
              <c:f>[6]statistik!$F$949:$F$979</c:f>
              <c:numCache>
                <c:formatCode>General</c:formatCode>
                <c:ptCount val="31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609-4070-8CBA-E230FA1119BE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[6]statistik!$A$949:$A$979</c:f>
              <c:numCache>
                <c:formatCode>General</c:formatCode>
                <c:ptCount val="31"/>
                <c:pt idx="0">
                  <c:v>42856</c:v>
                </c:pt>
                <c:pt idx="1">
                  <c:v>42857</c:v>
                </c:pt>
                <c:pt idx="2">
                  <c:v>42858</c:v>
                </c:pt>
                <c:pt idx="3">
                  <c:v>42859</c:v>
                </c:pt>
                <c:pt idx="4">
                  <c:v>42860</c:v>
                </c:pt>
                <c:pt idx="5">
                  <c:v>42861</c:v>
                </c:pt>
                <c:pt idx="6">
                  <c:v>42862</c:v>
                </c:pt>
                <c:pt idx="7">
                  <c:v>42863</c:v>
                </c:pt>
                <c:pt idx="8">
                  <c:v>42864</c:v>
                </c:pt>
                <c:pt idx="9">
                  <c:v>42865</c:v>
                </c:pt>
                <c:pt idx="10">
                  <c:v>42866</c:v>
                </c:pt>
                <c:pt idx="11">
                  <c:v>42867</c:v>
                </c:pt>
                <c:pt idx="12">
                  <c:v>42868</c:v>
                </c:pt>
                <c:pt idx="13">
                  <c:v>42869</c:v>
                </c:pt>
                <c:pt idx="14">
                  <c:v>42870</c:v>
                </c:pt>
                <c:pt idx="15">
                  <c:v>42871</c:v>
                </c:pt>
                <c:pt idx="16">
                  <c:v>42872</c:v>
                </c:pt>
                <c:pt idx="17">
                  <c:v>42873</c:v>
                </c:pt>
                <c:pt idx="18">
                  <c:v>42874</c:v>
                </c:pt>
                <c:pt idx="19">
                  <c:v>42875</c:v>
                </c:pt>
                <c:pt idx="20">
                  <c:v>42876</c:v>
                </c:pt>
                <c:pt idx="21">
                  <c:v>42877</c:v>
                </c:pt>
                <c:pt idx="22">
                  <c:v>42878</c:v>
                </c:pt>
                <c:pt idx="23">
                  <c:v>42879</c:v>
                </c:pt>
                <c:pt idx="24">
                  <c:v>42880</c:v>
                </c:pt>
                <c:pt idx="25">
                  <c:v>42881</c:v>
                </c:pt>
                <c:pt idx="26">
                  <c:v>42882</c:v>
                </c:pt>
                <c:pt idx="27">
                  <c:v>42883</c:v>
                </c:pt>
                <c:pt idx="28">
                  <c:v>42884</c:v>
                </c:pt>
                <c:pt idx="29">
                  <c:v>42885</c:v>
                </c:pt>
                <c:pt idx="30">
                  <c:v>42886</c:v>
                </c:pt>
              </c:numCache>
            </c:numRef>
          </c:cat>
          <c:val>
            <c:numRef>
              <c:f>[6]statistik!$J$949:$J$979</c:f>
              <c:numCache>
                <c:formatCode>General</c:formatCode>
                <c:ptCount val="31"/>
                <c:pt idx="0">
                  <c:v>5526814.5</c:v>
                </c:pt>
                <c:pt idx="1">
                  <c:v>11895926.210000001</c:v>
                </c:pt>
                <c:pt idx="2">
                  <c:v>10753903.4</c:v>
                </c:pt>
                <c:pt idx="3">
                  <c:v>46486633.799999997</c:v>
                </c:pt>
                <c:pt idx="4">
                  <c:v>15085594</c:v>
                </c:pt>
                <c:pt idx="5">
                  <c:v>703324</c:v>
                </c:pt>
                <c:pt idx="9">
                  <c:v>6959703.5999999996</c:v>
                </c:pt>
                <c:pt idx="10">
                  <c:v>5169141.99</c:v>
                </c:pt>
                <c:pt idx="11">
                  <c:v>33567052.100000001</c:v>
                </c:pt>
                <c:pt idx="12">
                  <c:v>5262446.4000000004</c:v>
                </c:pt>
                <c:pt idx="14">
                  <c:v>16316448.01</c:v>
                </c:pt>
                <c:pt idx="15">
                  <c:v>8565702.5500000007</c:v>
                </c:pt>
                <c:pt idx="16">
                  <c:v>12051446.449999999</c:v>
                </c:pt>
                <c:pt idx="17">
                  <c:v>26491000.879999999</c:v>
                </c:pt>
                <c:pt idx="18">
                  <c:v>25758022.649999999</c:v>
                </c:pt>
                <c:pt idx="19">
                  <c:v>1046094.3</c:v>
                </c:pt>
                <c:pt idx="21">
                  <c:v>7831624.6200000001</c:v>
                </c:pt>
                <c:pt idx="22">
                  <c:v>10753086.449999999</c:v>
                </c:pt>
                <c:pt idx="23">
                  <c:v>13935191.35</c:v>
                </c:pt>
                <c:pt idx="24">
                  <c:v>12955720.810000001</c:v>
                </c:pt>
                <c:pt idx="25">
                  <c:v>30369393.300000001</c:v>
                </c:pt>
                <c:pt idx="26">
                  <c:v>8791237.3000000007</c:v>
                </c:pt>
                <c:pt idx="28">
                  <c:v>15355604.52</c:v>
                </c:pt>
                <c:pt idx="29">
                  <c:v>13515058.300000001</c:v>
                </c:pt>
                <c:pt idx="30">
                  <c:v>11719716.65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8609-4070-8CBA-E230FA111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8625096"/>
        <c:axId val="368627448"/>
        <c:extLst xmlns:c16r2="http://schemas.microsoft.com/office/drawing/2015/06/chart"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[6]statistik!$A$949:$A$979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42856</c:v>
                      </c:pt>
                      <c:pt idx="1">
                        <c:v>42857</c:v>
                      </c:pt>
                      <c:pt idx="2">
                        <c:v>42858</c:v>
                      </c:pt>
                      <c:pt idx="3">
                        <c:v>42859</c:v>
                      </c:pt>
                      <c:pt idx="4">
                        <c:v>42860</c:v>
                      </c:pt>
                      <c:pt idx="5">
                        <c:v>42861</c:v>
                      </c:pt>
                      <c:pt idx="6">
                        <c:v>42862</c:v>
                      </c:pt>
                      <c:pt idx="7">
                        <c:v>42863</c:v>
                      </c:pt>
                      <c:pt idx="8">
                        <c:v>42864</c:v>
                      </c:pt>
                      <c:pt idx="9">
                        <c:v>42865</c:v>
                      </c:pt>
                      <c:pt idx="10">
                        <c:v>42866</c:v>
                      </c:pt>
                      <c:pt idx="11">
                        <c:v>42867</c:v>
                      </c:pt>
                      <c:pt idx="12">
                        <c:v>42868</c:v>
                      </c:pt>
                      <c:pt idx="13">
                        <c:v>42869</c:v>
                      </c:pt>
                      <c:pt idx="14">
                        <c:v>42870</c:v>
                      </c:pt>
                      <c:pt idx="15">
                        <c:v>42871</c:v>
                      </c:pt>
                      <c:pt idx="16">
                        <c:v>42872</c:v>
                      </c:pt>
                      <c:pt idx="17">
                        <c:v>42873</c:v>
                      </c:pt>
                      <c:pt idx="18">
                        <c:v>42874</c:v>
                      </c:pt>
                      <c:pt idx="19">
                        <c:v>42875</c:v>
                      </c:pt>
                      <c:pt idx="20">
                        <c:v>42876</c:v>
                      </c:pt>
                      <c:pt idx="21">
                        <c:v>42877</c:v>
                      </c:pt>
                      <c:pt idx="22">
                        <c:v>42878</c:v>
                      </c:pt>
                      <c:pt idx="23">
                        <c:v>42879</c:v>
                      </c:pt>
                      <c:pt idx="24">
                        <c:v>42880</c:v>
                      </c:pt>
                      <c:pt idx="25">
                        <c:v>42881</c:v>
                      </c:pt>
                      <c:pt idx="26">
                        <c:v>42882</c:v>
                      </c:pt>
                      <c:pt idx="27">
                        <c:v>42883</c:v>
                      </c:pt>
                      <c:pt idx="28">
                        <c:v>42884</c:v>
                      </c:pt>
                      <c:pt idx="29">
                        <c:v>42885</c:v>
                      </c:pt>
                      <c:pt idx="30">
                        <c:v>42886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[6]statistik!$B$949:$B$979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1">
                        <c:v>15823070</c:v>
                      </c:pt>
                      <c:pt idx="2">
                        <c:v>20847838.600000001</c:v>
                      </c:pt>
                      <c:pt idx="3">
                        <c:v>13058965</c:v>
                      </c:pt>
                      <c:pt idx="4">
                        <c:v>25217901</c:v>
                      </c:pt>
                      <c:pt idx="9">
                        <c:v>13883637</c:v>
                      </c:pt>
                      <c:pt idx="10">
                        <c:v>15843981</c:v>
                      </c:pt>
                      <c:pt idx="11">
                        <c:v>52222820</c:v>
                      </c:pt>
                      <c:pt idx="14">
                        <c:v>25330490</c:v>
                      </c:pt>
                      <c:pt idx="15">
                        <c:v>24123645</c:v>
                      </c:pt>
                      <c:pt idx="16">
                        <c:v>28046791</c:v>
                      </c:pt>
                      <c:pt idx="17">
                        <c:v>16054751</c:v>
                      </c:pt>
                      <c:pt idx="18">
                        <c:v>36764467</c:v>
                      </c:pt>
                      <c:pt idx="21">
                        <c:v>2055390</c:v>
                      </c:pt>
                      <c:pt idx="22">
                        <c:v>27019728.920000002</c:v>
                      </c:pt>
                      <c:pt idx="23">
                        <c:v>4506297</c:v>
                      </c:pt>
                      <c:pt idx="24">
                        <c:v>4063168</c:v>
                      </c:pt>
                      <c:pt idx="25">
                        <c:v>25450436</c:v>
                      </c:pt>
                      <c:pt idx="28">
                        <c:v>17371806</c:v>
                      </c:pt>
                      <c:pt idx="29">
                        <c:v>19205046</c:v>
                      </c:pt>
                      <c:pt idx="30">
                        <c:v>21905449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4-8609-4070-8CBA-E230FA1119BE}"/>
                  </c:ext>
                </c:extLst>
              </c15:ser>
            </c15:filteredBarSeries>
            <c15:filteredBarSeries>
              <c15:ser>
                <c:idx val="2"/>
                <c:order val="2"/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[6]statistik!$A$949:$A$979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42856</c:v>
                      </c:pt>
                      <c:pt idx="1">
                        <c:v>42857</c:v>
                      </c:pt>
                      <c:pt idx="2">
                        <c:v>42858</c:v>
                      </c:pt>
                      <c:pt idx="3">
                        <c:v>42859</c:v>
                      </c:pt>
                      <c:pt idx="4">
                        <c:v>42860</c:v>
                      </c:pt>
                      <c:pt idx="5">
                        <c:v>42861</c:v>
                      </c:pt>
                      <c:pt idx="6">
                        <c:v>42862</c:v>
                      </c:pt>
                      <c:pt idx="7">
                        <c:v>42863</c:v>
                      </c:pt>
                      <c:pt idx="8">
                        <c:v>42864</c:v>
                      </c:pt>
                      <c:pt idx="9">
                        <c:v>42865</c:v>
                      </c:pt>
                      <c:pt idx="10">
                        <c:v>42866</c:v>
                      </c:pt>
                      <c:pt idx="11">
                        <c:v>42867</c:v>
                      </c:pt>
                      <c:pt idx="12">
                        <c:v>42868</c:v>
                      </c:pt>
                      <c:pt idx="13">
                        <c:v>42869</c:v>
                      </c:pt>
                      <c:pt idx="14">
                        <c:v>42870</c:v>
                      </c:pt>
                      <c:pt idx="15">
                        <c:v>42871</c:v>
                      </c:pt>
                      <c:pt idx="16">
                        <c:v>42872</c:v>
                      </c:pt>
                      <c:pt idx="17">
                        <c:v>42873</c:v>
                      </c:pt>
                      <c:pt idx="18">
                        <c:v>42874</c:v>
                      </c:pt>
                      <c:pt idx="19">
                        <c:v>42875</c:v>
                      </c:pt>
                      <c:pt idx="20">
                        <c:v>42876</c:v>
                      </c:pt>
                      <c:pt idx="21">
                        <c:v>42877</c:v>
                      </c:pt>
                      <c:pt idx="22">
                        <c:v>42878</c:v>
                      </c:pt>
                      <c:pt idx="23">
                        <c:v>42879</c:v>
                      </c:pt>
                      <c:pt idx="24">
                        <c:v>42880</c:v>
                      </c:pt>
                      <c:pt idx="25">
                        <c:v>42881</c:v>
                      </c:pt>
                      <c:pt idx="26">
                        <c:v>42882</c:v>
                      </c:pt>
                      <c:pt idx="27">
                        <c:v>42883</c:v>
                      </c:pt>
                      <c:pt idx="28">
                        <c:v>42884</c:v>
                      </c:pt>
                      <c:pt idx="29">
                        <c:v>42885</c:v>
                      </c:pt>
                      <c:pt idx="30">
                        <c:v>42886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[6]statistik!$D$949:$D$979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1">
                        <c:v>473373454.89999998</c:v>
                      </c:pt>
                      <c:pt idx="2">
                        <c:v>456821267.5</c:v>
                      </c:pt>
                      <c:pt idx="3">
                        <c:v>454677781.5</c:v>
                      </c:pt>
                      <c:pt idx="4">
                        <c:v>469302029.5</c:v>
                      </c:pt>
                      <c:pt idx="9">
                        <c:v>465797618.5</c:v>
                      </c:pt>
                      <c:pt idx="10">
                        <c:v>459036632.5</c:v>
                      </c:pt>
                      <c:pt idx="11">
                        <c:v>494834430.5</c:v>
                      </c:pt>
                      <c:pt idx="14">
                        <c:v>487898296.5</c:v>
                      </c:pt>
                      <c:pt idx="15">
                        <c:v>495767238.69999999</c:v>
                      </c:pt>
                      <c:pt idx="16">
                        <c:v>496549754.5</c:v>
                      </c:pt>
                      <c:pt idx="17">
                        <c:v>495321657.5</c:v>
                      </c:pt>
                      <c:pt idx="18">
                        <c:v>516053291.5</c:v>
                      </c:pt>
                      <c:pt idx="21">
                        <c:v>496959377.5</c:v>
                      </c:pt>
                      <c:pt idx="22">
                        <c:v>511555101.42000002</c:v>
                      </c:pt>
                      <c:pt idx="23">
                        <c:v>501358716.42000002</c:v>
                      </c:pt>
                      <c:pt idx="24">
                        <c:v>489299344.42000002</c:v>
                      </c:pt>
                      <c:pt idx="25">
                        <c:v>495318432.42000002</c:v>
                      </c:pt>
                      <c:pt idx="28">
                        <c:v>497629044.42000002</c:v>
                      </c:pt>
                      <c:pt idx="29">
                        <c:v>501499331.42000002</c:v>
                      </c:pt>
                      <c:pt idx="30">
                        <c:v>499671478.42000002</c:v>
                      </c:pt>
                    </c:numCache>
                  </c:numRef>
                </c:val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8609-4070-8CBA-E230FA1119BE}"/>
                  </c:ext>
                </c:extLst>
              </c15:ser>
            </c15:filteredBarSeries>
            <c15:filteredBarSeries>
              <c15:ser>
                <c:idx val="5"/>
                <c:order val="5"/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[6]statistik!$A$949:$A$979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42856</c:v>
                      </c:pt>
                      <c:pt idx="1">
                        <c:v>42857</c:v>
                      </c:pt>
                      <c:pt idx="2">
                        <c:v>42858</c:v>
                      </c:pt>
                      <c:pt idx="3">
                        <c:v>42859</c:v>
                      </c:pt>
                      <c:pt idx="4">
                        <c:v>42860</c:v>
                      </c:pt>
                      <c:pt idx="5">
                        <c:v>42861</c:v>
                      </c:pt>
                      <c:pt idx="6">
                        <c:v>42862</c:v>
                      </c:pt>
                      <c:pt idx="7">
                        <c:v>42863</c:v>
                      </c:pt>
                      <c:pt idx="8">
                        <c:v>42864</c:v>
                      </c:pt>
                      <c:pt idx="9">
                        <c:v>42865</c:v>
                      </c:pt>
                      <c:pt idx="10">
                        <c:v>42866</c:v>
                      </c:pt>
                      <c:pt idx="11">
                        <c:v>42867</c:v>
                      </c:pt>
                      <c:pt idx="12">
                        <c:v>42868</c:v>
                      </c:pt>
                      <c:pt idx="13">
                        <c:v>42869</c:v>
                      </c:pt>
                      <c:pt idx="14">
                        <c:v>42870</c:v>
                      </c:pt>
                      <c:pt idx="15">
                        <c:v>42871</c:v>
                      </c:pt>
                      <c:pt idx="16">
                        <c:v>42872</c:v>
                      </c:pt>
                      <c:pt idx="17">
                        <c:v>42873</c:v>
                      </c:pt>
                      <c:pt idx="18">
                        <c:v>42874</c:v>
                      </c:pt>
                      <c:pt idx="19">
                        <c:v>42875</c:v>
                      </c:pt>
                      <c:pt idx="20">
                        <c:v>42876</c:v>
                      </c:pt>
                      <c:pt idx="21">
                        <c:v>42877</c:v>
                      </c:pt>
                      <c:pt idx="22">
                        <c:v>42878</c:v>
                      </c:pt>
                      <c:pt idx="23">
                        <c:v>42879</c:v>
                      </c:pt>
                      <c:pt idx="24">
                        <c:v>42880</c:v>
                      </c:pt>
                      <c:pt idx="25">
                        <c:v>42881</c:v>
                      </c:pt>
                      <c:pt idx="26">
                        <c:v>42882</c:v>
                      </c:pt>
                      <c:pt idx="27">
                        <c:v>42883</c:v>
                      </c:pt>
                      <c:pt idx="28">
                        <c:v>42884</c:v>
                      </c:pt>
                      <c:pt idx="29">
                        <c:v>42885</c:v>
                      </c:pt>
                      <c:pt idx="30">
                        <c:v>42886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[6]statistik!$G$949:$G$979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1">
                        <c:v>158193006.90000001</c:v>
                      </c:pt>
                      <c:pt idx="2">
                        <c:v>145673137.90000001</c:v>
                      </c:pt>
                      <c:pt idx="3">
                        <c:v>157732378.90000001</c:v>
                      </c:pt>
                      <c:pt idx="4">
                        <c:v>156532131.90000001</c:v>
                      </c:pt>
                      <c:pt idx="9">
                        <c:v>154657893.90000001</c:v>
                      </c:pt>
                      <c:pt idx="10">
                        <c:v>148942978.09999999</c:v>
                      </c:pt>
                      <c:pt idx="11">
                        <c:v>159804643.90000001</c:v>
                      </c:pt>
                      <c:pt idx="14">
                        <c:v>154401552.90000001</c:v>
                      </c:pt>
                      <c:pt idx="15">
                        <c:v>150696238.90000001</c:v>
                      </c:pt>
                      <c:pt idx="16">
                        <c:v>148796483.90000001</c:v>
                      </c:pt>
                      <c:pt idx="17">
                        <c:v>148464501.90000001</c:v>
                      </c:pt>
                      <c:pt idx="18">
                        <c:v>159758672.90000001</c:v>
                      </c:pt>
                      <c:pt idx="21">
                        <c:v>158950863.90000001</c:v>
                      </c:pt>
                      <c:pt idx="22">
                        <c:v>155981354.90000001</c:v>
                      </c:pt>
                      <c:pt idx="23">
                        <c:v>161755973.90000001</c:v>
                      </c:pt>
                      <c:pt idx="24">
                        <c:v>162785147.90000001</c:v>
                      </c:pt>
                      <c:pt idx="25">
                        <c:v>168564706.09999999</c:v>
                      </c:pt>
                      <c:pt idx="28">
                        <c:v>171750126.09999999</c:v>
                      </c:pt>
                      <c:pt idx="29">
                        <c:v>165770519.30000001</c:v>
                      </c:pt>
                      <c:pt idx="30">
                        <c:v>164866226.30000001</c:v>
                      </c:pt>
                    </c:numCache>
                  </c:numRef>
                </c:val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8609-4070-8CBA-E230FA1119BE}"/>
                  </c:ext>
                </c:extLst>
              </c15:ser>
            </c15:filteredBarSeries>
            <c15:filteredBarSeries>
              <c15:ser>
                <c:idx val="6"/>
                <c:order val="6"/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[6]statistik!$A$949:$A$979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42856</c:v>
                      </c:pt>
                      <c:pt idx="1">
                        <c:v>42857</c:v>
                      </c:pt>
                      <c:pt idx="2">
                        <c:v>42858</c:v>
                      </c:pt>
                      <c:pt idx="3">
                        <c:v>42859</c:v>
                      </c:pt>
                      <c:pt idx="4">
                        <c:v>42860</c:v>
                      </c:pt>
                      <c:pt idx="5">
                        <c:v>42861</c:v>
                      </c:pt>
                      <c:pt idx="6">
                        <c:v>42862</c:v>
                      </c:pt>
                      <c:pt idx="7">
                        <c:v>42863</c:v>
                      </c:pt>
                      <c:pt idx="8">
                        <c:v>42864</c:v>
                      </c:pt>
                      <c:pt idx="9">
                        <c:v>42865</c:v>
                      </c:pt>
                      <c:pt idx="10">
                        <c:v>42866</c:v>
                      </c:pt>
                      <c:pt idx="11">
                        <c:v>42867</c:v>
                      </c:pt>
                      <c:pt idx="12">
                        <c:v>42868</c:v>
                      </c:pt>
                      <c:pt idx="13">
                        <c:v>42869</c:v>
                      </c:pt>
                      <c:pt idx="14">
                        <c:v>42870</c:v>
                      </c:pt>
                      <c:pt idx="15">
                        <c:v>42871</c:v>
                      </c:pt>
                      <c:pt idx="16">
                        <c:v>42872</c:v>
                      </c:pt>
                      <c:pt idx="17">
                        <c:v>42873</c:v>
                      </c:pt>
                      <c:pt idx="18">
                        <c:v>42874</c:v>
                      </c:pt>
                      <c:pt idx="19">
                        <c:v>42875</c:v>
                      </c:pt>
                      <c:pt idx="20">
                        <c:v>42876</c:v>
                      </c:pt>
                      <c:pt idx="21">
                        <c:v>42877</c:v>
                      </c:pt>
                      <c:pt idx="22">
                        <c:v>42878</c:v>
                      </c:pt>
                      <c:pt idx="23">
                        <c:v>42879</c:v>
                      </c:pt>
                      <c:pt idx="24">
                        <c:v>42880</c:v>
                      </c:pt>
                      <c:pt idx="25">
                        <c:v>42881</c:v>
                      </c:pt>
                      <c:pt idx="26">
                        <c:v>42882</c:v>
                      </c:pt>
                      <c:pt idx="27">
                        <c:v>42883</c:v>
                      </c:pt>
                      <c:pt idx="28">
                        <c:v>42884</c:v>
                      </c:pt>
                      <c:pt idx="29">
                        <c:v>42885</c:v>
                      </c:pt>
                      <c:pt idx="30">
                        <c:v>42886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[6]statistik!$H$949:$H$979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1">
                        <c:v>153261970.90000001</c:v>
                      </c:pt>
                      <c:pt idx="2">
                        <c:v>144230430.90000001</c:v>
                      </c:pt>
                      <c:pt idx="3">
                        <c:v>157515256.90000001</c:v>
                      </c:pt>
                      <c:pt idx="4">
                        <c:v>154563258.90000001</c:v>
                      </c:pt>
                      <c:pt idx="9">
                        <c:v>151865778.90000001</c:v>
                      </c:pt>
                      <c:pt idx="10">
                        <c:v>147532095.09999999</c:v>
                      </c:pt>
                      <c:pt idx="11">
                        <c:v>158542068.90000001</c:v>
                      </c:pt>
                      <c:pt idx="14">
                        <c:v>153531918.90000001</c:v>
                      </c:pt>
                      <c:pt idx="15">
                        <c:v>149987695.90000001</c:v>
                      </c:pt>
                      <c:pt idx="16">
                        <c:v>148507579.90000001</c:v>
                      </c:pt>
                      <c:pt idx="17">
                        <c:v>147748793.90000001</c:v>
                      </c:pt>
                      <c:pt idx="18">
                        <c:v>157727797.90000001</c:v>
                      </c:pt>
                      <c:pt idx="21">
                        <c:v>157781707.90000001</c:v>
                      </c:pt>
                      <c:pt idx="22">
                        <c:v>155195148.90000001</c:v>
                      </c:pt>
                      <c:pt idx="23">
                        <c:v>161389248.90000001</c:v>
                      </c:pt>
                      <c:pt idx="24">
                        <c:v>161759238.90000001</c:v>
                      </c:pt>
                      <c:pt idx="25">
                        <c:v>168112012.09999999</c:v>
                      </c:pt>
                      <c:pt idx="28">
                        <c:v>171288604.09999999</c:v>
                      </c:pt>
                      <c:pt idx="29">
                        <c:v>164660017.30000001</c:v>
                      </c:pt>
                      <c:pt idx="30">
                        <c:v>164473234.30000001</c:v>
                      </c:pt>
                    </c:numCache>
                  </c:numRef>
                </c:val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8609-4070-8CBA-E230FA1119BE}"/>
                  </c:ext>
                </c:extLst>
              </c15:ser>
            </c15:filteredBarSeries>
            <c15:filteredBarSeries>
              <c15:ser>
                <c:idx val="7"/>
                <c:order val="7"/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[6]statistik!$A$949:$A$979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0">
                        <c:v>42856</c:v>
                      </c:pt>
                      <c:pt idx="1">
                        <c:v>42857</c:v>
                      </c:pt>
                      <c:pt idx="2">
                        <c:v>42858</c:v>
                      </c:pt>
                      <c:pt idx="3">
                        <c:v>42859</c:v>
                      </c:pt>
                      <c:pt idx="4">
                        <c:v>42860</c:v>
                      </c:pt>
                      <c:pt idx="5">
                        <c:v>42861</c:v>
                      </c:pt>
                      <c:pt idx="6">
                        <c:v>42862</c:v>
                      </c:pt>
                      <c:pt idx="7">
                        <c:v>42863</c:v>
                      </c:pt>
                      <c:pt idx="8">
                        <c:v>42864</c:v>
                      </c:pt>
                      <c:pt idx="9">
                        <c:v>42865</c:v>
                      </c:pt>
                      <c:pt idx="10">
                        <c:v>42866</c:v>
                      </c:pt>
                      <c:pt idx="11">
                        <c:v>42867</c:v>
                      </c:pt>
                      <c:pt idx="12">
                        <c:v>42868</c:v>
                      </c:pt>
                      <c:pt idx="13">
                        <c:v>42869</c:v>
                      </c:pt>
                      <c:pt idx="14">
                        <c:v>42870</c:v>
                      </c:pt>
                      <c:pt idx="15">
                        <c:v>42871</c:v>
                      </c:pt>
                      <c:pt idx="16">
                        <c:v>42872</c:v>
                      </c:pt>
                      <c:pt idx="17">
                        <c:v>42873</c:v>
                      </c:pt>
                      <c:pt idx="18">
                        <c:v>42874</c:v>
                      </c:pt>
                      <c:pt idx="19">
                        <c:v>42875</c:v>
                      </c:pt>
                      <c:pt idx="20">
                        <c:v>42876</c:v>
                      </c:pt>
                      <c:pt idx="21">
                        <c:v>42877</c:v>
                      </c:pt>
                      <c:pt idx="22">
                        <c:v>42878</c:v>
                      </c:pt>
                      <c:pt idx="23">
                        <c:v>42879</c:v>
                      </c:pt>
                      <c:pt idx="24">
                        <c:v>42880</c:v>
                      </c:pt>
                      <c:pt idx="25">
                        <c:v>42881</c:v>
                      </c:pt>
                      <c:pt idx="26">
                        <c:v>42882</c:v>
                      </c:pt>
                      <c:pt idx="27">
                        <c:v>42883</c:v>
                      </c:pt>
                      <c:pt idx="28">
                        <c:v>42884</c:v>
                      </c:pt>
                      <c:pt idx="29">
                        <c:v>42885</c:v>
                      </c:pt>
                      <c:pt idx="30">
                        <c:v>42886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[6]statistik!$I$949:$I$979</c15:sqref>
                        </c15:formulaRef>
                      </c:ext>
                    </c:extLst>
                    <c:numCache>
                      <c:formatCode>General</c:formatCode>
                      <c:ptCount val="31"/>
                      <c:pt idx="1">
                        <c:v>4931036</c:v>
                      </c:pt>
                      <c:pt idx="2">
                        <c:v>1442707</c:v>
                      </c:pt>
                      <c:pt idx="3">
                        <c:v>217122</c:v>
                      </c:pt>
                      <c:pt idx="4">
                        <c:v>1968873</c:v>
                      </c:pt>
                      <c:pt idx="9">
                        <c:v>2792115</c:v>
                      </c:pt>
                      <c:pt idx="10">
                        <c:v>1410883</c:v>
                      </c:pt>
                      <c:pt idx="11">
                        <c:v>1262575</c:v>
                      </c:pt>
                      <c:pt idx="14">
                        <c:v>869634</c:v>
                      </c:pt>
                      <c:pt idx="15">
                        <c:v>708543</c:v>
                      </c:pt>
                      <c:pt idx="16">
                        <c:v>288904</c:v>
                      </c:pt>
                      <c:pt idx="17">
                        <c:v>715708</c:v>
                      </c:pt>
                      <c:pt idx="18">
                        <c:v>2030875</c:v>
                      </c:pt>
                      <c:pt idx="21">
                        <c:v>1169156</c:v>
                      </c:pt>
                      <c:pt idx="22">
                        <c:v>786206</c:v>
                      </c:pt>
                      <c:pt idx="23">
                        <c:v>366725</c:v>
                      </c:pt>
                      <c:pt idx="24">
                        <c:v>1025909</c:v>
                      </c:pt>
                      <c:pt idx="25">
                        <c:v>452694</c:v>
                      </c:pt>
                      <c:pt idx="28">
                        <c:v>461522</c:v>
                      </c:pt>
                      <c:pt idx="29">
                        <c:v>1110502</c:v>
                      </c:pt>
                      <c:pt idx="30">
                        <c:v>392992</c:v>
                      </c:pt>
                    </c:numCache>
                  </c:numRef>
                </c:val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8609-4070-8CBA-E230FA1119BE}"/>
                  </c:ext>
                </c:extLst>
              </c15:ser>
            </c15:filteredBarSeries>
          </c:ext>
        </c:extLst>
      </c:barChart>
      <c:catAx>
        <c:axId val="368625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8627448"/>
        <c:crosses val="autoZero"/>
        <c:auto val="1"/>
        <c:lblAlgn val="ctr"/>
        <c:lblOffset val="100"/>
        <c:noMultiLvlLbl val="0"/>
      </c:catAx>
      <c:valAx>
        <c:axId val="368627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8625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sz="1600" b="1"/>
              <a:t>Auftragseingang vgl. Fakturierter Wert Juni 2017</a:t>
            </a:r>
            <a:endParaRPr lang="ru-RU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Auftragseingang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[6]statistik!$A$980:$A$1009</c:f>
              <c:numCache>
                <c:formatCode>General</c:formatCode>
                <c:ptCount val="30"/>
                <c:pt idx="0">
                  <c:v>42887</c:v>
                </c:pt>
                <c:pt idx="1">
                  <c:v>42888</c:v>
                </c:pt>
                <c:pt idx="2">
                  <c:v>42889</c:v>
                </c:pt>
                <c:pt idx="3">
                  <c:v>42890</c:v>
                </c:pt>
                <c:pt idx="4">
                  <c:v>42891</c:v>
                </c:pt>
                <c:pt idx="5">
                  <c:v>42892</c:v>
                </c:pt>
                <c:pt idx="6">
                  <c:v>42893</c:v>
                </c:pt>
                <c:pt idx="7">
                  <c:v>42894</c:v>
                </c:pt>
                <c:pt idx="8">
                  <c:v>42895</c:v>
                </c:pt>
                <c:pt idx="9">
                  <c:v>42896</c:v>
                </c:pt>
                <c:pt idx="10">
                  <c:v>42897</c:v>
                </c:pt>
                <c:pt idx="11">
                  <c:v>42898</c:v>
                </c:pt>
                <c:pt idx="12">
                  <c:v>42899</c:v>
                </c:pt>
                <c:pt idx="13">
                  <c:v>42900</c:v>
                </c:pt>
                <c:pt idx="14">
                  <c:v>42901</c:v>
                </c:pt>
                <c:pt idx="15">
                  <c:v>42902</c:v>
                </c:pt>
                <c:pt idx="16">
                  <c:v>42903</c:v>
                </c:pt>
                <c:pt idx="17">
                  <c:v>42904</c:v>
                </c:pt>
                <c:pt idx="18">
                  <c:v>42905</c:v>
                </c:pt>
                <c:pt idx="19">
                  <c:v>42906</c:v>
                </c:pt>
                <c:pt idx="20">
                  <c:v>42907</c:v>
                </c:pt>
                <c:pt idx="21">
                  <c:v>42908</c:v>
                </c:pt>
                <c:pt idx="22">
                  <c:v>42909</c:v>
                </c:pt>
                <c:pt idx="23">
                  <c:v>42910</c:v>
                </c:pt>
                <c:pt idx="24">
                  <c:v>42911</c:v>
                </c:pt>
                <c:pt idx="25">
                  <c:v>42912</c:v>
                </c:pt>
                <c:pt idx="26">
                  <c:v>42913</c:v>
                </c:pt>
                <c:pt idx="27">
                  <c:v>42914</c:v>
                </c:pt>
                <c:pt idx="28">
                  <c:v>42915</c:v>
                </c:pt>
                <c:pt idx="29">
                  <c:v>42916</c:v>
                </c:pt>
              </c:numCache>
            </c:numRef>
          </c:cat>
          <c:val>
            <c:numRef>
              <c:f>[6]statistik!$C$980:$C$1009</c:f>
              <c:numCache>
                <c:formatCode>General</c:formatCode>
                <c:ptCount val="30"/>
                <c:pt idx="0">
                  <c:v>18812807</c:v>
                </c:pt>
                <c:pt idx="1">
                  <c:v>19470902</c:v>
                </c:pt>
                <c:pt idx="4">
                  <c:v>27654054</c:v>
                </c:pt>
                <c:pt idx="5">
                  <c:v>4356220</c:v>
                </c:pt>
                <c:pt idx="6">
                  <c:v>26137128</c:v>
                </c:pt>
                <c:pt idx="7">
                  <c:v>12502895</c:v>
                </c:pt>
                <c:pt idx="8">
                  <c:v>49642650.920000002</c:v>
                </c:pt>
                <c:pt idx="11">
                  <c:v>-2854</c:v>
                </c:pt>
                <c:pt idx="12">
                  <c:v>23813310</c:v>
                </c:pt>
                <c:pt idx="13">
                  <c:v>2007357</c:v>
                </c:pt>
                <c:pt idx="14">
                  <c:v>14804840</c:v>
                </c:pt>
                <c:pt idx="15">
                  <c:v>3222784</c:v>
                </c:pt>
                <c:pt idx="18">
                  <c:v>18514501</c:v>
                </c:pt>
                <c:pt idx="19">
                  <c:v>11620969</c:v>
                </c:pt>
                <c:pt idx="20">
                  <c:v>33695411.200000003</c:v>
                </c:pt>
                <c:pt idx="21">
                  <c:v>27804204</c:v>
                </c:pt>
                <c:pt idx="22">
                  <c:v>25046731</c:v>
                </c:pt>
                <c:pt idx="25">
                  <c:v>17379076</c:v>
                </c:pt>
                <c:pt idx="26">
                  <c:v>6156994</c:v>
                </c:pt>
                <c:pt idx="27">
                  <c:v>24637261</c:v>
                </c:pt>
                <c:pt idx="28">
                  <c:v>20390892</c:v>
                </c:pt>
                <c:pt idx="29">
                  <c:v>49366414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F95-4D9D-B50C-63CF61884FBE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[6]statistik!$A$980:$A$1009</c:f>
              <c:numCache>
                <c:formatCode>General</c:formatCode>
                <c:ptCount val="30"/>
                <c:pt idx="0">
                  <c:v>42887</c:v>
                </c:pt>
                <c:pt idx="1">
                  <c:v>42888</c:v>
                </c:pt>
                <c:pt idx="2">
                  <c:v>42889</c:v>
                </c:pt>
                <c:pt idx="3">
                  <c:v>42890</c:v>
                </c:pt>
                <c:pt idx="4">
                  <c:v>42891</c:v>
                </c:pt>
                <c:pt idx="5">
                  <c:v>42892</c:v>
                </c:pt>
                <c:pt idx="6">
                  <c:v>42893</c:v>
                </c:pt>
                <c:pt idx="7">
                  <c:v>42894</c:v>
                </c:pt>
                <c:pt idx="8">
                  <c:v>42895</c:v>
                </c:pt>
                <c:pt idx="9">
                  <c:v>42896</c:v>
                </c:pt>
                <c:pt idx="10">
                  <c:v>42897</c:v>
                </c:pt>
                <c:pt idx="11">
                  <c:v>42898</c:v>
                </c:pt>
                <c:pt idx="12">
                  <c:v>42899</c:v>
                </c:pt>
                <c:pt idx="13">
                  <c:v>42900</c:v>
                </c:pt>
                <c:pt idx="14">
                  <c:v>42901</c:v>
                </c:pt>
                <c:pt idx="15">
                  <c:v>42902</c:v>
                </c:pt>
                <c:pt idx="16">
                  <c:v>42903</c:v>
                </c:pt>
                <c:pt idx="17">
                  <c:v>42904</c:v>
                </c:pt>
                <c:pt idx="18">
                  <c:v>42905</c:v>
                </c:pt>
                <c:pt idx="19">
                  <c:v>42906</c:v>
                </c:pt>
                <c:pt idx="20">
                  <c:v>42907</c:v>
                </c:pt>
                <c:pt idx="21">
                  <c:v>42908</c:v>
                </c:pt>
                <c:pt idx="22">
                  <c:v>42909</c:v>
                </c:pt>
                <c:pt idx="23">
                  <c:v>42910</c:v>
                </c:pt>
                <c:pt idx="24">
                  <c:v>42911</c:v>
                </c:pt>
                <c:pt idx="25">
                  <c:v>42912</c:v>
                </c:pt>
                <c:pt idx="26">
                  <c:v>42913</c:v>
                </c:pt>
                <c:pt idx="27">
                  <c:v>42914</c:v>
                </c:pt>
                <c:pt idx="28">
                  <c:v>42915</c:v>
                </c:pt>
                <c:pt idx="29">
                  <c:v>42916</c:v>
                </c:pt>
              </c:numCache>
            </c:numRef>
          </c:cat>
          <c:val>
            <c:numRef>
              <c:f>[6]statistik!$E$980:$E$1009</c:f>
              <c:numCache>
                <c:formatCode>General</c:formatCode>
                <c:ptCount val="30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F95-4D9D-B50C-63CF61884FBE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[6]statistik!$A$980:$A$1009</c:f>
              <c:numCache>
                <c:formatCode>General</c:formatCode>
                <c:ptCount val="30"/>
                <c:pt idx="0">
                  <c:v>42887</c:v>
                </c:pt>
                <c:pt idx="1">
                  <c:v>42888</c:v>
                </c:pt>
                <c:pt idx="2">
                  <c:v>42889</c:v>
                </c:pt>
                <c:pt idx="3">
                  <c:v>42890</c:v>
                </c:pt>
                <c:pt idx="4">
                  <c:v>42891</c:v>
                </c:pt>
                <c:pt idx="5">
                  <c:v>42892</c:v>
                </c:pt>
                <c:pt idx="6">
                  <c:v>42893</c:v>
                </c:pt>
                <c:pt idx="7">
                  <c:v>42894</c:v>
                </c:pt>
                <c:pt idx="8">
                  <c:v>42895</c:v>
                </c:pt>
                <c:pt idx="9">
                  <c:v>42896</c:v>
                </c:pt>
                <c:pt idx="10">
                  <c:v>42897</c:v>
                </c:pt>
                <c:pt idx="11">
                  <c:v>42898</c:v>
                </c:pt>
                <c:pt idx="12">
                  <c:v>42899</c:v>
                </c:pt>
                <c:pt idx="13">
                  <c:v>42900</c:v>
                </c:pt>
                <c:pt idx="14">
                  <c:v>42901</c:v>
                </c:pt>
                <c:pt idx="15">
                  <c:v>42902</c:v>
                </c:pt>
                <c:pt idx="16">
                  <c:v>42903</c:v>
                </c:pt>
                <c:pt idx="17">
                  <c:v>42904</c:v>
                </c:pt>
                <c:pt idx="18">
                  <c:v>42905</c:v>
                </c:pt>
                <c:pt idx="19">
                  <c:v>42906</c:v>
                </c:pt>
                <c:pt idx="20">
                  <c:v>42907</c:v>
                </c:pt>
                <c:pt idx="21">
                  <c:v>42908</c:v>
                </c:pt>
                <c:pt idx="22">
                  <c:v>42909</c:v>
                </c:pt>
                <c:pt idx="23">
                  <c:v>42910</c:v>
                </c:pt>
                <c:pt idx="24">
                  <c:v>42911</c:v>
                </c:pt>
                <c:pt idx="25">
                  <c:v>42912</c:v>
                </c:pt>
                <c:pt idx="26">
                  <c:v>42913</c:v>
                </c:pt>
                <c:pt idx="27">
                  <c:v>42914</c:v>
                </c:pt>
                <c:pt idx="28">
                  <c:v>42915</c:v>
                </c:pt>
                <c:pt idx="29">
                  <c:v>42916</c:v>
                </c:pt>
              </c:numCache>
            </c:numRef>
          </c:cat>
          <c:val>
            <c:numRef>
              <c:f>[6]statistik!$F$980:$F$1009</c:f>
              <c:numCache>
                <c:formatCode>General</c:formatCode>
                <c:ptCount val="30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F95-4D9D-B50C-63CF61884FBE}"/>
            </c:ext>
          </c:extLst>
        </c:ser>
        <c:ser>
          <c:idx val="8"/>
          <c:order val="8"/>
          <c:tx>
            <c:v>Fakturierter Wert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[6]statistik!$A$980:$A$1009</c:f>
              <c:numCache>
                <c:formatCode>General</c:formatCode>
                <c:ptCount val="30"/>
                <c:pt idx="0">
                  <c:v>42887</c:v>
                </c:pt>
                <c:pt idx="1">
                  <c:v>42888</c:v>
                </c:pt>
                <c:pt idx="2">
                  <c:v>42889</c:v>
                </c:pt>
                <c:pt idx="3">
                  <c:v>42890</c:v>
                </c:pt>
                <c:pt idx="4">
                  <c:v>42891</c:v>
                </c:pt>
                <c:pt idx="5">
                  <c:v>42892</c:v>
                </c:pt>
                <c:pt idx="6">
                  <c:v>42893</c:v>
                </c:pt>
                <c:pt idx="7">
                  <c:v>42894</c:v>
                </c:pt>
                <c:pt idx="8">
                  <c:v>42895</c:v>
                </c:pt>
                <c:pt idx="9">
                  <c:v>42896</c:v>
                </c:pt>
                <c:pt idx="10">
                  <c:v>42897</c:v>
                </c:pt>
                <c:pt idx="11">
                  <c:v>42898</c:v>
                </c:pt>
                <c:pt idx="12">
                  <c:v>42899</c:v>
                </c:pt>
                <c:pt idx="13">
                  <c:v>42900</c:v>
                </c:pt>
                <c:pt idx="14">
                  <c:v>42901</c:v>
                </c:pt>
                <c:pt idx="15">
                  <c:v>42902</c:v>
                </c:pt>
                <c:pt idx="16">
                  <c:v>42903</c:v>
                </c:pt>
                <c:pt idx="17">
                  <c:v>42904</c:v>
                </c:pt>
                <c:pt idx="18">
                  <c:v>42905</c:v>
                </c:pt>
                <c:pt idx="19">
                  <c:v>42906</c:v>
                </c:pt>
                <c:pt idx="20">
                  <c:v>42907</c:v>
                </c:pt>
                <c:pt idx="21">
                  <c:v>42908</c:v>
                </c:pt>
                <c:pt idx="22">
                  <c:v>42909</c:v>
                </c:pt>
                <c:pt idx="23">
                  <c:v>42910</c:v>
                </c:pt>
                <c:pt idx="24">
                  <c:v>42911</c:v>
                </c:pt>
                <c:pt idx="25">
                  <c:v>42912</c:v>
                </c:pt>
                <c:pt idx="26">
                  <c:v>42913</c:v>
                </c:pt>
                <c:pt idx="27">
                  <c:v>42914</c:v>
                </c:pt>
                <c:pt idx="28">
                  <c:v>42915</c:v>
                </c:pt>
                <c:pt idx="29">
                  <c:v>42916</c:v>
                </c:pt>
              </c:numCache>
            </c:numRef>
          </c:cat>
          <c:val>
            <c:numRef>
              <c:f>[6]statistik!$J$980:$J$1009</c:f>
              <c:numCache>
                <c:formatCode>General</c:formatCode>
                <c:ptCount val="30"/>
                <c:pt idx="0">
                  <c:v>13546997.300000001</c:v>
                </c:pt>
                <c:pt idx="1">
                  <c:v>35447238.149999999</c:v>
                </c:pt>
                <c:pt idx="2">
                  <c:v>5405107.9000000004</c:v>
                </c:pt>
                <c:pt idx="4">
                  <c:v>7474950.4100000001</c:v>
                </c:pt>
                <c:pt idx="5">
                  <c:v>14659388.800000001</c:v>
                </c:pt>
                <c:pt idx="6">
                  <c:v>18613038.850000001</c:v>
                </c:pt>
                <c:pt idx="7">
                  <c:v>11015923.75</c:v>
                </c:pt>
                <c:pt idx="8">
                  <c:v>20849230.399999999</c:v>
                </c:pt>
                <c:pt idx="12">
                  <c:v>12813224.75</c:v>
                </c:pt>
                <c:pt idx="13">
                  <c:v>12247657.15</c:v>
                </c:pt>
                <c:pt idx="14">
                  <c:v>7129687.2000000002</c:v>
                </c:pt>
                <c:pt idx="15">
                  <c:v>27823601.359999999</c:v>
                </c:pt>
                <c:pt idx="16">
                  <c:v>8119721.2599999998</c:v>
                </c:pt>
                <c:pt idx="18">
                  <c:v>9604859</c:v>
                </c:pt>
                <c:pt idx="19">
                  <c:v>9103066.5</c:v>
                </c:pt>
                <c:pt idx="20">
                  <c:v>15678905.199999999</c:v>
                </c:pt>
                <c:pt idx="21">
                  <c:v>31366216.870000001</c:v>
                </c:pt>
                <c:pt idx="22">
                  <c:v>19959800.199999999</c:v>
                </c:pt>
                <c:pt idx="25">
                  <c:v>29791055.199999999</c:v>
                </c:pt>
                <c:pt idx="26">
                  <c:v>17097105.649999999</c:v>
                </c:pt>
                <c:pt idx="27">
                  <c:v>18443831.350000001</c:v>
                </c:pt>
                <c:pt idx="28">
                  <c:v>18591818.550000001</c:v>
                </c:pt>
                <c:pt idx="29">
                  <c:v>30703813.050000001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F95-4D9D-B50C-63CF61884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8624312"/>
        <c:axId val="368624704"/>
        <c:extLst xmlns:c16r2="http://schemas.microsoft.com/office/drawing/2015/06/chart"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[6]statistik!$A$980:$A$1009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42887</c:v>
                      </c:pt>
                      <c:pt idx="1">
                        <c:v>42888</c:v>
                      </c:pt>
                      <c:pt idx="2">
                        <c:v>42889</c:v>
                      </c:pt>
                      <c:pt idx="3">
                        <c:v>42890</c:v>
                      </c:pt>
                      <c:pt idx="4">
                        <c:v>42891</c:v>
                      </c:pt>
                      <c:pt idx="5">
                        <c:v>42892</c:v>
                      </c:pt>
                      <c:pt idx="6">
                        <c:v>42893</c:v>
                      </c:pt>
                      <c:pt idx="7">
                        <c:v>42894</c:v>
                      </c:pt>
                      <c:pt idx="8">
                        <c:v>42895</c:v>
                      </c:pt>
                      <c:pt idx="9">
                        <c:v>42896</c:v>
                      </c:pt>
                      <c:pt idx="10">
                        <c:v>42897</c:v>
                      </c:pt>
                      <c:pt idx="11">
                        <c:v>42898</c:v>
                      </c:pt>
                      <c:pt idx="12">
                        <c:v>42899</c:v>
                      </c:pt>
                      <c:pt idx="13">
                        <c:v>42900</c:v>
                      </c:pt>
                      <c:pt idx="14">
                        <c:v>42901</c:v>
                      </c:pt>
                      <c:pt idx="15">
                        <c:v>42902</c:v>
                      </c:pt>
                      <c:pt idx="16">
                        <c:v>42903</c:v>
                      </c:pt>
                      <c:pt idx="17">
                        <c:v>42904</c:v>
                      </c:pt>
                      <c:pt idx="18">
                        <c:v>42905</c:v>
                      </c:pt>
                      <c:pt idx="19">
                        <c:v>42906</c:v>
                      </c:pt>
                      <c:pt idx="20">
                        <c:v>42907</c:v>
                      </c:pt>
                      <c:pt idx="21">
                        <c:v>42908</c:v>
                      </c:pt>
                      <c:pt idx="22">
                        <c:v>42909</c:v>
                      </c:pt>
                      <c:pt idx="23">
                        <c:v>42910</c:v>
                      </c:pt>
                      <c:pt idx="24">
                        <c:v>42911</c:v>
                      </c:pt>
                      <c:pt idx="25">
                        <c:v>42912</c:v>
                      </c:pt>
                      <c:pt idx="26">
                        <c:v>42913</c:v>
                      </c:pt>
                      <c:pt idx="27">
                        <c:v>42914</c:v>
                      </c:pt>
                      <c:pt idx="28">
                        <c:v>42915</c:v>
                      </c:pt>
                      <c:pt idx="29">
                        <c:v>42916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[6]statistik!$B$980:$B$1009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22118711</c:v>
                      </c:pt>
                      <c:pt idx="1">
                        <c:v>26712918</c:v>
                      </c:pt>
                      <c:pt idx="4">
                        <c:v>11459848</c:v>
                      </c:pt>
                      <c:pt idx="5">
                        <c:v>15873388</c:v>
                      </c:pt>
                      <c:pt idx="6">
                        <c:v>6013018</c:v>
                      </c:pt>
                      <c:pt idx="7">
                        <c:v>4880532</c:v>
                      </c:pt>
                      <c:pt idx="8">
                        <c:v>25763438</c:v>
                      </c:pt>
                      <c:pt idx="12">
                        <c:v>17908535</c:v>
                      </c:pt>
                      <c:pt idx="13">
                        <c:v>6426102</c:v>
                      </c:pt>
                      <c:pt idx="14">
                        <c:v>67686635.200000003</c:v>
                      </c:pt>
                      <c:pt idx="15">
                        <c:v>62991253</c:v>
                      </c:pt>
                      <c:pt idx="18">
                        <c:v>4125637</c:v>
                      </c:pt>
                      <c:pt idx="19">
                        <c:v>29187159</c:v>
                      </c:pt>
                      <c:pt idx="20">
                        <c:v>26205067</c:v>
                      </c:pt>
                      <c:pt idx="21">
                        <c:v>12174867.199999999</c:v>
                      </c:pt>
                      <c:pt idx="22">
                        <c:v>30783948</c:v>
                      </c:pt>
                      <c:pt idx="25">
                        <c:v>18521390</c:v>
                      </c:pt>
                      <c:pt idx="26">
                        <c:v>9957018</c:v>
                      </c:pt>
                      <c:pt idx="27">
                        <c:v>26644235</c:v>
                      </c:pt>
                      <c:pt idx="28">
                        <c:v>12905409</c:v>
                      </c:pt>
                      <c:pt idx="29">
                        <c:v>33761123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4-BF95-4D9D-B50C-63CF61884FBE}"/>
                  </c:ext>
                </c:extLst>
              </c15:ser>
            </c15:filteredBarSeries>
            <c15:filteredBarSeries>
              <c15:ser>
                <c:idx val="2"/>
                <c:order val="2"/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[6]statistik!$A$980:$A$1009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42887</c:v>
                      </c:pt>
                      <c:pt idx="1">
                        <c:v>42888</c:v>
                      </c:pt>
                      <c:pt idx="2">
                        <c:v>42889</c:v>
                      </c:pt>
                      <c:pt idx="3">
                        <c:v>42890</c:v>
                      </c:pt>
                      <c:pt idx="4">
                        <c:v>42891</c:v>
                      </c:pt>
                      <c:pt idx="5">
                        <c:v>42892</c:v>
                      </c:pt>
                      <c:pt idx="6">
                        <c:v>42893</c:v>
                      </c:pt>
                      <c:pt idx="7">
                        <c:v>42894</c:v>
                      </c:pt>
                      <c:pt idx="8">
                        <c:v>42895</c:v>
                      </c:pt>
                      <c:pt idx="9">
                        <c:v>42896</c:v>
                      </c:pt>
                      <c:pt idx="10">
                        <c:v>42897</c:v>
                      </c:pt>
                      <c:pt idx="11">
                        <c:v>42898</c:v>
                      </c:pt>
                      <c:pt idx="12">
                        <c:v>42899</c:v>
                      </c:pt>
                      <c:pt idx="13">
                        <c:v>42900</c:v>
                      </c:pt>
                      <c:pt idx="14">
                        <c:v>42901</c:v>
                      </c:pt>
                      <c:pt idx="15">
                        <c:v>42902</c:v>
                      </c:pt>
                      <c:pt idx="16">
                        <c:v>42903</c:v>
                      </c:pt>
                      <c:pt idx="17">
                        <c:v>42904</c:v>
                      </c:pt>
                      <c:pt idx="18">
                        <c:v>42905</c:v>
                      </c:pt>
                      <c:pt idx="19">
                        <c:v>42906</c:v>
                      </c:pt>
                      <c:pt idx="20">
                        <c:v>42907</c:v>
                      </c:pt>
                      <c:pt idx="21">
                        <c:v>42908</c:v>
                      </c:pt>
                      <c:pt idx="22">
                        <c:v>42909</c:v>
                      </c:pt>
                      <c:pt idx="23">
                        <c:v>42910</c:v>
                      </c:pt>
                      <c:pt idx="24">
                        <c:v>42911</c:v>
                      </c:pt>
                      <c:pt idx="25">
                        <c:v>42912</c:v>
                      </c:pt>
                      <c:pt idx="26">
                        <c:v>42913</c:v>
                      </c:pt>
                      <c:pt idx="27">
                        <c:v>42914</c:v>
                      </c:pt>
                      <c:pt idx="28">
                        <c:v>42915</c:v>
                      </c:pt>
                      <c:pt idx="29">
                        <c:v>42916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[6]statistik!$D$980:$D$1009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495685882.42000002</c:v>
                      </c:pt>
                      <c:pt idx="1">
                        <c:v>514803542.62</c:v>
                      </c:pt>
                      <c:pt idx="4">
                        <c:v>515200091.62</c:v>
                      </c:pt>
                      <c:pt idx="5">
                        <c:v>511331658.42000002</c:v>
                      </c:pt>
                      <c:pt idx="6">
                        <c:v>502324597.42000002</c:v>
                      </c:pt>
                      <c:pt idx="7">
                        <c:v>493353042.42000002</c:v>
                      </c:pt>
                      <c:pt idx="8">
                        <c:v>499486889.42000002</c:v>
                      </c:pt>
                      <c:pt idx="12">
                        <c:v>499993994.42000002</c:v>
                      </c:pt>
                      <c:pt idx="13">
                        <c:v>493863831.42000002</c:v>
                      </c:pt>
                      <c:pt idx="14">
                        <c:v>541133437.22000003</c:v>
                      </c:pt>
                      <c:pt idx="15">
                        <c:v>603484061.34000003</c:v>
                      </c:pt>
                      <c:pt idx="18">
                        <c:v>581780570.22000003</c:v>
                      </c:pt>
                      <c:pt idx="19">
                        <c:v>585683034.22000003</c:v>
                      </c:pt>
                      <c:pt idx="20">
                        <c:v>591106809.22000003</c:v>
                      </c:pt>
                      <c:pt idx="21">
                        <c:v>584052481.22000003</c:v>
                      </c:pt>
                      <c:pt idx="22">
                        <c:v>586628021.22000003</c:v>
                      </c:pt>
                      <c:pt idx="25">
                        <c:v>582717271.22000003</c:v>
                      </c:pt>
                      <c:pt idx="26">
                        <c:v>573505171.22000003</c:v>
                      </c:pt>
                      <c:pt idx="27">
                        <c:v>579763575.22000003</c:v>
                      </c:pt>
                      <c:pt idx="28">
                        <c:v>582505129.22000003</c:v>
                      </c:pt>
                      <c:pt idx="29">
                        <c:v>595898618.22000003</c:v>
                      </c:pt>
                    </c:numCache>
                  </c:numRef>
                </c:val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5-BF95-4D9D-B50C-63CF61884FBE}"/>
                  </c:ext>
                </c:extLst>
              </c15:ser>
            </c15:filteredBarSeries>
            <c15:filteredBarSeries>
              <c15:ser>
                <c:idx val="5"/>
                <c:order val="5"/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[6]statistik!$A$980:$A$1009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42887</c:v>
                      </c:pt>
                      <c:pt idx="1">
                        <c:v>42888</c:v>
                      </c:pt>
                      <c:pt idx="2">
                        <c:v>42889</c:v>
                      </c:pt>
                      <c:pt idx="3">
                        <c:v>42890</c:v>
                      </c:pt>
                      <c:pt idx="4">
                        <c:v>42891</c:v>
                      </c:pt>
                      <c:pt idx="5">
                        <c:v>42892</c:v>
                      </c:pt>
                      <c:pt idx="6">
                        <c:v>42893</c:v>
                      </c:pt>
                      <c:pt idx="7">
                        <c:v>42894</c:v>
                      </c:pt>
                      <c:pt idx="8">
                        <c:v>42895</c:v>
                      </c:pt>
                      <c:pt idx="9">
                        <c:v>42896</c:v>
                      </c:pt>
                      <c:pt idx="10">
                        <c:v>42897</c:v>
                      </c:pt>
                      <c:pt idx="11">
                        <c:v>42898</c:v>
                      </c:pt>
                      <c:pt idx="12">
                        <c:v>42899</c:v>
                      </c:pt>
                      <c:pt idx="13">
                        <c:v>42900</c:v>
                      </c:pt>
                      <c:pt idx="14">
                        <c:v>42901</c:v>
                      </c:pt>
                      <c:pt idx="15">
                        <c:v>42902</c:v>
                      </c:pt>
                      <c:pt idx="16">
                        <c:v>42903</c:v>
                      </c:pt>
                      <c:pt idx="17">
                        <c:v>42904</c:v>
                      </c:pt>
                      <c:pt idx="18">
                        <c:v>42905</c:v>
                      </c:pt>
                      <c:pt idx="19">
                        <c:v>42906</c:v>
                      </c:pt>
                      <c:pt idx="20">
                        <c:v>42907</c:v>
                      </c:pt>
                      <c:pt idx="21">
                        <c:v>42908</c:v>
                      </c:pt>
                      <c:pt idx="22">
                        <c:v>42909</c:v>
                      </c:pt>
                      <c:pt idx="23">
                        <c:v>42910</c:v>
                      </c:pt>
                      <c:pt idx="24">
                        <c:v>42911</c:v>
                      </c:pt>
                      <c:pt idx="25">
                        <c:v>42912</c:v>
                      </c:pt>
                      <c:pt idx="26">
                        <c:v>42913</c:v>
                      </c:pt>
                      <c:pt idx="27">
                        <c:v>42914</c:v>
                      </c:pt>
                      <c:pt idx="28">
                        <c:v>42915</c:v>
                      </c:pt>
                      <c:pt idx="29">
                        <c:v>42916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[6]statistik!$G$980:$G$1009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163145398.90000001</c:v>
                      </c:pt>
                      <c:pt idx="1">
                        <c:v>172437702.09999999</c:v>
                      </c:pt>
                      <c:pt idx="4">
                        <c:v>178159118.09999999</c:v>
                      </c:pt>
                      <c:pt idx="5">
                        <c:v>182666170.09999999</c:v>
                      </c:pt>
                      <c:pt idx="6">
                        <c:v>192809834.09999999</c:v>
                      </c:pt>
                      <c:pt idx="7">
                        <c:v>205924949.09999999</c:v>
                      </c:pt>
                      <c:pt idx="8">
                        <c:v>226366579.09999999</c:v>
                      </c:pt>
                      <c:pt idx="12">
                        <c:v>221962163.09999999</c:v>
                      </c:pt>
                      <c:pt idx="13">
                        <c:v>219382059.09999999</c:v>
                      </c:pt>
                      <c:pt idx="14">
                        <c:v>223401100.09999999</c:v>
                      </c:pt>
                      <c:pt idx="15">
                        <c:v>238610243.22</c:v>
                      </c:pt>
                      <c:pt idx="18">
                        <c:v>226989322.09999999</c:v>
                      </c:pt>
                      <c:pt idx="19">
                        <c:v>217677085.09999999</c:v>
                      </c:pt>
                      <c:pt idx="20">
                        <c:v>241089027.09999999</c:v>
                      </c:pt>
                      <c:pt idx="21">
                        <c:v>232082128.09999999</c:v>
                      </c:pt>
                      <c:pt idx="22">
                        <c:v>249650494.09999999</c:v>
                      </c:pt>
                      <c:pt idx="25">
                        <c:v>258601395.09999999</c:v>
                      </c:pt>
                      <c:pt idx="26">
                        <c:v>255064454.09999999</c:v>
                      </c:pt>
                      <c:pt idx="27">
                        <c:v>265532139.09999999</c:v>
                      </c:pt>
                      <c:pt idx="28">
                        <c:v>263139155.09999999</c:v>
                      </c:pt>
                      <c:pt idx="29">
                        <c:v>285424794.89999998</c:v>
                      </c:pt>
                    </c:numCache>
                  </c:numRef>
                </c:val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6-BF95-4D9D-B50C-63CF61884FBE}"/>
                  </c:ext>
                </c:extLst>
              </c15:ser>
            </c15:filteredBarSeries>
            <c15:filteredBarSeries>
              <c15:ser>
                <c:idx val="6"/>
                <c:order val="6"/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[6]statistik!$A$980:$A$1009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42887</c:v>
                      </c:pt>
                      <c:pt idx="1">
                        <c:v>42888</c:v>
                      </c:pt>
                      <c:pt idx="2">
                        <c:v>42889</c:v>
                      </c:pt>
                      <c:pt idx="3">
                        <c:v>42890</c:v>
                      </c:pt>
                      <c:pt idx="4">
                        <c:v>42891</c:v>
                      </c:pt>
                      <c:pt idx="5">
                        <c:v>42892</c:v>
                      </c:pt>
                      <c:pt idx="6">
                        <c:v>42893</c:v>
                      </c:pt>
                      <c:pt idx="7">
                        <c:v>42894</c:v>
                      </c:pt>
                      <c:pt idx="8">
                        <c:v>42895</c:v>
                      </c:pt>
                      <c:pt idx="9">
                        <c:v>42896</c:v>
                      </c:pt>
                      <c:pt idx="10">
                        <c:v>42897</c:v>
                      </c:pt>
                      <c:pt idx="11">
                        <c:v>42898</c:v>
                      </c:pt>
                      <c:pt idx="12">
                        <c:v>42899</c:v>
                      </c:pt>
                      <c:pt idx="13">
                        <c:v>42900</c:v>
                      </c:pt>
                      <c:pt idx="14">
                        <c:v>42901</c:v>
                      </c:pt>
                      <c:pt idx="15">
                        <c:v>42902</c:v>
                      </c:pt>
                      <c:pt idx="16">
                        <c:v>42903</c:v>
                      </c:pt>
                      <c:pt idx="17">
                        <c:v>42904</c:v>
                      </c:pt>
                      <c:pt idx="18">
                        <c:v>42905</c:v>
                      </c:pt>
                      <c:pt idx="19">
                        <c:v>42906</c:v>
                      </c:pt>
                      <c:pt idx="20">
                        <c:v>42907</c:v>
                      </c:pt>
                      <c:pt idx="21">
                        <c:v>42908</c:v>
                      </c:pt>
                      <c:pt idx="22">
                        <c:v>42909</c:v>
                      </c:pt>
                      <c:pt idx="23">
                        <c:v>42910</c:v>
                      </c:pt>
                      <c:pt idx="24">
                        <c:v>42911</c:v>
                      </c:pt>
                      <c:pt idx="25">
                        <c:v>42912</c:v>
                      </c:pt>
                      <c:pt idx="26">
                        <c:v>42913</c:v>
                      </c:pt>
                      <c:pt idx="27">
                        <c:v>42914</c:v>
                      </c:pt>
                      <c:pt idx="28">
                        <c:v>42915</c:v>
                      </c:pt>
                      <c:pt idx="29">
                        <c:v>42916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[6]statistik!$H$980:$H$1009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162351888.09999999</c:v>
                      </c:pt>
                      <c:pt idx="1">
                        <c:v>171563892.09999999</c:v>
                      </c:pt>
                      <c:pt idx="4">
                        <c:v>177205131.09999999</c:v>
                      </c:pt>
                      <c:pt idx="5">
                        <c:v>181437566.09999999</c:v>
                      </c:pt>
                      <c:pt idx="6">
                        <c:v>192381404.09999999</c:v>
                      </c:pt>
                      <c:pt idx="7">
                        <c:v>199982703.09999999</c:v>
                      </c:pt>
                      <c:pt idx="8">
                        <c:v>226229145.09999999</c:v>
                      </c:pt>
                      <c:pt idx="12">
                        <c:v>221638436.09999999</c:v>
                      </c:pt>
                      <c:pt idx="13">
                        <c:v>219147901.09999999</c:v>
                      </c:pt>
                      <c:pt idx="14">
                        <c:v>223057070.09999999</c:v>
                      </c:pt>
                      <c:pt idx="15">
                        <c:v>238055866.22</c:v>
                      </c:pt>
                      <c:pt idx="18">
                        <c:v>226669059.09999999</c:v>
                      </c:pt>
                      <c:pt idx="19">
                        <c:v>216619212.09999999</c:v>
                      </c:pt>
                      <c:pt idx="20">
                        <c:v>240669649.09999999</c:v>
                      </c:pt>
                      <c:pt idx="21">
                        <c:v>230816956.09999999</c:v>
                      </c:pt>
                      <c:pt idx="22">
                        <c:v>248534068.09999999</c:v>
                      </c:pt>
                      <c:pt idx="25">
                        <c:v>257911581.09999999</c:v>
                      </c:pt>
                      <c:pt idx="26">
                        <c:v>254296110.09999999</c:v>
                      </c:pt>
                      <c:pt idx="27">
                        <c:v>265102021.09999999</c:v>
                      </c:pt>
                      <c:pt idx="28">
                        <c:v>262608979.09999999</c:v>
                      </c:pt>
                      <c:pt idx="29">
                        <c:v>285133093.89999998</c:v>
                      </c:pt>
                    </c:numCache>
                  </c:numRef>
                </c:val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7-BF95-4D9D-B50C-63CF61884FBE}"/>
                  </c:ext>
                </c:extLst>
              </c15:ser>
            </c15:filteredBarSeries>
            <c15:filteredBarSeries>
              <c15:ser>
                <c:idx val="7"/>
                <c:order val="7"/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[6]statistik!$A$980:$A$1009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42887</c:v>
                      </c:pt>
                      <c:pt idx="1">
                        <c:v>42888</c:v>
                      </c:pt>
                      <c:pt idx="2">
                        <c:v>42889</c:v>
                      </c:pt>
                      <c:pt idx="3">
                        <c:v>42890</c:v>
                      </c:pt>
                      <c:pt idx="4">
                        <c:v>42891</c:v>
                      </c:pt>
                      <c:pt idx="5">
                        <c:v>42892</c:v>
                      </c:pt>
                      <c:pt idx="6">
                        <c:v>42893</c:v>
                      </c:pt>
                      <c:pt idx="7">
                        <c:v>42894</c:v>
                      </c:pt>
                      <c:pt idx="8">
                        <c:v>42895</c:v>
                      </c:pt>
                      <c:pt idx="9">
                        <c:v>42896</c:v>
                      </c:pt>
                      <c:pt idx="10">
                        <c:v>42897</c:v>
                      </c:pt>
                      <c:pt idx="11">
                        <c:v>42898</c:v>
                      </c:pt>
                      <c:pt idx="12">
                        <c:v>42899</c:v>
                      </c:pt>
                      <c:pt idx="13">
                        <c:v>42900</c:v>
                      </c:pt>
                      <c:pt idx="14">
                        <c:v>42901</c:v>
                      </c:pt>
                      <c:pt idx="15">
                        <c:v>42902</c:v>
                      </c:pt>
                      <c:pt idx="16">
                        <c:v>42903</c:v>
                      </c:pt>
                      <c:pt idx="17">
                        <c:v>42904</c:v>
                      </c:pt>
                      <c:pt idx="18">
                        <c:v>42905</c:v>
                      </c:pt>
                      <c:pt idx="19">
                        <c:v>42906</c:v>
                      </c:pt>
                      <c:pt idx="20">
                        <c:v>42907</c:v>
                      </c:pt>
                      <c:pt idx="21">
                        <c:v>42908</c:v>
                      </c:pt>
                      <c:pt idx="22">
                        <c:v>42909</c:v>
                      </c:pt>
                      <c:pt idx="23">
                        <c:v>42910</c:v>
                      </c:pt>
                      <c:pt idx="24">
                        <c:v>42911</c:v>
                      </c:pt>
                      <c:pt idx="25">
                        <c:v>42912</c:v>
                      </c:pt>
                      <c:pt idx="26">
                        <c:v>42913</c:v>
                      </c:pt>
                      <c:pt idx="27">
                        <c:v>42914</c:v>
                      </c:pt>
                      <c:pt idx="28">
                        <c:v>42915</c:v>
                      </c:pt>
                      <c:pt idx="29">
                        <c:v>42916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[6]statistik!$I$980:$I$1009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793510.8</c:v>
                      </c:pt>
                      <c:pt idx="1">
                        <c:v>873810</c:v>
                      </c:pt>
                      <c:pt idx="4">
                        <c:v>953987</c:v>
                      </c:pt>
                      <c:pt idx="5">
                        <c:v>1228604</c:v>
                      </c:pt>
                      <c:pt idx="6">
                        <c:v>428430</c:v>
                      </c:pt>
                      <c:pt idx="7">
                        <c:v>5942246</c:v>
                      </c:pt>
                      <c:pt idx="8">
                        <c:v>137434</c:v>
                      </c:pt>
                      <c:pt idx="12">
                        <c:v>323727</c:v>
                      </c:pt>
                      <c:pt idx="13">
                        <c:v>234158</c:v>
                      </c:pt>
                      <c:pt idx="14">
                        <c:v>344030</c:v>
                      </c:pt>
                      <c:pt idx="15">
                        <c:v>554377</c:v>
                      </c:pt>
                      <c:pt idx="18">
                        <c:v>320263</c:v>
                      </c:pt>
                      <c:pt idx="19">
                        <c:v>1057873</c:v>
                      </c:pt>
                      <c:pt idx="20">
                        <c:v>419378</c:v>
                      </c:pt>
                      <c:pt idx="21">
                        <c:v>1265172</c:v>
                      </c:pt>
                      <c:pt idx="22">
                        <c:v>1116426</c:v>
                      </c:pt>
                      <c:pt idx="25">
                        <c:v>689814</c:v>
                      </c:pt>
                      <c:pt idx="26">
                        <c:v>768344</c:v>
                      </c:pt>
                      <c:pt idx="27">
                        <c:v>430118</c:v>
                      </c:pt>
                      <c:pt idx="28">
                        <c:v>530176</c:v>
                      </c:pt>
                      <c:pt idx="29">
                        <c:v>291701</c:v>
                      </c:pt>
                    </c:numCache>
                  </c:numRef>
                </c:val>
                <c:extLst xmlns:c16r2="http://schemas.microsoft.com/office/drawing/2015/06/chart" xmlns:c15="http://schemas.microsoft.com/office/drawing/2012/chart">
                  <c:ext xmlns:c16="http://schemas.microsoft.com/office/drawing/2014/chart" uri="{C3380CC4-5D6E-409C-BE32-E72D297353CC}">
                    <c16:uniqueId val="{00000008-BF95-4D9D-B50C-63CF61884FBE}"/>
                  </c:ext>
                </c:extLst>
              </c15:ser>
            </c15:filteredBarSeries>
          </c:ext>
        </c:extLst>
      </c:barChart>
      <c:catAx>
        <c:axId val="368624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8624704"/>
        <c:crosses val="autoZero"/>
        <c:auto val="1"/>
        <c:lblAlgn val="ctr"/>
        <c:lblOffset val="100"/>
        <c:noMultiLvlLbl val="0"/>
      </c:catAx>
      <c:valAx>
        <c:axId val="36862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8624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Диаграмма35"/>
  <sheetViews>
    <sheetView zoomScale="12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G$1" lockText="1"/>
</file>

<file path=xl/ctrlProps/ctrlProp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15</xdr:col>
          <xdr:colOff>19050</xdr:colOff>
          <xdr:row>4</xdr:row>
          <xdr:rowOff>152400</xdr:rowOff>
        </xdr:to>
        <xdr:sp macro="" textlink="">
          <xdr:nvSpPr>
            <xdr:cNvPr id="140290" name="Button 2" hidden="1">
              <a:extLst>
                <a:ext uri="{63B3BB69-23CF-44E3-9099-C40C66FF867C}">
                  <a14:compatExt spid="_x0000_s140290"/>
                </a:ext>
                <a:ext uri="{FF2B5EF4-FFF2-40B4-BE49-F238E27FC236}">
                  <a16:creationId xmlns:a16="http://schemas.microsoft.com/office/drawing/2014/main" xmlns="" id="{00000000-0008-0000-0300-000002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ПУСК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609600</xdr:colOff>
          <xdr:row>2</xdr:row>
          <xdr:rowOff>19050</xdr:rowOff>
        </xdr:from>
        <xdr:to>
          <xdr:col>17</xdr:col>
          <xdr:colOff>609600</xdr:colOff>
          <xdr:row>5</xdr:row>
          <xdr:rowOff>0</xdr:rowOff>
        </xdr:to>
        <xdr:sp macro="" textlink="">
          <xdr:nvSpPr>
            <xdr:cNvPr id="156673" name="Button 1" hidden="1">
              <a:extLst>
                <a:ext uri="{63B3BB69-23CF-44E3-9099-C40C66FF867C}">
                  <a14:compatExt spid="_x0000_s156673"/>
                </a:ext>
                <a:ext uri="{FF2B5EF4-FFF2-40B4-BE49-F238E27FC236}">
                  <a16:creationId xmlns:a16="http://schemas.microsoft.com/office/drawing/2014/main" xmlns="" id="{00000000-0008-0000-0500-000001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ПУСК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</xdr:colOff>
      <xdr:row>1</xdr:row>
      <xdr:rowOff>28575</xdr:rowOff>
    </xdr:from>
    <xdr:to>
      <xdr:col>9</xdr:col>
      <xdr:colOff>521634</xdr:colOff>
      <xdr:row>4</xdr:row>
      <xdr:rowOff>152400</xdr:rowOff>
    </xdr:to>
    <xdr:sp macro="" textlink="">
      <xdr:nvSpPr>
        <xdr:cNvPr id="101377" name="CommandButton1" hidden="1">
          <a:extLst>
            <a:ext uri="{63B3BB69-23CF-44E3-9099-C40C66FF867C}">
              <a14:compatExt xmlns:a14="http://schemas.microsoft.com/office/drawing/2010/main" spid="_x0000_s101377"/>
            </a:ext>
            <a:ext uri="{FF2B5EF4-FFF2-40B4-BE49-F238E27FC236}">
              <a16:creationId xmlns:a16="http://schemas.microsoft.com/office/drawing/2014/main" xmlns="" id="{00000000-0008-0000-0600-0000018C01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19050</xdr:colOff>
      <xdr:row>1</xdr:row>
      <xdr:rowOff>28575</xdr:rowOff>
    </xdr:from>
    <xdr:to>
      <xdr:col>9</xdr:col>
      <xdr:colOff>521634</xdr:colOff>
      <xdr:row>4</xdr:row>
      <xdr:rowOff>152400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34325" y="190500"/>
          <a:ext cx="1800225" cy="609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152400</xdr:rowOff>
        </xdr:from>
        <xdr:to>
          <xdr:col>10</xdr:col>
          <xdr:colOff>152400</xdr:colOff>
          <xdr:row>6</xdr:row>
          <xdr:rowOff>161925</xdr:rowOff>
        </xdr:to>
        <xdr:sp macro="" textlink="">
          <xdr:nvSpPr>
            <xdr:cNvPr id="16385" name="Check Box 1" descr="Прикрепить общий файл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xmlns="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Прикрепить файл/ы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104775</xdr:rowOff>
        </xdr:from>
        <xdr:to>
          <xdr:col>10</xdr:col>
          <xdr:colOff>133350</xdr:colOff>
          <xdr:row>2</xdr:row>
          <xdr:rowOff>152400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xmlns="" id="{00000000-0008-0000-09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Отправить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9</xdr:row>
          <xdr:rowOff>228600</xdr:rowOff>
        </xdr:from>
        <xdr:to>
          <xdr:col>10</xdr:col>
          <xdr:colOff>161925</xdr:colOff>
          <xdr:row>11</xdr:row>
          <xdr:rowOff>142875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xmlns="" id="{00000000-0008-0000-09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БЕЗ ТТН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19050</xdr:rowOff>
        </xdr:from>
        <xdr:to>
          <xdr:col>1</xdr:col>
          <xdr:colOff>1600200</xdr:colOff>
          <xdr:row>0</xdr:row>
          <xdr:rowOff>304800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xmlns="" id="{00000000-0008-0000-19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Узнай дату, нажми!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148827</xdr:colOff>
      <xdr:row>834</xdr:row>
      <xdr:rowOff>119062</xdr:rowOff>
    </xdr:from>
    <xdr:to>
      <xdr:col>19</xdr:col>
      <xdr:colOff>452437</xdr:colOff>
      <xdr:row>858</xdr:row>
      <xdr:rowOff>130967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160734</xdr:colOff>
      <xdr:row>859</xdr:row>
      <xdr:rowOff>59531</xdr:rowOff>
    </xdr:from>
    <xdr:to>
      <xdr:col>19</xdr:col>
      <xdr:colOff>404813</xdr:colOff>
      <xdr:row>886</xdr:row>
      <xdr:rowOff>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267889</xdr:colOff>
      <xdr:row>886</xdr:row>
      <xdr:rowOff>128588</xdr:rowOff>
    </xdr:from>
    <xdr:to>
      <xdr:col>19</xdr:col>
      <xdr:colOff>416717</xdr:colOff>
      <xdr:row>917</xdr:row>
      <xdr:rowOff>154781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398858</xdr:colOff>
      <xdr:row>920</xdr:row>
      <xdr:rowOff>110727</xdr:rowOff>
    </xdr:from>
    <xdr:to>
      <xdr:col>19</xdr:col>
      <xdr:colOff>547687</xdr:colOff>
      <xdr:row>949</xdr:row>
      <xdr:rowOff>83343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2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386952</xdr:colOff>
      <xdr:row>950</xdr:row>
      <xdr:rowOff>63102</xdr:rowOff>
    </xdr:from>
    <xdr:to>
      <xdr:col>19</xdr:col>
      <xdr:colOff>547687</xdr:colOff>
      <xdr:row>979</xdr:row>
      <xdr:rowOff>35718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xmlns="" id="{00000000-0008-0000-2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482202</xdr:colOff>
      <xdr:row>979</xdr:row>
      <xdr:rowOff>158352</xdr:rowOff>
    </xdr:from>
    <xdr:to>
      <xdr:col>19</xdr:col>
      <xdr:colOff>619124</xdr:colOff>
      <xdr:row>1009</xdr:row>
      <xdr:rowOff>59531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xmlns="" id="{00000000-0008-0000-2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PDATE\sub_email\Emailing_real_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u010001\DATA-01\Users\slushyri\Documents\&#1041;&#1072;&#1079;&#1072;\&#1089;&#1089;&#1099;&#1083;&#1082;&#1080;\&#1076;&#1080;&#1083;&#1077;&#1088;_6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chaeffler.com\moscow\DATA\02_SWCSRG-AD\Projects\01_Customer_Service\12_Begleitdokumente\Begleitdokumente2019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chaeffler.com\moscow\Users\putiljli\Desktop\&#1050;&#1086;&#1087;&#1080;&#1103;%20Begleitdokumente201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shed/Downloads/Auftragsabwicklung%20ab%2011.2014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lushyri/Desktop/DSL/Statistik%20Freigaben%20RU%202017_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xt"/>
      <sheetName val="var"/>
      <sheetName val="dealer"/>
    </sheetNames>
    <sheetDataSet>
      <sheetData sheetId="0"/>
      <sheetData sheetId="1">
        <row r="2">
          <cell r="B2" t="str">
            <v>Просьба проверить и прислать 2 подписанных оригинала соглашения (в приложении).
Спасибо!</v>
          </cell>
        </row>
        <row r="3">
          <cell r="B3" t="str">
            <v xml:space="preserve">Просьба прислать заверенные сканы сверки в (приложении).
Спасибо!
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aler"/>
      <sheetName val="no more"/>
      <sheetName val="alt"/>
      <sheetName val="дилер_6"/>
    </sheetNames>
    <sheetDataSet>
      <sheetData sheetId="0"/>
      <sheetData sheetId="1"/>
      <sheetData sheetId="2"/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9"/>
      <sheetName val="Лист5"/>
      <sheetName val="Лист4"/>
      <sheetName val="Лист3"/>
      <sheetName val="Лист2"/>
      <sheetName val="Лист1"/>
      <sheetName val="Kundennummer"/>
      <sheetName val="Страна происхождения"/>
      <sheetName val="Филиалы"/>
    </sheetNames>
    <sheetDataSet>
      <sheetData sheetId="0">
        <row r="1">
          <cell r="C1" t="str">
            <v>№ счета</v>
          </cell>
          <cell r="D1" t="str">
            <v>Сумма без НДС</v>
          </cell>
          <cell r="E1" t="str">
            <v>Дата создания</v>
          </cell>
          <cell r="F1" t="str">
            <v>№ накладной</v>
          </cell>
          <cell r="G1" t="str">
            <v>№ поставки</v>
          </cell>
          <cell r="H1" t="str">
            <v>Филиал</v>
          </cell>
        </row>
        <row r="2">
          <cell r="C2">
            <v>407040169</v>
          </cell>
          <cell r="D2">
            <v>184552.9</v>
          </cell>
          <cell r="E2">
            <v>43474</v>
          </cell>
          <cell r="F2">
            <v>1200190149</v>
          </cell>
          <cell r="G2">
            <v>64896786</v>
          </cell>
        </row>
        <row r="3">
          <cell r="C3">
            <v>407040170</v>
          </cell>
          <cell r="D3">
            <v>436069.8</v>
          </cell>
          <cell r="E3">
            <v>43474</v>
          </cell>
          <cell r="F3">
            <v>1200190250</v>
          </cell>
          <cell r="G3">
            <v>64896787</v>
          </cell>
        </row>
        <row r="4">
          <cell r="C4">
            <v>407040171</v>
          </cell>
          <cell r="D4">
            <v>588017.69999999995</v>
          </cell>
          <cell r="E4">
            <v>43474</v>
          </cell>
          <cell r="F4">
            <v>1200190251</v>
          </cell>
          <cell r="G4">
            <v>64896769</v>
          </cell>
        </row>
        <row r="5">
          <cell r="C5">
            <v>407040173</v>
          </cell>
          <cell r="D5">
            <v>56839</v>
          </cell>
          <cell r="E5">
            <v>43475</v>
          </cell>
          <cell r="F5">
            <v>1200192215</v>
          </cell>
          <cell r="G5">
            <v>64896784</v>
          </cell>
          <cell r="H5" t="str">
            <v>Мск</v>
          </cell>
        </row>
        <row r="6">
          <cell r="C6">
            <v>407040174</v>
          </cell>
          <cell r="D6">
            <v>205056</v>
          </cell>
          <cell r="E6">
            <v>43475</v>
          </cell>
          <cell r="F6">
            <v>1200192200</v>
          </cell>
          <cell r="G6">
            <v>64912429</v>
          </cell>
        </row>
        <row r="7">
          <cell r="C7">
            <v>407040175</v>
          </cell>
          <cell r="D7">
            <v>1235561</v>
          </cell>
          <cell r="E7">
            <v>43475</v>
          </cell>
          <cell r="F7">
            <v>1200192205</v>
          </cell>
          <cell r="G7">
            <v>64911513</v>
          </cell>
        </row>
        <row r="8">
          <cell r="C8">
            <v>407040176</v>
          </cell>
          <cell r="D8">
            <v>124221</v>
          </cell>
          <cell r="E8">
            <v>43475</v>
          </cell>
          <cell r="F8">
            <v>1200192214</v>
          </cell>
          <cell r="G8">
            <v>64896785</v>
          </cell>
          <cell r="H8" t="str">
            <v>Мск</v>
          </cell>
        </row>
        <row r="9">
          <cell r="C9">
            <v>407040177</v>
          </cell>
          <cell r="D9">
            <v>501635</v>
          </cell>
          <cell r="E9">
            <v>43475</v>
          </cell>
          <cell r="F9">
            <v>1200192202</v>
          </cell>
          <cell r="G9">
            <v>64912417</v>
          </cell>
        </row>
        <row r="10">
          <cell r="C10">
            <v>407040178</v>
          </cell>
          <cell r="D10">
            <v>72500</v>
          </cell>
          <cell r="E10">
            <v>43475</v>
          </cell>
          <cell r="F10">
            <v>1200192209</v>
          </cell>
          <cell r="G10">
            <v>64912474</v>
          </cell>
          <cell r="H10" t="str">
            <v>Мск</v>
          </cell>
        </row>
        <row r="11">
          <cell r="C11">
            <v>407040179</v>
          </cell>
          <cell r="D11">
            <v>217620</v>
          </cell>
          <cell r="E11">
            <v>43475</v>
          </cell>
          <cell r="F11">
            <v>1200192206</v>
          </cell>
          <cell r="G11">
            <v>64911521</v>
          </cell>
        </row>
        <row r="12">
          <cell r="C12">
            <v>407040180</v>
          </cell>
          <cell r="D12">
            <v>359540</v>
          </cell>
          <cell r="E12">
            <v>43475</v>
          </cell>
          <cell r="F12">
            <v>1200192203</v>
          </cell>
          <cell r="G12">
            <v>64912470</v>
          </cell>
        </row>
        <row r="13">
          <cell r="C13">
            <v>407040181</v>
          </cell>
          <cell r="D13">
            <v>634223</v>
          </cell>
          <cell r="E13">
            <v>43475</v>
          </cell>
          <cell r="F13">
            <v>1200192210</v>
          </cell>
          <cell r="G13">
            <v>64912496</v>
          </cell>
          <cell r="H13" t="str">
            <v>Нск</v>
          </cell>
        </row>
        <row r="14">
          <cell r="C14">
            <v>407040182</v>
          </cell>
          <cell r="D14">
            <v>373967</v>
          </cell>
          <cell r="E14">
            <v>43475</v>
          </cell>
          <cell r="F14">
            <v>1200192212</v>
          </cell>
          <cell r="G14">
            <v>64912476</v>
          </cell>
        </row>
        <row r="15">
          <cell r="C15">
            <v>407040183</v>
          </cell>
          <cell r="D15">
            <v>61650</v>
          </cell>
          <cell r="E15">
            <v>43475</v>
          </cell>
          <cell r="F15">
            <v>1200192098</v>
          </cell>
          <cell r="G15">
            <v>64912431</v>
          </cell>
          <cell r="H15" t="str">
            <v>Нск</v>
          </cell>
        </row>
        <row r="16">
          <cell r="C16">
            <v>407040184</v>
          </cell>
          <cell r="D16">
            <v>3770071.86</v>
          </cell>
          <cell r="E16">
            <v>43475</v>
          </cell>
          <cell r="F16">
            <v>1200192201</v>
          </cell>
          <cell r="G16">
            <v>64912548</v>
          </cell>
        </row>
        <row r="17">
          <cell r="C17">
            <v>407040185</v>
          </cell>
          <cell r="D17">
            <v>79718</v>
          </cell>
          <cell r="E17">
            <v>43475</v>
          </cell>
          <cell r="F17">
            <v>1200192208</v>
          </cell>
          <cell r="G17">
            <v>64912473</v>
          </cell>
          <cell r="H17" t="str">
            <v>Мск</v>
          </cell>
        </row>
        <row r="18">
          <cell r="C18">
            <v>407040186</v>
          </cell>
          <cell r="D18">
            <v>394422</v>
          </cell>
          <cell r="E18">
            <v>43475</v>
          </cell>
          <cell r="F18">
            <v>1200192213</v>
          </cell>
          <cell r="G18">
            <v>64911584</v>
          </cell>
        </row>
        <row r="19">
          <cell r="C19">
            <v>407040187</v>
          </cell>
          <cell r="D19">
            <v>278907</v>
          </cell>
          <cell r="E19">
            <v>43475</v>
          </cell>
          <cell r="F19">
            <v>1200192207</v>
          </cell>
          <cell r="G19">
            <v>64912467</v>
          </cell>
        </row>
        <row r="20">
          <cell r="C20">
            <v>407040188</v>
          </cell>
          <cell r="D20">
            <v>224638</v>
          </cell>
          <cell r="E20">
            <v>43475</v>
          </cell>
          <cell r="F20">
            <v>1200192099</v>
          </cell>
          <cell r="G20">
            <v>64912428</v>
          </cell>
        </row>
        <row r="21">
          <cell r="C21">
            <v>407040189</v>
          </cell>
          <cell r="D21">
            <v>911228</v>
          </cell>
          <cell r="E21">
            <v>43475</v>
          </cell>
          <cell r="F21">
            <v>1200192204</v>
          </cell>
          <cell r="G21">
            <v>64911519</v>
          </cell>
        </row>
        <row r="22">
          <cell r="C22">
            <v>407040190</v>
          </cell>
          <cell r="D22">
            <v>177072</v>
          </cell>
          <cell r="E22">
            <v>43475</v>
          </cell>
          <cell r="F22">
            <v>1200192216</v>
          </cell>
          <cell r="G22">
            <v>64911572</v>
          </cell>
        </row>
        <row r="23">
          <cell r="C23">
            <v>407040191</v>
          </cell>
          <cell r="D23">
            <v>430815</v>
          </cell>
          <cell r="E23">
            <v>43475</v>
          </cell>
          <cell r="F23">
            <v>1200192217</v>
          </cell>
          <cell r="G23">
            <v>64911522</v>
          </cell>
        </row>
        <row r="24">
          <cell r="C24">
            <v>407040192</v>
          </cell>
          <cell r="D24">
            <v>660947</v>
          </cell>
          <cell r="E24">
            <v>43475</v>
          </cell>
          <cell r="F24">
            <v>1200192211</v>
          </cell>
          <cell r="G24">
            <v>64912516</v>
          </cell>
        </row>
        <row r="25">
          <cell r="C25">
            <v>407040194</v>
          </cell>
          <cell r="D25">
            <v>83166</v>
          </cell>
          <cell r="E25">
            <v>43476</v>
          </cell>
          <cell r="F25">
            <v>1200192336</v>
          </cell>
          <cell r="G25">
            <v>64914715</v>
          </cell>
        </row>
        <row r="26">
          <cell r="C26">
            <v>407040195</v>
          </cell>
          <cell r="D26">
            <v>589484</v>
          </cell>
          <cell r="E26">
            <v>43476</v>
          </cell>
          <cell r="F26">
            <v>1200192339</v>
          </cell>
          <cell r="G26">
            <v>64914421</v>
          </cell>
        </row>
        <row r="27">
          <cell r="C27">
            <v>407040196</v>
          </cell>
          <cell r="D27">
            <v>164260</v>
          </cell>
          <cell r="E27">
            <v>43476</v>
          </cell>
          <cell r="F27">
            <v>1200192337</v>
          </cell>
          <cell r="G27">
            <v>64914682</v>
          </cell>
        </row>
        <row r="28">
          <cell r="C28">
            <v>407040197</v>
          </cell>
          <cell r="D28">
            <v>223968</v>
          </cell>
          <cell r="E28">
            <v>43476</v>
          </cell>
          <cell r="F28">
            <v>1200192338</v>
          </cell>
          <cell r="G28">
            <v>64914624</v>
          </cell>
        </row>
        <row r="29">
          <cell r="C29">
            <v>407040198</v>
          </cell>
          <cell r="D29">
            <v>434800</v>
          </cell>
          <cell r="E29">
            <v>43476</v>
          </cell>
          <cell r="F29">
            <v>1200192335</v>
          </cell>
          <cell r="G29">
            <v>64914919</v>
          </cell>
        </row>
        <row r="30">
          <cell r="C30">
            <v>407040201</v>
          </cell>
          <cell r="D30">
            <v>465038</v>
          </cell>
          <cell r="E30">
            <v>43479</v>
          </cell>
          <cell r="F30">
            <v>1200192596</v>
          </cell>
          <cell r="G30">
            <v>64914490</v>
          </cell>
        </row>
        <row r="31">
          <cell r="C31">
            <v>407040202</v>
          </cell>
          <cell r="D31">
            <v>882122</v>
          </cell>
          <cell r="E31">
            <v>43479</v>
          </cell>
          <cell r="F31">
            <v>1200192592</v>
          </cell>
          <cell r="G31">
            <v>64914456</v>
          </cell>
        </row>
        <row r="32">
          <cell r="C32">
            <v>407040203</v>
          </cell>
          <cell r="D32">
            <v>122416</v>
          </cell>
          <cell r="E32">
            <v>43479</v>
          </cell>
          <cell r="F32">
            <v>1200192597</v>
          </cell>
          <cell r="G32">
            <v>64914461</v>
          </cell>
        </row>
        <row r="33">
          <cell r="C33">
            <v>407040204</v>
          </cell>
          <cell r="D33">
            <v>1006096</v>
          </cell>
          <cell r="E33">
            <v>43479</v>
          </cell>
          <cell r="F33">
            <v>1200192594</v>
          </cell>
          <cell r="G33">
            <v>64917480</v>
          </cell>
        </row>
        <row r="34">
          <cell r="C34">
            <v>407040205</v>
          </cell>
          <cell r="D34">
            <v>1596821</v>
          </cell>
          <cell r="E34">
            <v>43479</v>
          </cell>
          <cell r="F34">
            <v>1200192598</v>
          </cell>
          <cell r="G34">
            <v>64914475</v>
          </cell>
          <cell r="H34" t="str">
            <v>НН</v>
          </cell>
        </row>
        <row r="35">
          <cell r="C35">
            <v>407040206</v>
          </cell>
          <cell r="D35">
            <v>1063195</v>
          </cell>
          <cell r="E35">
            <v>43479</v>
          </cell>
          <cell r="F35">
            <v>1200192595</v>
          </cell>
          <cell r="G35">
            <v>64914362</v>
          </cell>
        </row>
        <row r="36">
          <cell r="C36">
            <v>407040207</v>
          </cell>
          <cell r="D36">
            <v>694644</v>
          </cell>
          <cell r="E36">
            <v>43479</v>
          </cell>
          <cell r="F36">
            <v>1200192593</v>
          </cell>
          <cell r="G36">
            <v>64914390</v>
          </cell>
        </row>
        <row r="37">
          <cell r="C37">
            <v>407040208</v>
          </cell>
          <cell r="D37">
            <v>895872</v>
          </cell>
          <cell r="E37">
            <v>43480</v>
          </cell>
          <cell r="F37">
            <v>1200192916</v>
          </cell>
          <cell r="G37">
            <v>64911563</v>
          </cell>
        </row>
        <row r="38">
          <cell r="C38">
            <v>407040209</v>
          </cell>
          <cell r="D38">
            <v>601386</v>
          </cell>
          <cell r="E38">
            <v>43480</v>
          </cell>
          <cell r="F38">
            <v>1200192917</v>
          </cell>
          <cell r="G38">
            <v>64920085</v>
          </cell>
        </row>
        <row r="39">
          <cell r="C39">
            <v>407040210</v>
          </cell>
          <cell r="D39">
            <v>459250</v>
          </cell>
          <cell r="E39">
            <v>43480</v>
          </cell>
          <cell r="F39">
            <v>1200192913</v>
          </cell>
          <cell r="G39">
            <v>64916681</v>
          </cell>
          <cell r="H39" t="str">
            <v>Краснодар</v>
          </cell>
        </row>
        <row r="40">
          <cell r="C40">
            <v>407040211</v>
          </cell>
          <cell r="D40">
            <v>218931</v>
          </cell>
          <cell r="E40">
            <v>43480</v>
          </cell>
          <cell r="F40">
            <v>1200192915</v>
          </cell>
          <cell r="G40">
            <v>64916555</v>
          </cell>
          <cell r="H40" t="str">
            <v>Краснодар</v>
          </cell>
        </row>
        <row r="41">
          <cell r="C41">
            <v>407040212</v>
          </cell>
          <cell r="D41">
            <v>994781</v>
          </cell>
          <cell r="E41">
            <v>43480</v>
          </cell>
          <cell r="F41">
            <v>1200192914</v>
          </cell>
          <cell r="G41">
            <v>64916574</v>
          </cell>
          <cell r="H41" t="str">
            <v>Краснодар</v>
          </cell>
        </row>
        <row r="42">
          <cell r="C42">
            <v>407040213</v>
          </cell>
          <cell r="D42">
            <v>799807</v>
          </cell>
          <cell r="E42">
            <v>43480</v>
          </cell>
          <cell r="F42">
            <v>1200192911</v>
          </cell>
          <cell r="G42">
            <v>64917426</v>
          </cell>
        </row>
        <row r="43">
          <cell r="C43">
            <v>407040215</v>
          </cell>
          <cell r="D43">
            <v>256400</v>
          </cell>
          <cell r="E43">
            <v>43481</v>
          </cell>
          <cell r="F43">
            <v>1200192912</v>
          </cell>
          <cell r="G43">
            <v>64917781</v>
          </cell>
        </row>
        <row r="44">
          <cell r="C44">
            <v>407040216</v>
          </cell>
          <cell r="D44">
            <v>322107.3</v>
          </cell>
          <cell r="E44">
            <v>43481</v>
          </cell>
          <cell r="F44">
            <v>1200192905</v>
          </cell>
          <cell r="G44">
            <v>64917775</v>
          </cell>
          <cell r="H44" t="str">
            <v>фил А</v>
          </cell>
        </row>
        <row r="45">
          <cell r="C45">
            <v>407040217</v>
          </cell>
          <cell r="D45">
            <v>68697</v>
          </cell>
          <cell r="E45">
            <v>43481</v>
          </cell>
          <cell r="F45">
            <v>1200192906</v>
          </cell>
          <cell r="G45">
            <v>64917777</v>
          </cell>
          <cell r="H45" t="str">
            <v>фил Б</v>
          </cell>
        </row>
        <row r="46">
          <cell r="C46">
            <v>407040218</v>
          </cell>
          <cell r="D46">
            <v>423094</v>
          </cell>
          <cell r="E46">
            <v>43481</v>
          </cell>
          <cell r="F46">
            <v>1200192904</v>
          </cell>
          <cell r="G46">
            <v>64914965</v>
          </cell>
        </row>
        <row r="47">
          <cell r="C47">
            <v>407040219</v>
          </cell>
          <cell r="D47">
            <v>142986</v>
          </cell>
          <cell r="E47">
            <v>43481</v>
          </cell>
          <cell r="F47">
            <v>1200192909</v>
          </cell>
          <cell r="G47">
            <v>64917783</v>
          </cell>
        </row>
        <row r="48">
          <cell r="C48">
            <v>407040220</v>
          </cell>
          <cell r="D48">
            <v>238632</v>
          </cell>
          <cell r="E48">
            <v>43481</v>
          </cell>
          <cell r="F48">
            <v>1200192910</v>
          </cell>
          <cell r="G48">
            <v>64916736</v>
          </cell>
        </row>
        <row r="49">
          <cell r="C49">
            <v>407040221</v>
          </cell>
          <cell r="D49">
            <v>17467075</v>
          </cell>
          <cell r="E49">
            <v>43481</v>
          </cell>
          <cell r="F49">
            <v>1200192908</v>
          </cell>
          <cell r="G49">
            <v>64917268</v>
          </cell>
        </row>
        <row r="50">
          <cell r="C50">
            <v>407040221</v>
          </cell>
          <cell r="F50">
            <v>1200192908</v>
          </cell>
          <cell r="G50">
            <v>64917334</v>
          </cell>
        </row>
        <row r="51">
          <cell r="C51">
            <v>407040221</v>
          </cell>
          <cell r="F51">
            <v>1200192908</v>
          </cell>
          <cell r="G51">
            <v>64917199</v>
          </cell>
        </row>
        <row r="52">
          <cell r="C52">
            <v>407040221</v>
          </cell>
          <cell r="F52">
            <v>1200192908</v>
          </cell>
          <cell r="G52">
            <v>64917288</v>
          </cell>
        </row>
        <row r="53">
          <cell r="C53">
            <v>407040221</v>
          </cell>
          <cell r="F53">
            <v>1200192908</v>
          </cell>
          <cell r="G53">
            <v>64917340</v>
          </cell>
        </row>
        <row r="54">
          <cell r="C54">
            <v>407040222</v>
          </cell>
          <cell r="D54">
            <v>3840128</v>
          </cell>
          <cell r="E54">
            <v>43481</v>
          </cell>
          <cell r="F54">
            <v>1200192907</v>
          </cell>
          <cell r="G54">
            <v>64917812</v>
          </cell>
        </row>
        <row r="55">
          <cell r="C55">
            <v>407040222</v>
          </cell>
          <cell r="F55">
            <v>1200192907</v>
          </cell>
          <cell r="G55">
            <v>64917819</v>
          </cell>
        </row>
        <row r="56">
          <cell r="C56">
            <v>407040223</v>
          </cell>
          <cell r="D56">
            <v>5600372</v>
          </cell>
          <cell r="E56">
            <v>43481</v>
          </cell>
          <cell r="F56">
            <v>1200192918</v>
          </cell>
          <cell r="G56">
            <v>64914819</v>
          </cell>
        </row>
        <row r="57">
          <cell r="C57">
            <v>407040223</v>
          </cell>
          <cell r="F57">
            <v>1200192918</v>
          </cell>
          <cell r="G57">
            <v>64914992</v>
          </cell>
        </row>
        <row r="58">
          <cell r="C58">
            <v>407040223</v>
          </cell>
          <cell r="F58">
            <v>1200192918</v>
          </cell>
          <cell r="G58">
            <v>64914879</v>
          </cell>
        </row>
        <row r="59">
          <cell r="C59">
            <v>407040223</v>
          </cell>
          <cell r="F59">
            <v>1200192918</v>
          </cell>
          <cell r="G59">
            <v>64914845</v>
          </cell>
        </row>
        <row r="60">
          <cell r="C60">
            <v>407040223</v>
          </cell>
          <cell r="F60">
            <v>1200192918</v>
          </cell>
          <cell r="G60">
            <v>64914869</v>
          </cell>
        </row>
        <row r="61">
          <cell r="C61">
            <v>407040224</v>
          </cell>
          <cell r="D61">
            <v>143312</v>
          </cell>
          <cell r="E61">
            <v>43481</v>
          </cell>
          <cell r="F61">
            <v>1200193231</v>
          </cell>
          <cell r="G61">
            <v>64920200</v>
          </cell>
        </row>
        <row r="62">
          <cell r="C62">
            <v>407040225</v>
          </cell>
          <cell r="D62">
            <v>780662</v>
          </cell>
          <cell r="E62">
            <v>43481</v>
          </cell>
          <cell r="F62">
            <v>1200193230</v>
          </cell>
          <cell r="G62">
            <v>64920229</v>
          </cell>
        </row>
        <row r="63">
          <cell r="C63">
            <v>407040226</v>
          </cell>
          <cell r="D63">
            <v>444582</v>
          </cell>
          <cell r="E63">
            <v>43481</v>
          </cell>
          <cell r="F63">
            <v>1200193239</v>
          </cell>
          <cell r="G63">
            <v>64921607</v>
          </cell>
        </row>
        <row r="64">
          <cell r="C64">
            <v>407040227</v>
          </cell>
          <cell r="D64">
            <v>3135552</v>
          </cell>
          <cell r="E64">
            <v>43481</v>
          </cell>
          <cell r="F64">
            <v>1200193234</v>
          </cell>
          <cell r="G64">
            <v>64920036</v>
          </cell>
          <cell r="H64" t="str">
            <v>В</v>
          </cell>
        </row>
        <row r="65">
          <cell r="C65">
            <v>407040228</v>
          </cell>
          <cell r="D65">
            <v>172320</v>
          </cell>
          <cell r="E65">
            <v>43481</v>
          </cell>
          <cell r="F65">
            <v>1200193235</v>
          </cell>
          <cell r="G65">
            <v>64920038</v>
          </cell>
          <cell r="H65" t="str">
            <v>В</v>
          </cell>
        </row>
        <row r="66">
          <cell r="C66">
            <v>407040229</v>
          </cell>
          <cell r="D66">
            <v>207840</v>
          </cell>
          <cell r="E66">
            <v>43481</v>
          </cell>
          <cell r="F66">
            <v>1200193237</v>
          </cell>
          <cell r="G66">
            <v>64920015</v>
          </cell>
          <cell r="H66" t="str">
            <v>А</v>
          </cell>
        </row>
        <row r="67">
          <cell r="C67">
            <v>407040230</v>
          </cell>
          <cell r="D67">
            <v>4552030</v>
          </cell>
          <cell r="E67">
            <v>43481</v>
          </cell>
          <cell r="F67">
            <v>1200193236</v>
          </cell>
          <cell r="G67">
            <v>64920014</v>
          </cell>
          <cell r="H67" t="str">
            <v>А</v>
          </cell>
        </row>
        <row r="68">
          <cell r="C68">
            <v>407040231</v>
          </cell>
          <cell r="D68">
            <v>326587</v>
          </cell>
          <cell r="E68">
            <v>43481</v>
          </cell>
          <cell r="F68">
            <v>1200193240</v>
          </cell>
          <cell r="G68">
            <v>64921589</v>
          </cell>
        </row>
        <row r="69">
          <cell r="C69">
            <v>407040232</v>
          </cell>
          <cell r="D69">
            <v>496279</v>
          </cell>
          <cell r="E69">
            <v>43481</v>
          </cell>
          <cell r="F69">
            <v>1200193228</v>
          </cell>
          <cell r="G69">
            <v>64923656</v>
          </cell>
        </row>
        <row r="70">
          <cell r="C70">
            <v>407040233</v>
          </cell>
          <cell r="D70">
            <v>891140</v>
          </cell>
          <cell r="E70">
            <v>43481</v>
          </cell>
          <cell r="F70">
            <v>1200193238</v>
          </cell>
          <cell r="G70">
            <v>64919973</v>
          </cell>
          <cell r="H70" t="str">
            <v>СПб</v>
          </cell>
        </row>
        <row r="71">
          <cell r="C71">
            <v>407040234</v>
          </cell>
          <cell r="D71">
            <v>957201</v>
          </cell>
          <cell r="E71">
            <v>43481</v>
          </cell>
          <cell r="F71">
            <v>1200193229</v>
          </cell>
          <cell r="G71">
            <v>64923655</v>
          </cell>
        </row>
        <row r="72">
          <cell r="C72">
            <v>407040236</v>
          </cell>
          <cell r="D72">
            <v>116444</v>
          </cell>
          <cell r="E72">
            <v>43482</v>
          </cell>
          <cell r="F72">
            <v>1200193241</v>
          </cell>
          <cell r="G72">
            <v>64920117</v>
          </cell>
        </row>
        <row r="73">
          <cell r="C73">
            <v>407040237</v>
          </cell>
          <cell r="D73">
            <v>1086861</v>
          </cell>
          <cell r="E73">
            <v>43482</v>
          </cell>
          <cell r="F73">
            <v>1200193232</v>
          </cell>
          <cell r="G73">
            <v>64921573</v>
          </cell>
        </row>
        <row r="74">
          <cell r="C74">
            <v>407040237</v>
          </cell>
          <cell r="E74">
            <v>43482</v>
          </cell>
          <cell r="F74">
            <v>1200193232</v>
          </cell>
          <cell r="G74">
            <v>64920177</v>
          </cell>
        </row>
        <row r="75">
          <cell r="C75">
            <v>407040238</v>
          </cell>
          <cell r="D75">
            <v>1150523</v>
          </cell>
          <cell r="E75">
            <v>43482</v>
          </cell>
          <cell r="F75">
            <v>1200193427</v>
          </cell>
          <cell r="G75">
            <v>64922384</v>
          </cell>
        </row>
        <row r="76">
          <cell r="C76">
            <v>407040239</v>
          </cell>
          <cell r="D76">
            <v>104920</v>
          </cell>
          <cell r="E76">
            <v>43482</v>
          </cell>
          <cell r="F76">
            <v>1200193429</v>
          </cell>
          <cell r="G76">
            <v>64922442</v>
          </cell>
        </row>
        <row r="77">
          <cell r="C77">
            <v>407040240</v>
          </cell>
          <cell r="D77">
            <v>282452</v>
          </cell>
          <cell r="E77">
            <v>43482</v>
          </cell>
          <cell r="F77">
            <v>1200193426</v>
          </cell>
          <cell r="G77">
            <v>64922392</v>
          </cell>
        </row>
        <row r="78">
          <cell r="C78">
            <v>407040241</v>
          </cell>
          <cell r="D78">
            <v>1510600</v>
          </cell>
          <cell r="E78">
            <v>43482</v>
          </cell>
          <cell r="F78">
            <v>1200193423</v>
          </cell>
          <cell r="G78">
            <v>64922555</v>
          </cell>
        </row>
        <row r="79">
          <cell r="C79">
            <v>407040242</v>
          </cell>
          <cell r="D79">
            <v>136175</v>
          </cell>
          <cell r="E79">
            <v>43482</v>
          </cell>
          <cell r="F79">
            <v>1200193424</v>
          </cell>
          <cell r="G79">
            <v>64922437</v>
          </cell>
        </row>
        <row r="80">
          <cell r="C80">
            <v>407040243</v>
          </cell>
          <cell r="D80">
            <v>31476</v>
          </cell>
          <cell r="E80">
            <v>43482</v>
          </cell>
          <cell r="F80">
            <v>1200193428</v>
          </cell>
          <cell r="G80">
            <v>64922443</v>
          </cell>
        </row>
        <row r="81">
          <cell r="C81">
            <v>407040244</v>
          </cell>
          <cell r="D81">
            <v>724290</v>
          </cell>
          <cell r="E81">
            <v>43482</v>
          </cell>
          <cell r="F81">
            <v>1200193425</v>
          </cell>
          <cell r="G81">
            <v>64923669</v>
          </cell>
        </row>
        <row r="82">
          <cell r="C82">
            <v>407040245</v>
          </cell>
          <cell r="D82">
            <v>21927</v>
          </cell>
          <cell r="E82">
            <v>43483</v>
          </cell>
          <cell r="F82">
            <v>1200193492</v>
          </cell>
          <cell r="G82">
            <v>64924688</v>
          </cell>
        </row>
        <row r="83">
          <cell r="C83">
            <v>407040246</v>
          </cell>
          <cell r="D83">
            <v>313476</v>
          </cell>
          <cell r="E83">
            <v>43483</v>
          </cell>
          <cell r="F83">
            <v>1200193497</v>
          </cell>
          <cell r="G83">
            <v>64924757</v>
          </cell>
        </row>
        <row r="84">
          <cell r="C84">
            <v>407040247</v>
          </cell>
          <cell r="D84">
            <v>1065217</v>
          </cell>
          <cell r="E84">
            <v>43483</v>
          </cell>
          <cell r="F84">
            <v>1200193750</v>
          </cell>
          <cell r="G84">
            <v>64924698</v>
          </cell>
        </row>
        <row r="85">
          <cell r="C85">
            <v>407040248</v>
          </cell>
          <cell r="D85">
            <v>3453495</v>
          </cell>
          <cell r="E85">
            <v>43483</v>
          </cell>
          <cell r="F85">
            <v>1200193496</v>
          </cell>
          <cell r="G85">
            <v>64924828</v>
          </cell>
          <cell r="H85" t="str">
            <v>А</v>
          </cell>
        </row>
        <row r="86">
          <cell r="C86">
            <v>407040249</v>
          </cell>
          <cell r="D86">
            <v>129017</v>
          </cell>
          <cell r="E86">
            <v>43483</v>
          </cell>
          <cell r="F86">
            <v>1200193493</v>
          </cell>
          <cell r="G86">
            <v>64924759</v>
          </cell>
        </row>
        <row r="87">
          <cell r="C87">
            <v>407040250</v>
          </cell>
          <cell r="D87">
            <v>683552</v>
          </cell>
          <cell r="E87">
            <v>43483</v>
          </cell>
          <cell r="F87">
            <v>1200193495</v>
          </cell>
          <cell r="G87">
            <v>64924829</v>
          </cell>
          <cell r="H87" t="str">
            <v>В</v>
          </cell>
        </row>
        <row r="88">
          <cell r="C88">
            <v>407040251</v>
          </cell>
          <cell r="D88">
            <v>632579</v>
          </cell>
          <cell r="E88">
            <v>43483</v>
          </cell>
          <cell r="F88">
            <v>1200193498</v>
          </cell>
          <cell r="G88">
            <v>64925115</v>
          </cell>
          <cell r="H88" t="str">
            <v>мск</v>
          </cell>
        </row>
        <row r="89">
          <cell r="C89">
            <v>407040252</v>
          </cell>
          <cell r="D89">
            <v>679460</v>
          </cell>
          <cell r="E89">
            <v>43483</v>
          </cell>
          <cell r="F89">
            <v>1200193494</v>
          </cell>
          <cell r="G89">
            <v>64927232</v>
          </cell>
        </row>
        <row r="90">
          <cell r="C90">
            <v>407040253</v>
          </cell>
          <cell r="D90" t="str">
            <v>2264,80-</v>
          </cell>
          <cell r="E90">
            <v>43483</v>
          </cell>
          <cell r="F90">
            <v>1200193752</v>
          </cell>
          <cell r="G90">
            <v>64928083</v>
          </cell>
        </row>
        <row r="91">
          <cell r="C91">
            <v>407040254</v>
          </cell>
          <cell r="D91">
            <v>175610</v>
          </cell>
          <cell r="E91">
            <v>43483</v>
          </cell>
          <cell r="F91">
            <v>1200193751</v>
          </cell>
          <cell r="G91">
            <v>64928101</v>
          </cell>
        </row>
        <row r="92">
          <cell r="C92">
            <v>407040255</v>
          </cell>
          <cell r="D92">
            <v>1053793</v>
          </cell>
          <cell r="E92">
            <v>43483</v>
          </cell>
          <cell r="F92">
            <v>1200193499</v>
          </cell>
          <cell r="G92">
            <v>64925113</v>
          </cell>
          <cell r="H92" t="str">
            <v>мск</v>
          </cell>
        </row>
        <row r="93">
          <cell r="C93">
            <v>407040256</v>
          </cell>
          <cell r="D93">
            <v>1422458</v>
          </cell>
          <cell r="E93">
            <v>43483</v>
          </cell>
          <cell r="F93">
            <v>1200193756</v>
          </cell>
          <cell r="G93">
            <v>64924795</v>
          </cell>
        </row>
        <row r="94">
          <cell r="C94">
            <v>407040257</v>
          </cell>
          <cell r="D94">
            <v>2081761.2</v>
          </cell>
          <cell r="E94">
            <v>43483</v>
          </cell>
          <cell r="F94">
            <v>1200193755</v>
          </cell>
          <cell r="G94">
            <v>64925232</v>
          </cell>
        </row>
        <row r="95">
          <cell r="C95">
            <v>407040258</v>
          </cell>
          <cell r="D95">
            <v>1429597.8</v>
          </cell>
          <cell r="E95">
            <v>43483</v>
          </cell>
          <cell r="F95">
            <v>1200193754</v>
          </cell>
          <cell r="G95">
            <v>64925287</v>
          </cell>
        </row>
        <row r="96">
          <cell r="C96">
            <v>407040259</v>
          </cell>
          <cell r="D96">
            <v>3230722.1</v>
          </cell>
          <cell r="E96">
            <v>43483</v>
          </cell>
          <cell r="F96">
            <v>1200193753</v>
          </cell>
          <cell r="G96">
            <v>64925263</v>
          </cell>
        </row>
        <row r="97">
          <cell r="C97">
            <v>407040260</v>
          </cell>
          <cell r="D97">
            <v>4638567</v>
          </cell>
          <cell r="E97">
            <v>43486</v>
          </cell>
          <cell r="F97">
            <v>1200193920</v>
          </cell>
          <cell r="G97">
            <v>64927529</v>
          </cell>
          <cell r="H97" t="str">
            <v>С</v>
          </cell>
        </row>
        <row r="98">
          <cell r="C98">
            <v>407040261</v>
          </cell>
          <cell r="D98">
            <v>1539181</v>
          </cell>
          <cell r="E98">
            <v>43486</v>
          </cell>
          <cell r="F98">
            <v>1200193931</v>
          </cell>
          <cell r="G98">
            <v>64930638</v>
          </cell>
          <cell r="H98" t="str">
            <v>НН</v>
          </cell>
        </row>
        <row r="99">
          <cell r="C99">
            <v>407040262</v>
          </cell>
          <cell r="D99">
            <v>968707</v>
          </cell>
          <cell r="E99">
            <v>43486</v>
          </cell>
          <cell r="F99">
            <v>1200193927</v>
          </cell>
          <cell r="G99">
            <v>64930074</v>
          </cell>
          <cell r="H99" t="str">
            <v>СПб</v>
          </cell>
        </row>
        <row r="100">
          <cell r="C100">
            <v>407040263</v>
          </cell>
          <cell r="D100">
            <v>136114</v>
          </cell>
          <cell r="E100">
            <v>43486</v>
          </cell>
          <cell r="F100">
            <v>1200193922</v>
          </cell>
          <cell r="G100">
            <v>64927361</v>
          </cell>
        </row>
        <row r="101">
          <cell r="C101">
            <v>407040264</v>
          </cell>
          <cell r="D101">
            <v>238262</v>
          </cell>
          <cell r="E101">
            <v>43486</v>
          </cell>
          <cell r="F101">
            <v>1200193932</v>
          </cell>
          <cell r="G101">
            <v>64927193</v>
          </cell>
        </row>
        <row r="102">
          <cell r="C102">
            <v>407040265</v>
          </cell>
          <cell r="D102">
            <v>622230</v>
          </cell>
          <cell r="E102">
            <v>43486</v>
          </cell>
          <cell r="F102">
            <v>1200193925</v>
          </cell>
          <cell r="G102">
            <v>64927507</v>
          </cell>
          <cell r="H102" t="str">
            <v>В</v>
          </cell>
        </row>
        <row r="103">
          <cell r="C103">
            <v>407040266</v>
          </cell>
          <cell r="D103">
            <v>1986970.7</v>
          </cell>
          <cell r="E103">
            <v>43486</v>
          </cell>
          <cell r="F103">
            <v>1200193928</v>
          </cell>
          <cell r="G103">
            <v>64928761</v>
          </cell>
        </row>
        <row r="104">
          <cell r="C104">
            <v>407040267</v>
          </cell>
          <cell r="D104">
            <v>562592</v>
          </cell>
          <cell r="E104">
            <v>43486</v>
          </cell>
          <cell r="F104">
            <v>1200193924</v>
          </cell>
          <cell r="G104">
            <v>64927506</v>
          </cell>
          <cell r="H104" t="str">
            <v>А</v>
          </cell>
        </row>
        <row r="105">
          <cell r="C105">
            <v>407040268</v>
          </cell>
          <cell r="D105">
            <v>3350632.6</v>
          </cell>
          <cell r="E105">
            <v>43486</v>
          </cell>
          <cell r="F105">
            <v>1200193930</v>
          </cell>
          <cell r="G105">
            <v>64928786</v>
          </cell>
        </row>
        <row r="106">
          <cell r="C106">
            <v>407040269</v>
          </cell>
          <cell r="D106">
            <v>3964974.5</v>
          </cell>
          <cell r="E106">
            <v>43486</v>
          </cell>
          <cell r="F106">
            <v>1200193929</v>
          </cell>
          <cell r="G106">
            <v>64928782</v>
          </cell>
        </row>
        <row r="107">
          <cell r="C107">
            <v>407040270</v>
          </cell>
          <cell r="D107">
            <v>4710364</v>
          </cell>
          <cell r="E107">
            <v>43486</v>
          </cell>
          <cell r="F107">
            <v>1200193921</v>
          </cell>
          <cell r="G107">
            <v>64927404</v>
          </cell>
          <cell r="H107" t="str">
            <v>А</v>
          </cell>
        </row>
        <row r="108">
          <cell r="C108">
            <v>407040271</v>
          </cell>
          <cell r="D108">
            <v>1415633</v>
          </cell>
          <cell r="E108">
            <v>43486</v>
          </cell>
          <cell r="F108">
            <v>1200193923</v>
          </cell>
          <cell r="G108">
            <v>64928790</v>
          </cell>
        </row>
        <row r="109">
          <cell r="C109">
            <v>407040272</v>
          </cell>
          <cell r="D109">
            <v>293935</v>
          </cell>
          <cell r="E109">
            <v>43487</v>
          </cell>
          <cell r="F109">
            <v>1200193934</v>
          </cell>
          <cell r="G109">
            <v>64927303</v>
          </cell>
        </row>
        <row r="110">
          <cell r="C110">
            <v>407040273</v>
          </cell>
          <cell r="D110">
            <v>4502093.3</v>
          </cell>
          <cell r="E110">
            <v>43487</v>
          </cell>
          <cell r="F110">
            <v>1200193935</v>
          </cell>
          <cell r="G110">
            <v>64928768</v>
          </cell>
        </row>
        <row r="111">
          <cell r="C111">
            <v>407040274</v>
          </cell>
          <cell r="D111">
            <v>60366</v>
          </cell>
          <cell r="E111">
            <v>43487</v>
          </cell>
          <cell r="F111">
            <v>1200194150</v>
          </cell>
          <cell r="G111">
            <v>64930626</v>
          </cell>
          <cell r="H111" t="str">
            <v>мск</v>
          </cell>
        </row>
        <row r="112">
          <cell r="C112">
            <v>407040275</v>
          </cell>
          <cell r="D112">
            <v>222844</v>
          </cell>
          <cell r="E112">
            <v>43487</v>
          </cell>
          <cell r="F112">
            <v>1200193949</v>
          </cell>
          <cell r="G112">
            <v>64930625</v>
          </cell>
          <cell r="H112" t="str">
            <v>мск</v>
          </cell>
        </row>
        <row r="113">
          <cell r="C113">
            <v>407040276</v>
          </cell>
          <cell r="D113">
            <v>193396</v>
          </cell>
          <cell r="E113">
            <v>43487</v>
          </cell>
          <cell r="F113">
            <v>1200193948</v>
          </cell>
          <cell r="G113">
            <v>64930624</v>
          </cell>
          <cell r="H113" t="str">
            <v>мск</v>
          </cell>
        </row>
        <row r="114">
          <cell r="C114">
            <v>407040277</v>
          </cell>
          <cell r="D114">
            <v>121500</v>
          </cell>
          <cell r="E114">
            <v>43487</v>
          </cell>
          <cell r="F114">
            <v>1200193944</v>
          </cell>
          <cell r="G114">
            <v>64930497</v>
          </cell>
        </row>
        <row r="115">
          <cell r="C115">
            <v>407040278</v>
          </cell>
          <cell r="D115">
            <v>74613</v>
          </cell>
          <cell r="E115">
            <v>43487</v>
          </cell>
          <cell r="F115">
            <v>1200193947</v>
          </cell>
          <cell r="G115">
            <v>64930124</v>
          </cell>
        </row>
        <row r="116">
          <cell r="C116">
            <v>407040279</v>
          </cell>
          <cell r="D116">
            <v>1692037</v>
          </cell>
          <cell r="E116">
            <v>43487</v>
          </cell>
          <cell r="F116">
            <v>1200193946</v>
          </cell>
          <cell r="G116">
            <v>64931413</v>
          </cell>
        </row>
        <row r="117">
          <cell r="C117">
            <v>407040280</v>
          </cell>
          <cell r="D117">
            <v>135750</v>
          </cell>
          <cell r="E117">
            <v>43487</v>
          </cell>
          <cell r="F117">
            <v>1200194151</v>
          </cell>
          <cell r="G117">
            <v>64930141</v>
          </cell>
        </row>
        <row r="118">
          <cell r="C118">
            <v>407040281</v>
          </cell>
          <cell r="D118">
            <v>1590151</v>
          </cell>
          <cell r="E118">
            <v>43487</v>
          </cell>
          <cell r="F118">
            <v>1200194156</v>
          </cell>
          <cell r="G118">
            <v>64930566</v>
          </cell>
          <cell r="H118" t="str">
            <v>Краснодар</v>
          </cell>
        </row>
        <row r="119">
          <cell r="C119">
            <v>407040282</v>
          </cell>
          <cell r="D119">
            <v>2601676</v>
          </cell>
          <cell r="E119">
            <v>43487</v>
          </cell>
          <cell r="F119">
            <v>1200193945</v>
          </cell>
          <cell r="G119">
            <v>64931305</v>
          </cell>
        </row>
        <row r="120">
          <cell r="C120">
            <v>407040285</v>
          </cell>
          <cell r="D120">
            <v>165016</v>
          </cell>
          <cell r="E120">
            <v>43488</v>
          </cell>
          <cell r="F120">
            <v>1200194121</v>
          </cell>
          <cell r="G120">
            <v>64933957</v>
          </cell>
        </row>
        <row r="121">
          <cell r="C121">
            <v>407040286</v>
          </cell>
          <cell r="D121">
            <v>1093623.04</v>
          </cell>
          <cell r="E121">
            <v>43488</v>
          </cell>
          <cell r="F121">
            <v>1200194152</v>
          </cell>
          <cell r="G121">
            <v>64930554</v>
          </cell>
        </row>
        <row r="122">
          <cell r="C122">
            <v>407040286</v>
          </cell>
          <cell r="F122">
            <v>1200194152</v>
          </cell>
          <cell r="G122">
            <v>64930553</v>
          </cell>
        </row>
        <row r="123">
          <cell r="C123">
            <v>407040287</v>
          </cell>
          <cell r="D123">
            <v>279555</v>
          </cell>
          <cell r="E123">
            <v>43488</v>
          </cell>
          <cell r="F123">
            <v>1200194153</v>
          </cell>
          <cell r="G123">
            <v>64930536</v>
          </cell>
        </row>
        <row r="124">
          <cell r="C124">
            <v>407040288</v>
          </cell>
          <cell r="D124">
            <v>1234161</v>
          </cell>
          <cell r="E124">
            <v>43488</v>
          </cell>
          <cell r="F124">
            <v>1200194154</v>
          </cell>
          <cell r="G124">
            <v>64930146</v>
          </cell>
        </row>
        <row r="125">
          <cell r="C125">
            <v>407040289</v>
          </cell>
          <cell r="D125">
            <v>712710</v>
          </cell>
          <cell r="E125">
            <v>43488</v>
          </cell>
          <cell r="F125">
            <v>1200194122</v>
          </cell>
          <cell r="G125">
            <v>64930580</v>
          </cell>
        </row>
        <row r="126">
          <cell r="C126">
            <v>407040289</v>
          </cell>
          <cell r="F126">
            <v>1200194122</v>
          </cell>
          <cell r="G126">
            <v>64934023</v>
          </cell>
        </row>
        <row r="127">
          <cell r="C127">
            <v>407040290</v>
          </cell>
          <cell r="D127">
            <v>2011800</v>
          </cell>
          <cell r="E127">
            <v>43488</v>
          </cell>
          <cell r="F127">
            <v>1200194123</v>
          </cell>
          <cell r="G127">
            <v>64930615</v>
          </cell>
        </row>
        <row r="128">
          <cell r="C128">
            <v>407040290</v>
          </cell>
          <cell r="F128">
            <v>1200194123</v>
          </cell>
          <cell r="G128">
            <v>64934030</v>
          </cell>
        </row>
        <row r="129">
          <cell r="C129">
            <v>407040291</v>
          </cell>
          <cell r="D129">
            <v>1693953</v>
          </cell>
          <cell r="E129">
            <v>43488</v>
          </cell>
          <cell r="F129">
            <v>1200194155</v>
          </cell>
          <cell r="G129">
            <v>64930632</v>
          </cell>
        </row>
        <row r="130">
          <cell r="C130">
            <v>407040291</v>
          </cell>
          <cell r="F130">
            <v>1200194155</v>
          </cell>
          <cell r="G130">
            <v>64934019</v>
          </cell>
        </row>
        <row r="131">
          <cell r="C131">
            <v>407040292</v>
          </cell>
          <cell r="D131">
            <v>603408</v>
          </cell>
          <cell r="E131">
            <v>43488</v>
          </cell>
          <cell r="F131">
            <v>1200194120</v>
          </cell>
          <cell r="G131">
            <v>64930502</v>
          </cell>
        </row>
        <row r="132">
          <cell r="C132">
            <v>407040293</v>
          </cell>
          <cell r="D132">
            <v>1388114</v>
          </cell>
          <cell r="E132">
            <v>43488</v>
          </cell>
          <cell r="F132">
            <v>1200194396</v>
          </cell>
          <cell r="G132">
            <v>64934070</v>
          </cell>
          <cell r="H132" t="str">
            <v>А</v>
          </cell>
        </row>
        <row r="133">
          <cell r="C133">
            <v>407040294</v>
          </cell>
          <cell r="D133">
            <v>2336053</v>
          </cell>
          <cell r="E133">
            <v>43488</v>
          </cell>
          <cell r="F133">
            <v>1200194398</v>
          </cell>
          <cell r="G133">
            <v>64934077</v>
          </cell>
          <cell r="H133" t="str">
            <v>С</v>
          </cell>
        </row>
        <row r="134">
          <cell r="C134">
            <v>407040295</v>
          </cell>
          <cell r="D134">
            <v>741341</v>
          </cell>
          <cell r="E134">
            <v>43488</v>
          </cell>
          <cell r="F134">
            <v>1200194393</v>
          </cell>
          <cell r="G134">
            <v>64933575</v>
          </cell>
        </row>
        <row r="135">
          <cell r="C135">
            <v>407040296</v>
          </cell>
          <cell r="D135">
            <v>328205</v>
          </cell>
          <cell r="E135">
            <v>43488</v>
          </cell>
          <cell r="F135">
            <v>1200194397</v>
          </cell>
          <cell r="G135">
            <v>64934071</v>
          </cell>
          <cell r="H135" t="str">
            <v>В</v>
          </cell>
        </row>
        <row r="136">
          <cell r="C136">
            <v>407040298</v>
          </cell>
          <cell r="D136">
            <v>2426975</v>
          </cell>
          <cell r="E136">
            <v>43488</v>
          </cell>
          <cell r="F136">
            <v>1200194400</v>
          </cell>
          <cell r="G136">
            <v>64928793</v>
          </cell>
          <cell r="H136" t="str">
            <v>СПб</v>
          </cell>
        </row>
        <row r="137">
          <cell r="C137">
            <v>407040299</v>
          </cell>
          <cell r="D137">
            <v>1993517.1</v>
          </cell>
          <cell r="E137">
            <v>43488</v>
          </cell>
          <cell r="F137">
            <v>1200194399</v>
          </cell>
          <cell r="G137">
            <v>64934093</v>
          </cell>
        </row>
        <row r="138">
          <cell r="C138">
            <v>407040300</v>
          </cell>
          <cell r="D138">
            <v>3274367</v>
          </cell>
          <cell r="E138">
            <v>43488</v>
          </cell>
          <cell r="F138">
            <v>1200194395</v>
          </cell>
          <cell r="G138">
            <v>64934078</v>
          </cell>
          <cell r="H138" t="str">
            <v>С</v>
          </cell>
        </row>
        <row r="139">
          <cell r="C139">
            <v>407040301</v>
          </cell>
          <cell r="D139">
            <v>1639213</v>
          </cell>
          <cell r="E139">
            <v>43488</v>
          </cell>
          <cell r="F139">
            <v>1200194392</v>
          </cell>
          <cell r="G139">
            <v>64933968</v>
          </cell>
        </row>
        <row r="140">
          <cell r="C140">
            <v>407040302</v>
          </cell>
          <cell r="D140">
            <v>605200</v>
          </cell>
          <cell r="E140">
            <v>43488</v>
          </cell>
          <cell r="F140">
            <v>1200194402</v>
          </cell>
          <cell r="G140">
            <v>64936779</v>
          </cell>
        </row>
        <row r="141">
          <cell r="C141">
            <v>407040303</v>
          </cell>
          <cell r="D141">
            <v>3433348</v>
          </cell>
          <cell r="E141">
            <v>43488</v>
          </cell>
          <cell r="F141">
            <v>1200194337</v>
          </cell>
          <cell r="G141">
            <v>64934065</v>
          </cell>
          <cell r="H141" t="str">
            <v>А</v>
          </cell>
        </row>
        <row r="142">
          <cell r="C142">
            <v>407040304</v>
          </cell>
          <cell r="D142">
            <v>1227487</v>
          </cell>
          <cell r="E142">
            <v>43488</v>
          </cell>
          <cell r="F142">
            <v>1200194391</v>
          </cell>
          <cell r="G142">
            <v>64933522</v>
          </cell>
        </row>
        <row r="143">
          <cell r="C143">
            <v>407040305</v>
          </cell>
          <cell r="D143">
            <v>1822358.7</v>
          </cell>
          <cell r="E143">
            <v>43488</v>
          </cell>
          <cell r="F143">
            <v>1200194394</v>
          </cell>
          <cell r="G143">
            <v>64934089</v>
          </cell>
        </row>
        <row r="144">
          <cell r="C144">
            <v>407040306</v>
          </cell>
          <cell r="D144">
            <v>372962</v>
          </cell>
          <cell r="E144">
            <v>43489</v>
          </cell>
          <cell r="F144">
            <v>1200194409</v>
          </cell>
          <cell r="G144">
            <v>64933992</v>
          </cell>
        </row>
        <row r="145">
          <cell r="C145">
            <v>407040307</v>
          </cell>
          <cell r="D145">
            <v>339078.5</v>
          </cell>
          <cell r="E145">
            <v>43489</v>
          </cell>
          <cell r="F145">
            <v>1200194410</v>
          </cell>
          <cell r="G145">
            <v>64933996</v>
          </cell>
        </row>
        <row r="146">
          <cell r="C146">
            <v>407040308</v>
          </cell>
          <cell r="D146">
            <v>1487650</v>
          </cell>
          <cell r="E146">
            <v>43489</v>
          </cell>
          <cell r="F146">
            <v>1200194408</v>
          </cell>
          <cell r="G146">
            <v>64933977</v>
          </cell>
        </row>
        <row r="147">
          <cell r="C147">
            <v>407040309</v>
          </cell>
          <cell r="D147">
            <v>316883.7</v>
          </cell>
          <cell r="E147">
            <v>43489</v>
          </cell>
          <cell r="F147">
            <v>1200194411</v>
          </cell>
          <cell r="G147">
            <v>64931439</v>
          </cell>
        </row>
        <row r="148">
          <cell r="C148">
            <v>407040310</v>
          </cell>
          <cell r="D148">
            <v>431457.3</v>
          </cell>
          <cell r="E148">
            <v>43489</v>
          </cell>
          <cell r="F148">
            <v>1200194422</v>
          </cell>
          <cell r="G148">
            <v>64931435</v>
          </cell>
        </row>
        <row r="149">
          <cell r="C149">
            <v>407040311</v>
          </cell>
          <cell r="D149">
            <v>165796</v>
          </cell>
          <cell r="E149">
            <v>43489</v>
          </cell>
          <cell r="F149">
            <v>1200194424</v>
          </cell>
          <cell r="G149">
            <v>64935693</v>
          </cell>
        </row>
        <row r="150">
          <cell r="C150">
            <v>407040312</v>
          </cell>
          <cell r="D150">
            <v>12184</v>
          </cell>
          <cell r="E150">
            <v>43489</v>
          </cell>
          <cell r="F150">
            <v>1200194431</v>
          </cell>
          <cell r="G150">
            <v>64935668</v>
          </cell>
        </row>
        <row r="151">
          <cell r="C151">
            <v>407040313</v>
          </cell>
          <cell r="D151">
            <v>322742</v>
          </cell>
          <cell r="E151">
            <v>43489</v>
          </cell>
          <cell r="F151">
            <v>1200194430</v>
          </cell>
          <cell r="G151">
            <v>64935690</v>
          </cell>
        </row>
        <row r="152">
          <cell r="C152">
            <v>407040314</v>
          </cell>
          <cell r="D152">
            <v>55199</v>
          </cell>
          <cell r="E152">
            <v>43489</v>
          </cell>
          <cell r="F152">
            <v>1200194429</v>
          </cell>
          <cell r="G152">
            <v>64935501</v>
          </cell>
        </row>
        <row r="153">
          <cell r="C153">
            <v>407040315</v>
          </cell>
          <cell r="D153">
            <v>290246</v>
          </cell>
          <cell r="E153">
            <v>43489</v>
          </cell>
          <cell r="F153">
            <v>1200194428</v>
          </cell>
          <cell r="G153">
            <v>64935696</v>
          </cell>
        </row>
        <row r="154">
          <cell r="C154">
            <v>407040316</v>
          </cell>
          <cell r="D154">
            <v>896512</v>
          </cell>
          <cell r="E154">
            <v>43489</v>
          </cell>
          <cell r="F154">
            <v>1200194432</v>
          </cell>
          <cell r="G154">
            <v>64936785</v>
          </cell>
        </row>
        <row r="155">
          <cell r="C155">
            <v>407040317</v>
          </cell>
          <cell r="D155">
            <v>441476</v>
          </cell>
          <cell r="E155">
            <v>43489</v>
          </cell>
          <cell r="F155">
            <v>1200194427</v>
          </cell>
          <cell r="G155">
            <v>64939183</v>
          </cell>
        </row>
        <row r="156">
          <cell r="C156">
            <v>407040318</v>
          </cell>
          <cell r="D156">
            <v>694663</v>
          </cell>
          <cell r="E156">
            <v>43489</v>
          </cell>
          <cell r="F156">
            <v>1200194433</v>
          </cell>
          <cell r="G156">
            <v>64936784</v>
          </cell>
        </row>
        <row r="157">
          <cell r="C157">
            <v>407040319</v>
          </cell>
          <cell r="D157">
            <v>557835</v>
          </cell>
          <cell r="E157">
            <v>43489</v>
          </cell>
          <cell r="F157">
            <v>1200194438</v>
          </cell>
          <cell r="G157">
            <v>64936780</v>
          </cell>
        </row>
        <row r="158">
          <cell r="C158">
            <v>407040320</v>
          </cell>
          <cell r="D158">
            <v>965476</v>
          </cell>
          <cell r="E158">
            <v>43489</v>
          </cell>
          <cell r="F158">
            <v>1200194443</v>
          </cell>
          <cell r="G158">
            <v>64935623</v>
          </cell>
        </row>
        <row r="159">
          <cell r="C159">
            <v>407040321</v>
          </cell>
          <cell r="D159">
            <v>250010</v>
          </cell>
          <cell r="E159">
            <v>43489</v>
          </cell>
          <cell r="F159">
            <v>1200194442</v>
          </cell>
          <cell r="G159">
            <v>64935508</v>
          </cell>
        </row>
        <row r="160">
          <cell r="C160">
            <v>407040322</v>
          </cell>
          <cell r="D160">
            <v>344359</v>
          </cell>
          <cell r="E160">
            <v>43489</v>
          </cell>
          <cell r="F160">
            <v>1200194440</v>
          </cell>
          <cell r="G160">
            <v>64939184</v>
          </cell>
        </row>
        <row r="161">
          <cell r="C161">
            <v>407040323</v>
          </cell>
          <cell r="D161">
            <v>831821.4</v>
          </cell>
          <cell r="E161">
            <v>43489</v>
          </cell>
          <cell r="F161">
            <v>1200194439</v>
          </cell>
          <cell r="G161">
            <v>64935803</v>
          </cell>
        </row>
        <row r="162">
          <cell r="C162">
            <v>407040324</v>
          </cell>
          <cell r="D162">
            <v>2854319</v>
          </cell>
          <cell r="E162">
            <v>43489</v>
          </cell>
          <cell r="F162">
            <v>1200194423</v>
          </cell>
          <cell r="G162">
            <v>64935705</v>
          </cell>
        </row>
        <row r="163">
          <cell r="C163">
            <v>407040325</v>
          </cell>
          <cell r="D163">
            <v>3301300</v>
          </cell>
          <cell r="E163">
            <v>43489</v>
          </cell>
          <cell r="F163">
            <v>1200194425</v>
          </cell>
          <cell r="G163">
            <v>64935746</v>
          </cell>
        </row>
        <row r="164">
          <cell r="C164">
            <v>407040326</v>
          </cell>
          <cell r="D164">
            <v>1747645</v>
          </cell>
          <cell r="E164">
            <v>43489</v>
          </cell>
          <cell r="F164">
            <v>1200194441</v>
          </cell>
          <cell r="G164">
            <v>64935722</v>
          </cell>
        </row>
        <row r="165">
          <cell r="C165">
            <v>407040327</v>
          </cell>
          <cell r="D165">
            <v>2158031</v>
          </cell>
          <cell r="E165">
            <v>43489</v>
          </cell>
          <cell r="F165">
            <v>1200194426</v>
          </cell>
          <cell r="G165">
            <v>64935729</v>
          </cell>
        </row>
        <row r="166">
          <cell r="C166">
            <v>407040328</v>
          </cell>
          <cell r="D166">
            <v>659330.1</v>
          </cell>
          <cell r="E166">
            <v>43490</v>
          </cell>
          <cell r="F166">
            <v>1200194444</v>
          </cell>
          <cell r="G166">
            <v>64939165</v>
          </cell>
        </row>
        <row r="167">
          <cell r="C167">
            <v>407040329</v>
          </cell>
          <cell r="D167">
            <v>108700</v>
          </cell>
          <cell r="E167">
            <v>43490</v>
          </cell>
          <cell r="F167">
            <v>1200194446</v>
          </cell>
          <cell r="G167">
            <v>64935481</v>
          </cell>
        </row>
        <row r="168">
          <cell r="C168">
            <v>407040330</v>
          </cell>
          <cell r="D168">
            <v>1297118</v>
          </cell>
          <cell r="E168">
            <v>43490</v>
          </cell>
          <cell r="F168">
            <v>1200194445</v>
          </cell>
          <cell r="G168">
            <v>64935792</v>
          </cell>
          <cell r="H168" t="str">
            <v>Новосибирск</v>
          </cell>
        </row>
        <row r="169">
          <cell r="C169">
            <v>407040331</v>
          </cell>
          <cell r="D169">
            <v>42256</v>
          </cell>
          <cell r="E169">
            <v>43490</v>
          </cell>
          <cell r="F169">
            <v>1200194821</v>
          </cell>
          <cell r="G169">
            <v>64938263</v>
          </cell>
        </row>
        <row r="170">
          <cell r="C170">
            <v>407040332</v>
          </cell>
          <cell r="D170">
            <v>191219</v>
          </cell>
          <cell r="E170">
            <v>43490</v>
          </cell>
          <cell r="F170">
            <v>1200194825</v>
          </cell>
          <cell r="G170">
            <v>64938270</v>
          </cell>
        </row>
        <row r="171">
          <cell r="C171">
            <v>407040333</v>
          </cell>
          <cell r="D171">
            <v>366886</v>
          </cell>
          <cell r="E171">
            <v>43490</v>
          </cell>
          <cell r="F171">
            <v>1200194824</v>
          </cell>
          <cell r="G171">
            <v>64939174</v>
          </cell>
        </row>
        <row r="172">
          <cell r="C172">
            <v>407040334</v>
          </cell>
          <cell r="D172">
            <v>1639886</v>
          </cell>
          <cell r="E172">
            <v>43490</v>
          </cell>
          <cell r="F172">
            <v>1200194822</v>
          </cell>
          <cell r="G172">
            <v>64938318</v>
          </cell>
        </row>
        <row r="173">
          <cell r="C173">
            <v>407040335</v>
          </cell>
          <cell r="D173">
            <v>293490</v>
          </cell>
          <cell r="E173">
            <v>43490</v>
          </cell>
          <cell r="F173">
            <v>1200194829</v>
          </cell>
          <cell r="G173">
            <v>64940790</v>
          </cell>
        </row>
        <row r="174">
          <cell r="C174">
            <v>407040336</v>
          </cell>
          <cell r="D174">
            <v>850642</v>
          </cell>
          <cell r="E174">
            <v>43490</v>
          </cell>
          <cell r="F174">
            <v>1200194823</v>
          </cell>
          <cell r="G174">
            <v>64938625</v>
          </cell>
          <cell r="H174" t="str">
            <v>Екатеринбург</v>
          </cell>
        </row>
        <row r="175">
          <cell r="C175">
            <v>407040337</v>
          </cell>
          <cell r="D175">
            <v>2019765</v>
          </cell>
          <cell r="E175">
            <v>43490</v>
          </cell>
          <cell r="F175">
            <v>1200194826</v>
          </cell>
          <cell r="G175">
            <v>64938688</v>
          </cell>
          <cell r="H175" t="str">
            <v>Екатеринбург</v>
          </cell>
        </row>
        <row r="176">
          <cell r="C176">
            <v>407040338</v>
          </cell>
          <cell r="D176">
            <v>707907</v>
          </cell>
          <cell r="E176">
            <v>43493</v>
          </cell>
          <cell r="F176">
            <v>1200194833</v>
          </cell>
          <cell r="G176">
            <v>64938327</v>
          </cell>
        </row>
        <row r="177">
          <cell r="C177">
            <v>407040339</v>
          </cell>
          <cell r="D177">
            <v>750227</v>
          </cell>
          <cell r="E177">
            <v>43493</v>
          </cell>
          <cell r="F177">
            <v>1200194827</v>
          </cell>
          <cell r="G177">
            <v>64938755</v>
          </cell>
        </row>
        <row r="178">
          <cell r="C178">
            <v>407040340</v>
          </cell>
          <cell r="D178">
            <v>150049</v>
          </cell>
          <cell r="E178">
            <v>43493</v>
          </cell>
          <cell r="F178">
            <v>1200194820</v>
          </cell>
          <cell r="G178">
            <v>64938760</v>
          </cell>
        </row>
        <row r="179">
          <cell r="C179">
            <v>407040341</v>
          </cell>
          <cell r="D179">
            <v>212667</v>
          </cell>
          <cell r="E179">
            <v>43493</v>
          </cell>
          <cell r="F179">
            <v>1200194828</v>
          </cell>
          <cell r="G179">
            <v>64938767</v>
          </cell>
        </row>
        <row r="180">
          <cell r="C180">
            <v>407040342</v>
          </cell>
          <cell r="D180">
            <v>854851</v>
          </cell>
          <cell r="E180">
            <v>43493</v>
          </cell>
          <cell r="F180">
            <v>1200194819</v>
          </cell>
          <cell r="G180">
            <v>64938772</v>
          </cell>
        </row>
        <row r="181">
          <cell r="C181">
            <v>407040343</v>
          </cell>
          <cell r="D181">
            <v>2433604</v>
          </cell>
          <cell r="E181">
            <v>43493</v>
          </cell>
          <cell r="F181">
            <v>1200194835</v>
          </cell>
          <cell r="G181">
            <v>64938801</v>
          </cell>
          <cell r="H181" t="str">
            <v>Алма-Аты</v>
          </cell>
        </row>
        <row r="182">
          <cell r="C182">
            <v>407040343</v>
          </cell>
          <cell r="F182">
            <v>1200194835</v>
          </cell>
          <cell r="G182">
            <v>64938786</v>
          </cell>
        </row>
        <row r="183">
          <cell r="C183">
            <v>407040344</v>
          </cell>
          <cell r="D183">
            <v>1335703</v>
          </cell>
          <cell r="E183">
            <v>43493</v>
          </cell>
          <cell r="F183">
            <v>1200194837</v>
          </cell>
          <cell r="G183">
            <v>64938848</v>
          </cell>
          <cell r="H183" t="str">
            <v>Астана</v>
          </cell>
        </row>
        <row r="184">
          <cell r="C184">
            <v>407040345</v>
          </cell>
          <cell r="D184">
            <v>2102231</v>
          </cell>
          <cell r="E184">
            <v>43493</v>
          </cell>
          <cell r="F184">
            <v>1200194836</v>
          </cell>
          <cell r="G184">
            <v>64938871</v>
          </cell>
        </row>
        <row r="185">
          <cell r="C185">
            <v>407040346</v>
          </cell>
          <cell r="D185">
            <v>285504</v>
          </cell>
          <cell r="E185">
            <v>43493</v>
          </cell>
          <cell r="F185">
            <v>1200195080</v>
          </cell>
          <cell r="G185">
            <v>64942018</v>
          </cell>
        </row>
        <row r="186">
          <cell r="C186">
            <v>407040347</v>
          </cell>
          <cell r="D186">
            <v>688028.4</v>
          </cell>
          <cell r="E186">
            <v>43493</v>
          </cell>
          <cell r="F186">
            <v>1200195079</v>
          </cell>
          <cell r="G186">
            <v>64940962</v>
          </cell>
        </row>
        <row r="187">
          <cell r="C187">
            <v>407040348</v>
          </cell>
          <cell r="D187">
            <v>130672</v>
          </cell>
          <cell r="E187">
            <v>43493</v>
          </cell>
          <cell r="F187">
            <v>1200195077</v>
          </cell>
          <cell r="G187">
            <v>64940881</v>
          </cell>
        </row>
        <row r="188">
          <cell r="C188">
            <v>407040349</v>
          </cell>
          <cell r="D188">
            <v>1103147</v>
          </cell>
          <cell r="E188">
            <v>43493</v>
          </cell>
          <cell r="F188">
            <v>1200195075</v>
          </cell>
          <cell r="G188">
            <v>64940859</v>
          </cell>
        </row>
        <row r="189">
          <cell r="C189">
            <v>407040350</v>
          </cell>
          <cell r="D189">
            <v>2059013</v>
          </cell>
          <cell r="E189">
            <v>43493</v>
          </cell>
          <cell r="F189">
            <v>1200195070</v>
          </cell>
          <cell r="G189">
            <v>64943988</v>
          </cell>
        </row>
        <row r="190">
          <cell r="C190">
            <v>407040351</v>
          </cell>
          <cell r="D190">
            <v>10045</v>
          </cell>
          <cell r="E190">
            <v>43493</v>
          </cell>
          <cell r="F190">
            <v>1200195071</v>
          </cell>
          <cell r="G190">
            <v>64943607</v>
          </cell>
        </row>
        <row r="191">
          <cell r="C191">
            <v>407040352</v>
          </cell>
          <cell r="D191">
            <v>451913.4</v>
          </cell>
          <cell r="E191">
            <v>43493</v>
          </cell>
          <cell r="F191">
            <v>1200195072</v>
          </cell>
          <cell r="G191">
            <v>64942049</v>
          </cell>
        </row>
        <row r="192">
          <cell r="C192">
            <v>407040353</v>
          </cell>
          <cell r="D192">
            <v>144229</v>
          </cell>
          <cell r="E192">
            <v>43493</v>
          </cell>
          <cell r="F192">
            <v>1200195069</v>
          </cell>
          <cell r="G192">
            <v>64943605</v>
          </cell>
        </row>
        <row r="193">
          <cell r="C193">
            <v>407040354</v>
          </cell>
          <cell r="D193">
            <v>471945</v>
          </cell>
          <cell r="E193">
            <v>43493</v>
          </cell>
          <cell r="F193">
            <v>1200195078</v>
          </cell>
          <cell r="G193">
            <v>64940945</v>
          </cell>
        </row>
        <row r="194">
          <cell r="C194">
            <v>407040355</v>
          </cell>
          <cell r="D194">
            <v>2735056</v>
          </cell>
          <cell r="E194">
            <v>43493</v>
          </cell>
          <cell r="F194">
            <v>1200195076</v>
          </cell>
          <cell r="G194">
            <v>64939207</v>
          </cell>
        </row>
        <row r="195">
          <cell r="C195">
            <v>407040356</v>
          </cell>
          <cell r="D195">
            <v>1128039</v>
          </cell>
          <cell r="E195">
            <v>43493</v>
          </cell>
          <cell r="F195">
            <v>1200195102</v>
          </cell>
          <cell r="G195">
            <v>64942248</v>
          </cell>
        </row>
        <row r="196">
          <cell r="C196">
            <v>407040357</v>
          </cell>
          <cell r="D196">
            <v>2325067</v>
          </cell>
          <cell r="E196">
            <v>43493</v>
          </cell>
          <cell r="F196">
            <v>1200195073</v>
          </cell>
          <cell r="G196">
            <v>64939204</v>
          </cell>
        </row>
        <row r="197">
          <cell r="C197">
            <v>407040358</v>
          </cell>
          <cell r="D197">
            <v>1830560</v>
          </cell>
          <cell r="E197">
            <v>43493</v>
          </cell>
          <cell r="F197">
            <v>1200195074</v>
          </cell>
          <cell r="G197">
            <v>64941073</v>
          </cell>
        </row>
        <row r="198">
          <cell r="C198">
            <v>407040359</v>
          </cell>
          <cell r="D198">
            <v>163132</v>
          </cell>
          <cell r="E198">
            <v>43494</v>
          </cell>
          <cell r="F198">
            <v>1200195331</v>
          </cell>
          <cell r="G198">
            <v>64943600</v>
          </cell>
          <cell r="H198" t="str">
            <v>Краснодар</v>
          </cell>
        </row>
        <row r="199">
          <cell r="C199">
            <v>407040360</v>
          </cell>
          <cell r="D199">
            <v>363444</v>
          </cell>
          <cell r="E199">
            <v>43494</v>
          </cell>
          <cell r="F199">
            <v>1200195329</v>
          </cell>
          <cell r="G199">
            <v>64943576</v>
          </cell>
        </row>
        <row r="200">
          <cell r="C200">
            <v>407040361</v>
          </cell>
          <cell r="D200">
            <v>196021.8</v>
          </cell>
          <cell r="E200">
            <v>43494</v>
          </cell>
          <cell r="F200">
            <v>1200195334</v>
          </cell>
          <cell r="G200">
            <v>64942146</v>
          </cell>
        </row>
        <row r="201">
          <cell r="C201">
            <v>407040362</v>
          </cell>
          <cell r="D201">
            <v>596542.5</v>
          </cell>
          <cell r="E201">
            <v>43494</v>
          </cell>
          <cell r="F201">
            <v>1200195335</v>
          </cell>
          <cell r="G201">
            <v>64942144</v>
          </cell>
        </row>
        <row r="202">
          <cell r="C202">
            <v>407040363</v>
          </cell>
          <cell r="D202">
            <v>2232180.9</v>
          </cell>
          <cell r="E202">
            <v>43494</v>
          </cell>
          <cell r="F202">
            <v>1200195339</v>
          </cell>
          <cell r="G202">
            <v>64942063</v>
          </cell>
        </row>
        <row r="203">
          <cell r="C203">
            <v>407040364</v>
          </cell>
          <cell r="D203">
            <v>2484337.2999999998</v>
          </cell>
          <cell r="E203">
            <v>43494</v>
          </cell>
          <cell r="F203">
            <v>1200195337</v>
          </cell>
          <cell r="G203">
            <v>64942090</v>
          </cell>
        </row>
        <row r="204">
          <cell r="C204">
            <v>407040365</v>
          </cell>
          <cell r="D204">
            <v>2470127.4</v>
          </cell>
          <cell r="E204">
            <v>43494</v>
          </cell>
          <cell r="F204">
            <v>1200195340</v>
          </cell>
          <cell r="G204">
            <v>64942067</v>
          </cell>
        </row>
        <row r="205">
          <cell r="C205">
            <v>407040366</v>
          </cell>
          <cell r="D205">
            <v>649593</v>
          </cell>
          <cell r="E205">
            <v>43494</v>
          </cell>
          <cell r="F205">
            <v>1200195328</v>
          </cell>
          <cell r="G205">
            <v>64943601</v>
          </cell>
          <cell r="H205" t="str">
            <v>Краснодар</v>
          </cell>
        </row>
        <row r="206">
          <cell r="C206">
            <v>407040367</v>
          </cell>
          <cell r="D206">
            <v>889177</v>
          </cell>
          <cell r="E206">
            <v>43494</v>
          </cell>
          <cell r="F206">
            <v>1200195338</v>
          </cell>
          <cell r="G206">
            <v>64942083</v>
          </cell>
        </row>
        <row r="207">
          <cell r="C207">
            <v>407040368</v>
          </cell>
          <cell r="D207">
            <v>1623358.8</v>
          </cell>
          <cell r="E207">
            <v>43494</v>
          </cell>
          <cell r="F207">
            <v>1200195336</v>
          </cell>
          <cell r="G207">
            <v>64942110</v>
          </cell>
        </row>
        <row r="208">
          <cell r="C208">
            <v>407040370</v>
          </cell>
          <cell r="D208">
            <v>11896302</v>
          </cell>
          <cell r="E208">
            <v>43495</v>
          </cell>
          <cell r="F208">
            <v>1200195333</v>
          </cell>
          <cell r="G208">
            <v>64943708</v>
          </cell>
        </row>
        <row r="209">
          <cell r="C209">
            <v>407040370</v>
          </cell>
          <cell r="F209">
            <v>1200195333</v>
          </cell>
          <cell r="G209">
            <v>64943689</v>
          </cell>
        </row>
        <row r="210">
          <cell r="C210">
            <v>407040370</v>
          </cell>
          <cell r="F210">
            <v>1200195333</v>
          </cell>
          <cell r="G210">
            <v>64943726</v>
          </cell>
        </row>
        <row r="211">
          <cell r="C211">
            <v>407040370</v>
          </cell>
          <cell r="F211">
            <v>1200195333</v>
          </cell>
          <cell r="G211">
            <v>64943699</v>
          </cell>
        </row>
        <row r="212">
          <cell r="C212">
            <v>407040371</v>
          </cell>
          <cell r="D212">
            <v>2050094</v>
          </cell>
          <cell r="E212">
            <v>43495</v>
          </cell>
          <cell r="F212">
            <v>1200195475</v>
          </cell>
          <cell r="G212">
            <v>64947510</v>
          </cell>
        </row>
        <row r="213">
          <cell r="C213">
            <v>407040372</v>
          </cell>
          <cell r="D213">
            <v>5062537.9000000004</v>
          </cell>
          <cell r="E213">
            <v>43495</v>
          </cell>
          <cell r="F213">
            <v>1200195478</v>
          </cell>
          <cell r="G213">
            <v>64947505</v>
          </cell>
        </row>
        <row r="214">
          <cell r="C214">
            <v>407040373</v>
          </cell>
          <cell r="D214">
            <v>292114.8</v>
          </cell>
          <cell r="E214">
            <v>43495</v>
          </cell>
          <cell r="F214">
            <v>1200195473</v>
          </cell>
          <cell r="G214">
            <v>64947504</v>
          </cell>
        </row>
        <row r="215">
          <cell r="C215">
            <v>407040374</v>
          </cell>
          <cell r="D215">
            <v>2923554.9</v>
          </cell>
          <cell r="E215">
            <v>43495</v>
          </cell>
          <cell r="F215">
            <v>1200195476</v>
          </cell>
          <cell r="G215">
            <v>64947508</v>
          </cell>
        </row>
        <row r="216">
          <cell r="C216">
            <v>407040375</v>
          </cell>
          <cell r="D216">
            <v>2630289.5</v>
          </cell>
          <cell r="E216">
            <v>43495</v>
          </cell>
          <cell r="F216">
            <v>1200195474</v>
          </cell>
          <cell r="G216">
            <v>64947512</v>
          </cell>
        </row>
        <row r="217">
          <cell r="C217">
            <v>407040376</v>
          </cell>
          <cell r="D217">
            <v>4176374.9</v>
          </cell>
          <cell r="E217">
            <v>43495</v>
          </cell>
          <cell r="F217">
            <v>1200195477</v>
          </cell>
          <cell r="G217">
            <v>64947511</v>
          </cell>
        </row>
        <row r="218">
          <cell r="C218">
            <v>407040377</v>
          </cell>
          <cell r="D218">
            <v>21067</v>
          </cell>
          <cell r="E218">
            <v>43496</v>
          </cell>
          <cell r="F218">
            <v>1200195556</v>
          </cell>
          <cell r="G218">
            <v>64943612</v>
          </cell>
        </row>
        <row r="219">
          <cell r="C219">
            <v>407040378</v>
          </cell>
          <cell r="D219">
            <v>32706</v>
          </cell>
          <cell r="E219">
            <v>43496</v>
          </cell>
          <cell r="F219">
            <v>1200195555</v>
          </cell>
          <cell r="G219">
            <v>64943610</v>
          </cell>
        </row>
        <row r="220">
          <cell r="C220">
            <v>407040379</v>
          </cell>
          <cell r="D220">
            <v>5170649</v>
          </cell>
          <cell r="E220">
            <v>43496</v>
          </cell>
          <cell r="F220">
            <v>1200195552</v>
          </cell>
          <cell r="G220">
            <v>64943759</v>
          </cell>
        </row>
        <row r="221">
          <cell r="C221">
            <v>407040379</v>
          </cell>
          <cell r="F221">
            <v>1200195552</v>
          </cell>
          <cell r="G221">
            <v>64943780</v>
          </cell>
        </row>
        <row r="222">
          <cell r="C222">
            <v>407040380</v>
          </cell>
          <cell r="D222">
            <v>1536973</v>
          </cell>
          <cell r="E222">
            <v>43496</v>
          </cell>
          <cell r="F222">
            <v>1200195553</v>
          </cell>
          <cell r="G222">
            <v>64943746</v>
          </cell>
        </row>
        <row r="223">
          <cell r="C223">
            <v>407040380</v>
          </cell>
          <cell r="F223">
            <v>1200195553</v>
          </cell>
          <cell r="G223">
            <v>64947489</v>
          </cell>
        </row>
        <row r="224">
          <cell r="C224">
            <v>407040381</v>
          </cell>
          <cell r="D224">
            <v>5558023</v>
          </cell>
          <cell r="E224">
            <v>43496</v>
          </cell>
          <cell r="F224">
            <v>1200195554</v>
          </cell>
          <cell r="G224">
            <v>64947497</v>
          </cell>
        </row>
        <row r="225">
          <cell r="C225">
            <v>407040381</v>
          </cell>
          <cell r="F225">
            <v>1200195554</v>
          </cell>
          <cell r="G225">
            <v>64942359</v>
          </cell>
        </row>
        <row r="226">
          <cell r="C226">
            <v>407040381</v>
          </cell>
          <cell r="F226">
            <v>1200195554</v>
          </cell>
          <cell r="G226">
            <v>64947499</v>
          </cell>
        </row>
        <row r="227">
          <cell r="C227">
            <v>407040382</v>
          </cell>
          <cell r="D227">
            <v>704026.8</v>
          </cell>
          <cell r="E227">
            <v>43496</v>
          </cell>
          <cell r="F227">
            <v>1200195751</v>
          </cell>
          <cell r="G227">
            <v>64952186</v>
          </cell>
        </row>
        <row r="228">
          <cell r="C228">
            <v>407040383</v>
          </cell>
          <cell r="D228">
            <v>719361</v>
          </cell>
          <cell r="E228">
            <v>43496</v>
          </cell>
          <cell r="F228">
            <v>1200195492</v>
          </cell>
          <cell r="G228">
            <v>64948786</v>
          </cell>
        </row>
        <row r="229">
          <cell r="C229">
            <v>407040384</v>
          </cell>
          <cell r="D229">
            <v>2612658</v>
          </cell>
          <cell r="E229">
            <v>43496</v>
          </cell>
          <cell r="F229">
            <v>1200195493</v>
          </cell>
          <cell r="G229">
            <v>64949732</v>
          </cell>
        </row>
        <row r="230">
          <cell r="C230">
            <v>407040385</v>
          </cell>
          <cell r="D230">
            <v>86750</v>
          </cell>
          <cell r="E230">
            <v>43496</v>
          </cell>
          <cell r="F230">
            <v>1200195496</v>
          </cell>
          <cell r="G230">
            <v>64948779</v>
          </cell>
        </row>
        <row r="231">
          <cell r="C231">
            <v>407040386</v>
          </cell>
          <cell r="D231">
            <v>916347</v>
          </cell>
          <cell r="E231">
            <v>43496</v>
          </cell>
          <cell r="F231">
            <v>1200195495</v>
          </cell>
          <cell r="G231">
            <v>64948777</v>
          </cell>
        </row>
        <row r="232">
          <cell r="C232">
            <v>407040387</v>
          </cell>
          <cell r="D232">
            <v>89410</v>
          </cell>
          <cell r="E232">
            <v>43496</v>
          </cell>
          <cell r="F232">
            <v>1200195494</v>
          </cell>
          <cell r="G232">
            <v>64948778</v>
          </cell>
        </row>
        <row r="233">
          <cell r="C233">
            <v>407040388</v>
          </cell>
          <cell r="D233">
            <v>54847</v>
          </cell>
          <cell r="E233">
            <v>43496</v>
          </cell>
          <cell r="F233">
            <v>1200195752</v>
          </cell>
          <cell r="G233">
            <v>64951268</v>
          </cell>
        </row>
        <row r="234">
          <cell r="C234">
            <v>407040389</v>
          </cell>
          <cell r="D234">
            <v>750264</v>
          </cell>
          <cell r="E234">
            <v>43496</v>
          </cell>
          <cell r="F234">
            <v>1200195497</v>
          </cell>
          <cell r="G234">
            <v>64948888</v>
          </cell>
        </row>
        <row r="235">
          <cell r="C235">
            <v>407040390</v>
          </cell>
          <cell r="D235">
            <v>826562</v>
          </cell>
          <cell r="E235">
            <v>43496</v>
          </cell>
          <cell r="F235">
            <v>1200195498</v>
          </cell>
          <cell r="G235">
            <v>64947484</v>
          </cell>
        </row>
        <row r="236">
          <cell r="C236">
            <v>407040391</v>
          </cell>
          <cell r="D236">
            <v>1288997</v>
          </cell>
          <cell r="E236">
            <v>43496</v>
          </cell>
          <cell r="F236">
            <v>1200195499</v>
          </cell>
          <cell r="G236">
            <v>64947482</v>
          </cell>
        </row>
        <row r="237">
          <cell r="C237">
            <v>407040392</v>
          </cell>
          <cell r="D237">
            <v>7059547</v>
          </cell>
          <cell r="E237">
            <v>43496</v>
          </cell>
          <cell r="F237">
            <v>1200195750</v>
          </cell>
          <cell r="G237">
            <v>64950018</v>
          </cell>
          <cell r="H237" t="str">
            <v>С</v>
          </cell>
        </row>
        <row r="238">
          <cell r="C238">
            <v>407040393</v>
          </cell>
          <cell r="D238">
            <v>786627</v>
          </cell>
          <cell r="E238">
            <v>43496</v>
          </cell>
          <cell r="F238">
            <v>1200195753</v>
          </cell>
          <cell r="G238">
            <v>64948858</v>
          </cell>
        </row>
        <row r="239">
          <cell r="C239">
            <v>407040394</v>
          </cell>
          <cell r="D239">
            <v>44199</v>
          </cell>
          <cell r="E239">
            <v>43496</v>
          </cell>
          <cell r="F239">
            <v>1200195761</v>
          </cell>
          <cell r="G239">
            <v>64948727</v>
          </cell>
          <cell r="H239" t="str">
            <v>Новосибирск</v>
          </cell>
        </row>
        <row r="240">
          <cell r="C240">
            <v>407040395</v>
          </cell>
          <cell r="D240">
            <v>219566</v>
          </cell>
          <cell r="E240">
            <v>43496</v>
          </cell>
          <cell r="F240">
            <v>1200195758</v>
          </cell>
          <cell r="G240">
            <v>64948704</v>
          </cell>
        </row>
        <row r="241">
          <cell r="C241">
            <v>407040396</v>
          </cell>
          <cell r="D241">
            <v>269685</v>
          </cell>
          <cell r="E241">
            <v>43496</v>
          </cell>
          <cell r="F241">
            <v>1200195756</v>
          </cell>
          <cell r="G241">
            <v>64948879</v>
          </cell>
        </row>
        <row r="242">
          <cell r="C242">
            <v>407040397</v>
          </cell>
          <cell r="D242">
            <v>1222783</v>
          </cell>
          <cell r="E242">
            <v>43496</v>
          </cell>
          <cell r="F242">
            <v>1200195759</v>
          </cell>
          <cell r="G242">
            <v>64948830</v>
          </cell>
          <cell r="H242" t="str">
            <v>Новосибирск</v>
          </cell>
        </row>
        <row r="243">
          <cell r="C243">
            <v>407040398</v>
          </cell>
          <cell r="D243">
            <v>234642</v>
          </cell>
          <cell r="E243">
            <v>43496</v>
          </cell>
          <cell r="F243">
            <v>1200195760</v>
          </cell>
          <cell r="G243">
            <v>64948743</v>
          </cell>
        </row>
        <row r="244">
          <cell r="C244">
            <v>407040399</v>
          </cell>
          <cell r="D244">
            <v>3135969</v>
          </cell>
          <cell r="E244">
            <v>43496</v>
          </cell>
          <cell r="F244">
            <v>1200195754</v>
          </cell>
          <cell r="G244">
            <v>64949995</v>
          </cell>
        </row>
        <row r="245">
          <cell r="C245">
            <v>407040400</v>
          </cell>
          <cell r="D245">
            <v>1464988</v>
          </cell>
          <cell r="E245">
            <v>43496</v>
          </cell>
          <cell r="F245">
            <v>1200195757</v>
          </cell>
          <cell r="G245">
            <v>64948847</v>
          </cell>
          <cell r="H245" t="str">
            <v>Новосибирск</v>
          </cell>
        </row>
        <row r="246">
          <cell r="C246">
            <v>407040401</v>
          </cell>
          <cell r="D246">
            <v>2971565.1</v>
          </cell>
          <cell r="E246">
            <v>43496</v>
          </cell>
          <cell r="F246">
            <v>1200195755</v>
          </cell>
          <cell r="G246">
            <v>64949982</v>
          </cell>
        </row>
        <row r="247">
          <cell r="C247">
            <v>407040402</v>
          </cell>
          <cell r="D247">
            <v>36478</v>
          </cell>
          <cell r="E247">
            <v>43497</v>
          </cell>
          <cell r="F247">
            <v>1200195859</v>
          </cell>
          <cell r="G247">
            <v>64948733</v>
          </cell>
          <cell r="H247" t="str">
            <v>Иркутск</v>
          </cell>
        </row>
        <row r="248">
          <cell r="C248">
            <v>407040403</v>
          </cell>
          <cell r="D248">
            <v>47461</v>
          </cell>
          <cell r="E248">
            <v>43497</v>
          </cell>
          <cell r="F248">
            <v>1200195860</v>
          </cell>
          <cell r="G248">
            <v>64948732</v>
          </cell>
          <cell r="H248" t="str">
            <v>Иркутск</v>
          </cell>
        </row>
        <row r="249">
          <cell r="C249">
            <v>407040404</v>
          </cell>
          <cell r="D249">
            <v>732154</v>
          </cell>
          <cell r="E249">
            <v>43497</v>
          </cell>
          <cell r="F249">
            <v>1200195861</v>
          </cell>
          <cell r="G249">
            <v>64948751</v>
          </cell>
        </row>
        <row r="250">
          <cell r="C250">
            <v>407040405</v>
          </cell>
          <cell r="D250">
            <v>448536</v>
          </cell>
          <cell r="E250">
            <v>43497</v>
          </cell>
          <cell r="F250">
            <v>1200196085</v>
          </cell>
          <cell r="G250">
            <v>64952194</v>
          </cell>
          <cell r="H250" t="str">
            <v>Мск</v>
          </cell>
        </row>
        <row r="251">
          <cell r="C251">
            <v>407040406</v>
          </cell>
          <cell r="D251">
            <v>696427</v>
          </cell>
          <cell r="E251">
            <v>43497</v>
          </cell>
          <cell r="F251">
            <v>1200196087</v>
          </cell>
          <cell r="G251">
            <v>64951026</v>
          </cell>
          <cell r="H251" t="str">
            <v>Мск</v>
          </cell>
        </row>
        <row r="252">
          <cell r="C252">
            <v>407040407</v>
          </cell>
          <cell r="D252">
            <v>218030</v>
          </cell>
          <cell r="E252">
            <v>43497</v>
          </cell>
          <cell r="F252">
            <v>1200196080</v>
          </cell>
          <cell r="G252">
            <v>64950859</v>
          </cell>
        </row>
        <row r="253">
          <cell r="C253">
            <v>407040408</v>
          </cell>
          <cell r="D253">
            <v>207092</v>
          </cell>
          <cell r="E253">
            <v>43497</v>
          </cell>
          <cell r="F253">
            <v>1200196089</v>
          </cell>
          <cell r="G253">
            <v>64950870</v>
          </cell>
        </row>
        <row r="254">
          <cell r="C254">
            <v>407040409</v>
          </cell>
          <cell r="D254">
            <v>202500</v>
          </cell>
          <cell r="E254">
            <v>43497</v>
          </cell>
          <cell r="F254">
            <v>1200196088</v>
          </cell>
          <cell r="G254">
            <v>64953884</v>
          </cell>
        </row>
        <row r="255">
          <cell r="C255">
            <v>407040410</v>
          </cell>
          <cell r="D255">
            <v>196122</v>
          </cell>
          <cell r="E255">
            <v>43497</v>
          </cell>
          <cell r="F255">
            <v>1200196077</v>
          </cell>
          <cell r="G255">
            <v>64951118</v>
          </cell>
          <cell r="H255" t="str">
            <v>В</v>
          </cell>
        </row>
        <row r="256">
          <cell r="C256">
            <v>407040411</v>
          </cell>
          <cell r="D256">
            <v>646187</v>
          </cell>
          <cell r="E256">
            <v>43497</v>
          </cell>
          <cell r="F256">
            <v>1200196076</v>
          </cell>
          <cell r="G256">
            <v>64951039</v>
          </cell>
          <cell r="H256" t="str">
            <v>Екатеринбург</v>
          </cell>
        </row>
        <row r="257">
          <cell r="C257">
            <v>407040412</v>
          </cell>
          <cell r="D257">
            <v>105837</v>
          </cell>
          <cell r="E257">
            <v>43497</v>
          </cell>
          <cell r="F257">
            <v>1200196086</v>
          </cell>
          <cell r="G257">
            <v>64950978</v>
          </cell>
        </row>
        <row r="258">
          <cell r="C258">
            <v>407040413</v>
          </cell>
          <cell r="D258">
            <v>2460981</v>
          </cell>
          <cell r="E258">
            <v>43497</v>
          </cell>
          <cell r="F258">
            <v>1200196082</v>
          </cell>
          <cell r="G258">
            <v>64951068</v>
          </cell>
        </row>
        <row r="259">
          <cell r="C259">
            <v>407040414</v>
          </cell>
          <cell r="D259">
            <v>290193</v>
          </cell>
          <cell r="E259">
            <v>43497</v>
          </cell>
          <cell r="F259">
            <v>1200196083</v>
          </cell>
          <cell r="G259">
            <v>64951032</v>
          </cell>
          <cell r="H259" t="str">
            <v>Екатеринбург</v>
          </cell>
        </row>
        <row r="260">
          <cell r="C260">
            <v>407040415</v>
          </cell>
          <cell r="D260">
            <v>604180</v>
          </cell>
          <cell r="E260">
            <v>43497</v>
          </cell>
          <cell r="F260">
            <v>1200196081</v>
          </cell>
          <cell r="G260">
            <v>64950968</v>
          </cell>
        </row>
        <row r="261">
          <cell r="C261">
            <v>407040416</v>
          </cell>
          <cell r="D261">
            <v>420648</v>
          </cell>
          <cell r="E261">
            <v>43497</v>
          </cell>
          <cell r="F261">
            <v>1200196084</v>
          </cell>
          <cell r="G261">
            <v>64952193</v>
          </cell>
          <cell r="H261" t="str">
            <v>Мск</v>
          </cell>
        </row>
        <row r="262">
          <cell r="C262">
            <v>407040417</v>
          </cell>
          <cell r="D262">
            <v>1873092</v>
          </cell>
          <cell r="E262">
            <v>43497</v>
          </cell>
          <cell r="F262">
            <v>1200196079</v>
          </cell>
          <cell r="G262">
            <v>64951117</v>
          </cell>
          <cell r="H262" t="str">
            <v>А</v>
          </cell>
        </row>
        <row r="263">
          <cell r="C263">
            <v>407040418</v>
          </cell>
          <cell r="D263">
            <v>6091303</v>
          </cell>
          <cell r="E263">
            <v>43497</v>
          </cell>
          <cell r="F263">
            <v>1200196078</v>
          </cell>
          <cell r="G263">
            <v>64951101</v>
          </cell>
          <cell r="H263" t="str">
            <v>А</v>
          </cell>
        </row>
        <row r="264">
          <cell r="C264">
            <v>407040419</v>
          </cell>
          <cell r="D264">
            <v>858419.1</v>
          </cell>
          <cell r="E264">
            <v>43500</v>
          </cell>
          <cell r="F264">
            <v>1200196305</v>
          </cell>
          <cell r="G264">
            <v>64953829</v>
          </cell>
        </row>
        <row r="265">
          <cell r="C265">
            <v>407040420</v>
          </cell>
          <cell r="D265">
            <v>2508209</v>
          </cell>
          <cell r="E265">
            <v>43500</v>
          </cell>
          <cell r="F265">
            <v>1200196301</v>
          </cell>
          <cell r="G265">
            <v>64953284</v>
          </cell>
          <cell r="H265" t="str">
            <v>А</v>
          </cell>
        </row>
        <row r="266">
          <cell r="C266">
            <v>407040421</v>
          </cell>
          <cell r="D266">
            <v>1331863</v>
          </cell>
          <cell r="E266">
            <v>43500</v>
          </cell>
          <cell r="F266">
            <v>1200196247</v>
          </cell>
          <cell r="G266">
            <v>64953623</v>
          </cell>
          <cell r="H266" t="str">
            <v>А</v>
          </cell>
        </row>
        <row r="267">
          <cell r="C267">
            <v>407040422</v>
          </cell>
          <cell r="D267">
            <v>134775</v>
          </cell>
          <cell r="E267">
            <v>43500</v>
          </cell>
          <cell r="F267">
            <v>1200196243</v>
          </cell>
          <cell r="G267">
            <v>64953410</v>
          </cell>
        </row>
        <row r="268">
          <cell r="C268">
            <v>407040423</v>
          </cell>
          <cell r="D268" t="str">
            <v>11525,76-</v>
          </cell>
          <cell r="E268">
            <v>43500</v>
          </cell>
          <cell r="F268">
            <v>1200196244</v>
          </cell>
          <cell r="G268">
            <v>64954347</v>
          </cell>
          <cell r="H268" t="str">
            <v>бм поставка</v>
          </cell>
        </row>
        <row r="269">
          <cell r="C269">
            <v>407040424</v>
          </cell>
          <cell r="D269">
            <v>432396</v>
          </cell>
          <cell r="E269">
            <v>43500</v>
          </cell>
          <cell r="F269">
            <v>1200196241</v>
          </cell>
          <cell r="G269">
            <v>64953484</v>
          </cell>
          <cell r="H269" t="str">
            <v>СПб</v>
          </cell>
        </row>
        <row r="270">
          <cell r="C270">
            <v>407040425</v>
          </cell>
          <cell r="D270">
            <v>2037288</v>
          </cell>
          <cell r="E270">
            <v>43500</v>
          </cell>
          <cell r="F270">
            <v>1200196242</v>
          </cell>
          <cell r="G270">
            <v>64954217</v>
          </cell>
        </row>
        <row r="271">
          <cell r="C271">
            <v>407040426</v>
          </cell>
          <cell r="D271">
            <v>491241</v>
          </cell>
          <cell r="E271">
            <v>43500</v>
          </cell>
          <cell r="F271">
            <v>1200196304</v>
          </cell>
          <cell r="G271">
            <v>64953396</v>
          </cell>
        </row>
        <row r="272">
          <cell r="C272">
            <v>407040427</v>
          </cell>
          <cell r="D272">
            <v>1357891</v>
          </cell>
          <cell r="E272">
            <v>43500</v>
          </cell>
          <cell r="F272">
            <v>1200196240</v>
          </cell>
          <cell r="G272">
            <v>64953440</v>
          </cell>
          <cell r="H272" t="str">
            <v>НН</v>
          </cell>
        </row>
        <row r="273">
          <cell r="C273">
            <v>407040428</v>
          </cell>
          <cell r="D273">
            <v>2087180</v>
          </cell>
          <cell r="E273">
            <v>43500</v>
          </cell>
          <cell r="F273">
            <v>1200196249</v>
          </cell>
          <cell r="G273">
            <v>64953626</v>
          </cell>
          <cell r="H273" t="str">
            <v>А</v>
          </cell>
        </row>
        <row r="274">
          <cell r="C274">
            <v>407040429</v>
          </cell>
          <cell r="D274">
            <v>2555301</v>
          </cell>
          <cell r="E274">
            <v>43500</v>
          </cell>
          <cell r="F274">
            <v>1200196248</v>
          </cell>
          <cell r="G274">
            <v>64953270</v>
          </cell>
          <cell r="H274" t="str">
            <v>А</v>
          </cell>
        </row>
        <row r="275">
          <cell r="C275">
            <v>407040430</v>
          </cell>
          <cell r="D275">
            <v>812102</v>
          </cell>
          <cell r="E275">
            <v>43500</v>
          </cell>
          <cell r="F275">
            <v>1200196245</v>
          </cell>
          <cell r="G275">
            <v>64953498</v>
          </cell>
        </row>
        <row r="276">
          <cell r="C276">
            <v>407040431</v>
          </cell>
          <cell r="D276">
            <v>2709887</v>
          </cell>
          <cell r="E276">
            <v>43500</v>
          </cell>
          <cell r="F276">
            <v>1200196300</v>
          </cell>
          <cell r="G276">
            <v>64953619</v>
          </cell>
          <cell r="H276" t="str">
            <v>А</v>
          </cell>
        </row>
        <row r="277">
          <cell r="C277">
            <v>407040432</v>
          </cell>
          <cell r="D277">
            <v>232522</v>
          </cell>
          <cell r="E277">
            <v>43500</v>
          </cell>
          <cell r="F277">
            <v>1200196303</v>
          </cell>
          <cell r="G277">
            <v>64953427</v>
          </cell>
        </row>
        <row r="278">
          <cell r="C278">
            <v>407040433</v>
          </cell>
          <cell r="D278">
            <v>2346607</v>
          </cell>
          <cell r="E278">
            <v>43500</v>
          </cell>
          <cell r="F278">
            <v>1200196287</v>
          </cell>
          <cell r="G278">
            <v>64953551</v>
          </cell>
          <cell r="H278" t="str">
            <v>СПб</v>
          </cell>
        </row>
        <row r="279">
          <cell r="C279">
            <v>407040434</v>
          </cell>
          <cell r="D279">
            <v>2081101</v>
          </cell>
          <cell r="E279">
            <v>43500</v>
          </cell>
          <cell r="F279">
            <v>1200196246</v>
          </cell>
          <cell r="G279">
            <v>64953291</v>
          </cell>
          <cell r="H279" t="str">
            <v>А</v>
          </cell>
        </row>
        <row r="280">
          <cell r="C280">
            <v>407040435</v>
          </cell>
          <cell r="D280">
            <v>338792.1</v>
          </cell>
          <cell r="E280">
            <v>43500</v>
          </cell>
          <cell r="F280">
            <v>1200196306</v>
          </cell>
          <cell r="G280">
            <v>64953513</v>
          </cell>
        </row>
        <row r="281">
          <cell r="C281">
            <v>407040436</v>
          </cell>
          <cell r="D281">
            <v>706235</v>
          </cell>
          <cell r="E281">
            <v>43500</v>
          </cell>
          <cell r="F281">
            <v>1200196307</v>
          </cell>
          <cell r="G281">
            <v>64954250</v>
          </cell>
        </row>
        <row r="282">
          <cell r="C282">
            <v>407040437</v>
          </cell>
          <cell r="D282">
            <v>1930418</v>
          </cell>
          <cell r="E282">
            <v>43500</v>
          </cell>
          <cell r="F282">
            <v>1200196286</v>
          </cell>
          <cell r="G282">
            <v>64953576</v>
          </cell>
          <cell r="H282" t="str">
            <v>СПб</v>
          </cell>
        </row>
        <row r="283">
          <cell r="C283">
            <v>407040438</v>
          </cell>
          <cell r="D283">
            <v>299636</v>
          </cell>
          <cell r="E283">
            <v>43500</v>
          </cell>
          <cell r="F283">
            <v>1200196302</v>
          </cell>
          <cell r="G283">
            <v>64957072</v>
          </cell>
        </row>
        <row r="284">
          <cell r="C284">
            <v>407040439</v>
          </cell>
          <cell r="D284">
            <v>876442</v>
          </cell>
          <cell r="E284">
            <v>43500</v>
          </cell>
          <cell r="F284">
            <v>1200196288</v>
          </cell>
          <cell r="G284">
            <v>64954303</v>
          </cell>
        </row>
        <row r="285">
          <cell r="C285">
            <v>407040440</v>
          </cell>
          <cell r="D285">
            <v>117158</v>
          </cell>
          <cell r="E285">
            <v>43501</v>
          </cell>
          <cell r="F285">
            <v>1200196494</v>
          </cell>
          <cell r="G285">
            <v>64957318</v>
          </cell>
          <cell r="H285" t="str">
            <v>В</v>
          </cell>
        </row>
        <row r="286">
          <cell r="C286">
            <v>407040441</v>
          </cell>
          <cell r="D286">
            <v>1021944</v>
          </cell>
          <cell r="E286">
            <v>43501</v>
          </cell>
          <cell r="F286">
            <v>1200196495</v>
          </cell>
          <cell r="G286">
            <v>64957317</v>
          </cell>
          <cell r="H286" t="str">
            <v>А</v>
          </cell>
        </row>
        <row r="287">
          <cell r="C287">
            <v>407040442</v>
          </cell>
          <cell r="D287">
            <v>59136</v>
          </cell>
          <cell r="E287">
            <v>43501</v>
          </cell>
          <cell r="F287">
            <v>1200196498</v>
          </cell>
          <cell r="G287">
            <v>64957007</v>
          </cell>
        </row>
        <row r="288">
          <cell r="C288">
            <v>407040443</v>
          </cell>
          <cell r="D288">
            <v>164675</v>
          </cell>
          <cell r="E288">
            <v>43501</v>
          </cell>
          <cell r="F288">
            <v>1200196491</v>
          </cell>
          <cell r="G288">
            <v>64957316</v>
          </cell>
          <cell r="H288" t="str">
            <v>А</v>
          </cell>
        </row>
        <row r="289">
          <cell r="C289">
            <v>407040444</v>
          </cell>
          <cell r="D289">
            <v>1188000</v>
          </cell>
          <cell r="E289">
            <v>43501</v>
          </cell>
          <cell r="F289">
            <v>1200196490</v>
          </cell>
          <cell r="G289">
            <v>64959649</v>
          </cell>
        </row>
        <row r="290">
          <cell r="C290">
            <v>407040445</v>
          </cell>
          <cell r="D290">
            <v>1062458</v>
          </cell>
          <cell r="E290">
            <v>43501</v>
          </cell>
          <cell r="F290">
            <v>1200196492</v>
          </cell>
          <cell r="G290">
            <v>64957315</v>
          </cell>
          <cell r="H290" t="str">
            <v>А</v>
          </cell>
        </row>
        <row r="291">
          <cell r="C291">
            <v>407040446</v>
          </cell>
          <cell r="D291">
            <v>420028</v>
          </cell>
          <cell r="E291">
            <v>43501</v>
          </cell>
          <cell r="F291">
            <v>1200196493</v>
          </cell>
          <cell r="G291">
            <v>64956980</v>
          </cell>
        </row>
        <row r="292">
          <cell r="C292">
            <v>407040447</v>
          </cell>
          <cell r="D292">
            <v>563604.1</v>
          </cell>
          <cell r="E292">
            <v>43501</v>
          </cell>
          <cell r="F292">
            <v>1200196499</v>
          </cell>
          <cell r="G292">
            <v>64957055</v>
          </cell>
        </row>
        <row r="293">
          <cell r="C293">
            <v>407040448</v>
          </cell>
          <cell r="D293">
            <v>1674444</v>
          </cell>
          <cell r="E293">
            <v>43501</v>
          </cell>
          <cell r="F293">
            <v>1200196505</v>
          </cell>
          <cell r="G293">
            <v>64957017</v>
          </cell>
        </row>
        <row r="294">
          <cell r="C294">
            <v>407040449</v>
          </cell>
          <cell r="D294">
            <v>33571.800000000003</v>
          </cell>
          <cell r="E294">
            <v>43501</v>
          </cell>
          <cell r="F294">
            <v>1200196501</v>
          </cell>
          <cell r="G294">
            <v>64957057</v>
          </cell>
        </row>
        <row r="295">
          <cell r="C295">
            <v>407040450</v>
          </cell>
          <cell r="D295">
            <v>826833</v>
          </cell>
          <cell r="E295">
            <v>43501</v>
          </cell>
          <cell r="F295">
            <v>1200196508</v>
          </cell>
          <cell r="G295">
            <v>64957313</v>
          </cell>
          <cell r="H295" t="str">
            <v>Краснодар</v>
          </cell>
        </row>
        <row r="296">
          <cell r="C296">
            <v>407040451</v>
          </cell>
          <cell r="D296">
            <v>1133516</v>
          </cell>
          <cell r="E296">
            <v>43501</v>
          </cell>
          <cell r="F296">
            <v>1200196507</v>
          </cell>
          <cell r="G296">
            <v>64957314</v>
          </cell>
          <cell r="H296" t="str">
            <v>Краснодар</v>
          </cell>
        </row>
        <row r="297">
          <cell r="C297">
            <v>407040452</v>
          </cell>
          <cell r="D297">
            <v>97539</v>
          </cell>
          <cell r="E297">
            <v>43502</v>
          </cell>
          <cell r="F297">
            <v>1200196496</v>
          </cell>
          <cell r="G297">
            <v>64957034</v>
          </cell>
        </row>
        <row r="298">
          <cell r="C298">
            <v>407040453</v>
          </cell>
          <cell r="D298">
            <v>377715</v>
          </cell>
          <cell r="E298">
            <v>43502</v>
          </cell>
          <cell r="F298">
            <v>1200196497</v>
          </cell>
          <cell r="G298">
            <v>64957312</v>
          </cell>
        </row>
        <row r="299">
          <cell r="C299">
            <v>407040454</v>
          </cell>
          <cell r="D299">
            <v>371303.9</v>
          </cell>
          <cell r="E299">
            <v>43502</v>
          </cell>
          <cell r="F299">
            <v>1200196502</v>
          </cell>
          <cell r="G299">
            <v>64957305</v>
          </cell>
          <cell r="H299" t="str">
            <v>фил Б</v>
          </cell>
        </row>
        <row r="300">
          <cell r="C300">
            <v>407040454</v>
          </cell>
          <cell r="F300">
            <v>1200196502</v>
          </cell>
          <cell r="G300">
            <v>64957307</v>
          </cell>
        </row>
        <row r="301">
          <cell r="C301">
            <v>407040455</v>
          </cell>
          <cell r="D301">
            <v>3138567</v>
          </cell>
          <cell r="E301">
            <v>43502</v>
          </cell>
          <cell r="F301">
            <v>1200196500</v>
          </cell>
          <cell r="G301">
            <v>64957319</v>
          </cell>
        </row>
        <row r="302">
          <cell r="C302">
            <v>407040455</v>
          </cell>
          <cell r="F302">
            <v>1200196500</v>
          </cell>
          <cell r="G302">
            <v>64957320</v>
          </cell>
        </row>
        <row r="303">
          <cell r="C303">
            <v>407040456</v>
          </cell>
          <cell r="D303">
            <v>85920</v>
          </cell>
          <cell r="E303">
            <v>43502</v>
          </cell>
          <cell r="F303">
            <v>1200196675</v>
          </cell>
          <cell r="G303">
            <v>64959663</v>
          </cell>
          <cell r="H303" t="str">
            <v>В</v>
          </cell>
        </row>
        <row r="304">
          <cell r="C304">
            <v>407040457</v>
          </cell>
          <cell r="D304">
            <v>593746</v>
          </cell>
          <cell r="E304">
            <v>43502</v>
          </cell>
          <cell r="F304">
            <v>1200196674</v>
          </cell>
          <cell r="G304">
            <v>64959661</v>
          </cell>
          <cell r="H304" t="str">
            <v>С</v>
          </cell>
        </row>
        <row r="305">
          <cell r="C305">
            <v>407040458</v>
          </cell>
          <cell r="D305">
            <v>356722</v>
          </cell>
          <cell r="E305">
            <v>43502</v>
          </cell>
          <cell r="F305">
            <v>1200196676</v>
          </cell>
          <cell r="G305">
            <v>64959662</v>
          </cell>
          <cell r="H305" t="str">
            <v>А</v>
          </cell>
        </row>
        <row r="306">
          <cell r="C306">
            <v>407040459</v>
          </cell>
          <cell r="D306">
            <v>146700</v>
          </cell>
          <cell r="E306">
            <v>43502</v>
          </cell>
          <cell r="F306">
            <v>1200196671</v>
          </cell>
          <cell r="G306">
            <v>64959601</v>
          </cell>
        </row>
        <row r="307">
          <cell r="C307">
            <v>407040460</v>
          </cell>
          <cell r="D307">
            <v>1383038.6</v>
          </cell>
          <cell r="E307">
            <v>43502</v>
          </cell>
          <cell r="F307">
            <v>1200196678</v>
          </cell>
          <cell r="G307">
            <v>64959633</v>
          </cell>
        </row>
        <row r="308">
          <cell r="C308">
            <v>407040461</v>
          </cell>
          <cell r="D308">
            <v>1232899</v>
          </cell>
          <cell r="E308">
            <v>43502</v>
          </cell>
          <cell r="F308">
            <v>1200196672</v>
          </cell>
          <cell r="G308">
            <v>64959568</v>
          </cell>
        </row>
        <row r="309">
          <cell r="C309">
            <v>407040462</v>
          </cell>
          <cell r="D309">
            <v>246483</v>
          </cell>
          <cell r="E309">
            <v>43502</v>
          </cell>
          <cell r="F309">
            <v>1200196669</v>
          </cell>
          <cell r="G309">
            <v>64962473</v>
          </cell>
          <cell r="H309" t="str">
            <v>СПб</v>
          </cell>
        </row>
        <row r="310">
          <cell r="C310">
            <v>407040463</v>
          </cell>
          <cell r="D310">
            <v>242334</v>
          </cell>
          <cell r="E310">
            <v>43502</v>
          </cell>
          <cell r="F310">
            <v>1200196489</v>
          </cell>
          <cell r="G310">
            <v>64957321</v>
          </cell>
        </row>
        <row r="311">
          <cell r="C311">
            <v>407040464</v>
          </cell>
          <cell r="D311">
            <v>1227207.8</v>
          </cell>
          <cell r="E311">
            <v>43502</v>
          </cell>
          <cell r="F311">
            <v>1200196677</v>
          </cell>
          <cell r="G311">
            <v>64959665</v>
          </cell>
        </row>
        <row r="312">
          <cell r="C312">
            <v>407040465</v>
          </cell>
          <cell r="D312">
            <v>1563719</v>
          </cell>
          <cell r="E312">
            <v>43502</v>
          </cell>
          <cell r="F312">
            <v>1200196673</v>
          </cell>
          <cell r="G312">
            <v>64959555</v>
          </cell>
        </row>
        <row r="313">
          <cell r="C313">
            <v>407040466</v>
          </cell>
          <cell r="D313">
            <v>9605382.6999999993</v>
          </cell>
          <cell r="E313">
            <v>43502</v>
          </cell>
          <cell r="F313">
            <v>1200196509</v>
          </cell>
          <cell r="G313">
            <v>64957308</v>
          </cell>
          <cell r="H313" t="str">
            <v>фил А</v>
          </cell>
        </row>
        <row r="314">
          <cell r="C314">
            <v>407040466</v>
          </cell>
          <cell r="F314">
            <v>1200196509</v>
          </cell>
          <cell r="G314">
            <v>64957310</v>
          </cell>
        </row>
        <row r="315">
          <cell r="C315">
            <v>407040466</v>
          </cell>
          <cell r="F315">
            <v>1200196509</v>
          </cell>
          <cell r="G315">
            <v>64957309</v>
          </cell>
        </row>
        <row r="316">
          <cell r="C316">
            <v>407040466</v>
          </cell>
          <cell r="F316">
            <v>1200196509</v>
          </cell>
          <cell r="G316">
            <v>64957306</v>
          </cell>
        </row>
        <row r="317">
          <cell r="C317">
            <v>407040466</v>
          </cell>
          <cell r="F317">
            <v>1200196509</v>
          </cell>
          <cell r="G317">
            <v>64959659</v>
          </cell>
        </row>
        <row r="318">
          <cell r="C318">
            <v>407040467</v>
          </cell>
          <cell r="D318">
            <v>1548885</v>
          </cell>
          <cell r="E318">
            <v>43502</v>
          </cell>
          <cell r="F318">
            <v>1200196785</v>
          </cell>
          <cell r="G318">
            <v>64959615</v>
          </cell>
        </row>
        <row r="319">
          <cell r="C319">
            <v>407040468</v>
          </cell>
          <cell r="D319">
            <v>74480</v>
          </cell>
          <cell r="E319">
            <v>43503</v>
          </cell>
          <cell r="F319">
            <v>1200196670</v>
          </cell>
          <cell r="G319">
            <v>64959604</v>
          </cell>
        </row>
        <row r="320">
          <cell r="C320">
            <v>407040469</v>
          </cell>
          <cell r="D320">
            <v>53051</v>
          </cell>
          <cell r="E320">
            <v>43503</v>
          </cell>
          <cell r="F320">
            <v>1200196679</v>
          </cell>
          <cell r="G320">
            <v>64959657</v>
          </cell>
        </row>
        <row r="321">
          <cell r="C321">
            <v>407040470</v>
          </cell>
          <cell r="D321">
            <v>879570</v>
          </cell>
          <cell r="E321">
            <v>43503</v>
          </cell>
          <cell r="F321">
            <v>1200196786</v>
          </cell>
          <cell r="G321">
            <v>64959629</v>
          </cell>
        </row>
        <row r="322">
          <cell r="C322">
            <v>407040471</v>
          </cell>
          <cell r="D322">
            <v>3842351</v>
          </cell>
          <cell r="E322">
            <v>43503</v>
          </cell>
          <cell r="F322">
            <v>1200196784</v>
          </cell>
          <cell r="G322">
            <v>64959622</v>
          </cell>
        </row>
        <row r="323">
          <cell r="C323">
            <v>407040471</v>
          </cell>
          <cell r="F323">
            <v>1200196784</v>
          </cell>
          <cell r="G323">
            <v>64959618</v>
          </cell>
        </row>
        <row r="324">
          <cell r="C324">
            <v>407040471</v>
          </cell>
          <cell r="F324">
            <v>1200196784</v>
          </cell>
          <cell r="G324">
            <v>64962504</v>
          </cell>
        </row>
        <row r="325">
          <cell r="C325">
            <v>407040472</v>
          </cell>
          <cell r="D325">
            <v>251776</v>
          </cell>
          <cell r="E325">
            <v>43503</v>
          </cell>
          <cell r="F325">
            <v>1200197030</v>
          </cell>
          <cell r="G325">
            <v>64960923</v>
          </cell>
        </row>
        <row r="326">
          <cell r="C326">
            <v>407040473</v>
          </cell>
          <cell r="D326">
            <v>738984</v>
          </cell>
          <cell r="E326">
            <v>43503</v>
          </cell>
          <cell r="F326">
            <v>1200197028</v>
          </cell>
          <cell r="G326">
            <v>64960948</v>
          </cell>
        </row>
        <row r="327">
          <cell r="C327">
            <v>407040474</v>
          </cell>
          <cell r="D327">
            <v>154524</v>
          </cell>
          <cell r="E327">
            <v>43503</v>
          </cell>
          <cell r="F327">
            <v>1200197034</v>
          </cell>
          <cell r="G327">
            <v>64961066</v>
          </cell>
        </row>
        <row r="328">
          <cell r="C328">
            <v>407040475</v>
          </cell>
          <cell r="D328">
            <v>61114</v>
          </cell>
          <cell r="E328">
            <v>43503</v>
          </cell>
          <cell r="F328">
            <v>1200197033</v>
          </cell>
          <cell r="G328">
            <v>64961067</v>
          </cell>
        </row>
        <row r="329">
          <cell r="C329">
            <v>407040476</v>
          </cell>
          <cell r="D329">
            <v>15124</v>
          </cell>
          <cell r="E329">
            <v>43503</v>
          </cell>
          <cell r="F329">
            <v>1200197024</v>
          </cell>
          <cell r="G329">
            <v>64961061</v>
          </cell>
          <cell r="H329" t="str">
            <v>Новосибирск</v>
          </cell>
        </row>
        <row r="330">
          <cell r="C330">
            <v>407040477</v>
          </cell>
          <cell r="D330">
            <v>15868</v>
          </cell>
          <cell r="E330">
            <v>43503</v>
          </cell>
          <cell r="F330">
            <v>1200197039</v>
          </cell>
          <cell r="G330">
            <v>64961064</v>
          </cell>
        </row>
        <row r="331">
          <cell r="C331">
            <v>407040478</v>
          </cell>
          <cell r="D331">
            <v>334240</v>
          </cell>
          <cell r="E331">
            <v>43503</v>
          </cell>
          <cell r="F331">
            <v>1200197031</v>
          </cell>
          <cell r="G331">
            <v>64960955</v>
          </cell>
        </row>
        <row r="332">
          <cell r="C332">
            <v>407040479</v>
          </cell>
          <cell r="D332">
            <v>294538</v>
          </cell>
          <cell r="E332">
            <v>43503</v>
          </cell>
          <cell r="F332">
            <v>1200197032</v>
          </cell>
          <cell r="G332">
            <v>64961102</v>
          </cell>
        </row>
        <row r="333">
          <cell r="C333">
            <v>407040480</v>
          </cell>
          <cell r="D333">
            <v>633145</v>
          </cell>
          <cell r="E333">
            <v>43503</v>
          </cell>
          <cell r="F333">
            <v>1200197041</v>
          </cell>
          <cell r="G333">
            <v>64962484</v>
          </cell>
          <cell r="H333" t="str">
            <v>Мск</v>
          </cell>
        </row>
        <row r="334">
          <cell r="C334">
            <v>407040481</v>
          </cell>
          <cell r="D334">
            <v>652190</v>
          </cell>
          <cell r="E334">
            <v>43503</v>
          </cell>
          <cell r="F334">
            <v>1200197035</v>
          </cell>
          <cell r="G334">
            <v>64960992</v>
          </cell>
        </row>
        <row r="335">
          <cell r="C335">
            <v>407040482</v>
          </cell>
          <cell r="D335">
            <v>107005</v>
          </cell>
          <cell r="E335">
            <v>43503</v>
          </cell>
          <cell r="F335">
            <v>1200197026</v>
          </cell>
          <cell r="G335">
            <v>64961060</v>
          </cell>
          <cell r="H335" t="str">
            <v>Иркутск</v>
          </cell>
        </row>
        <row r="336">
          <cell r="C336">
            <v>407040483</v>
          </cell>
          <cell r="D336">
            <v>409117</v>
          </cell>
          <cell r="E336">
            <v>43503</v>
          </cell>
          <cell r="F336">
            <v>1200197036</v>
          </cell>
          <cell r="G336">
            <v>64961111</v>
          </cell>
        </row>
        <row r="337">
          <cell r="C337">
            <v>407040484</v>
          </cell>
          <cell r="D337">
            <v>330190</v>
          </cell>
          <cell r="E337">
            <v>43503</v>
          </cell>
          <cell r="F337">
            <v>1200197040</v>
          </cell>
          <cell r="G337">
            <v>64962483</v>
          </cell>
          <cell r="H337" t="str">
            <v>Мск</v>
          </cell>
        </row>
        <row r="338">
          <cell r="C338">
            <v>407040485</v>
          </cell>
          <cell r="D338">
            <v>287350</v>
          </cell>
          <cell r="E338">
            <v>43503</v>
          </cell>
          <cell r="F338">
            <v>1200197038</v>
          </cell>
          <cell r="G338">
            <v>64960978</v>
          </cell>
        </row>
        <row r="339">
          <cell r="C339">
            <v>407040486</v>
          </cell>
          <cell r="D339">
            <v>679460</v>
          </cell>
          <cell r="E339">
            <v>43503</v>
          </cell>
          <cell r="F339">
            <v>1200197037</v>
          </cell>
          <cell r="G339">
            <v>64964024</v>
          </cell>
        </row>
        <row r="340">
          <cell r="C340">
            <v>407040487</v>
          </cell>
          <cell r="D340">
            <v>87018</v>
          </cell>
          <cell r="E340">
            <v>43503</v>
          </cell>
          <cell r="F340">
            <v>1200197025</v>
          </cell>
          <cell r="G340">
            <v>64961059</v>
          </cell>
          <cell r="H340" t="str">
            <v>Владивосток</v>
          </cell>
        </row>
        <row r="341">
          <cell r="C341">
            <v>407040488</v>
          </cell>
          <cell r="D341">
            <v>30690</v>
          </cell>
          <cell r="E341">
            <v>43503</v>
          </cell>
          <cell r="F341">
            <v>1200197027</v>
          </cell>
          <cell r="G341">
            <v>64964123</v>
          </cell>
        </row>
        <row r="342">
          <cell r="C342">
            <v>407040489</v>
          </cell>
          <cell r="D342">
            <v>684927.9</v>
          </cell>
          <cell r="E342">
            <v>43503</v>
          </cell>
          <cell r="F342">
            <v>1200197029</v>
          </cell>
          <cell r="G342">
            <v>64962607</v>
          </cell>
        </row>
        <row r="343">
          <cell r="C343">
            <v>407040490</v>
          </cell>
          <cell r="D343">
            <v>656978</v>
          </cell>
          <cell r="E343">
            <v>43504</v>
          </cell>
          <cell r="F343">
            <v>1200197280</v>
          </cell>
          <cell r="G343">
            <v>64965121</v>
          </cell>
          <cell r="H343" t="str">
            <v>А</v>
          </cell>
        </row>
        <row r="344">
          <cell r="C344">
            <v>407040491</v>
          </cell>
          <cell r="D344">
            <v>584688</v>
          </cell>
          <cell r="E344">
            <v>43504</v>
          </cell>
          <cell r="F344">
            <v>1200197278</v>
          </cell>
          <cell r="G344">
            <v>64967503</v>
          </cell>
          <cell r="H344" t="str">
            <v>С</v>
          </cell>
        </row>
        <row r="345">
          <cell r="C345">
            <v>407040492</v>
          </cell>
          <cell r="D345">
            <v>571584</v>
          </cell>
          <cell r="E345">
            <v>43504</v>
          </cell>
          <cell r="F345">
            <v>1200197277</v>
          </cell>
          <cell r="G345">
            <v>64965132</v>
          </cell>
          <cell r="H345" t="str">
            <v>С</v>
          </cell>
        </row>
        <row r="346">
          <cell r="C346">
            <v>407040493</v>
          </cell>
          <cell r="D346">
            <v>933099</v>
          </cell>
          <cell r="E346">
            <v>43504</v>
          </cell>
          <cell r="F346">
            <v>1200197281</v>
          </cell>
          <cell r="G346">
            <v>64967473</v>
          </cell>
          <cell r="H346" t="str">
            <v>А</v>
          </cell>
        </row>
        <row r="347">
          <cell r="C347">
            <v>407040494</v>
          </cell>
          <cell r="D347">
            <v>121661</v>
          </cell>
          <cell r="E347">
            <v>43504</v>
          </cell>
          <cell r="F347">
            <v>1200197279</v>
          </cell>
          <cell r="G347">
            <v>64965122</v>
          </cell>
          <cell r="H347" t="str">
            <v>В</v>
          </cell>
        </row>
        <row r="348">
          <cell r="C348">
            <v>407040495</v>
          </cell>
          <cell r="D348">
            <v>395132</v>
          </cell>
          <cell r="E348">
            <v>43504</v>
          </cell>
          <cell r="F348">
            <v>1200197285</v>
          </cell>
          <cell r="G348">
            <v>64965216</v>
          </cell>
        </row>
        <row r="349">
          <cell r="C349">
            <v>407040496</v>
          </cell>
          <cell r="D349">
            <v>273265</v>
          </cell>
          <cell r="E349">
            <v>43504</v>
          </cell>
          <cell r="F349">
            <v>1200197288</v>
          </cell>
          <cell r="G349">
            <v>64964189</v>
          </cell>
          <cell r="H349" t="str">
            <v>Екатеринбург</v>
          </cell>
        </row>
        <row r="350">
          <cell r="C350">
            <v>407040497</v>
          </cell>
          <cell r="D350">
            <v>713344</v>
          </cell>
          <cell r="E350">
            <v>43504</v>
          </cell>
          <cell r="F350">
            <v>1200197283</v>
          </cell>
          <cell r="G350">
            <v>64964098</v>
          </cell>
        </row>
        <row r="351">
          <cell r="C351">
            <v>407040498</v>
          </cell>
          <cell r="D351">
            <v>556488</v>
          </cell>
          <cell r="E351">
            <v>43504</v>
          </cell>
          <cell r="F351">
            <v>1200197287</v>
          </cell>
          <cell r="G351">
            <v>64964957</v>
          </cell>
        </row>
        <row r="352">
          <cell r="C352">
            <v>407040499</v>
          </cell>
          <cell r="D352">
            <v>979935.1</v>
          </cell>
          <cell r="E352">
            <v>43504</v>
          </cell>
          <cell r="F352">
            <v>1200197286</v>
          </cell>
          <cell r="G352">
            <v>64965236</v>
          </cell>
        </row>
        <row r="353">
          <cell r="C353">
            <v>407040500</v>
          </cell>
          <cell r="D353">
            <v>125550</v>
          </cell>
          <cell r="E353">
            <v>43504</v>
          </cell>
          <cell r="F353">
            <v>1200197292</v>
          </cell>
          <cell r="G353">
            <v>64965200</v>
          </cell>
        </row>
        <row r="354">
          <cell r="C354">
            <v>407040501</v>
          </cell>
          <cell r="D354">
            <v>38460</v>
          </cell>
          <cell r="E354">
            <v>43504</v>
          </cell>
          <cell r="F354">
            <v>1200197282</v>
          </cell>
          <cell r="G354">
            <v>64965052</v>
          </cell>
        </row>
        <row r="355">
          <cell r="C355">
            <v>407040502</v>
          </cell>
          <cell r="D355">
            <v>61382</v>
          </cell>
          <cell r="E355">
            <v>43504</v>
          </cell>
          <cell r="F355">
            <v>1200197289</v>
          </cell>
          <cell r="G355">
            <v>64964104</v>
          </cell>
        </row>
        <row r="356">
          <cell r="C356">
            <v>407040503</v>
          </cell>
          <cell r="D356">
            <v>2574069</v>
          </cell>
          <cell r="E356">
            <v>43504</v>
          </cell>
          <cell r="F356">
            <v>1200197294</v>
          </cell>
          <cell r="G356">
            <v>64965269</v>
          </cell>
        </row>
        <row r="357">
          <cell r="C357">
            <v>407040504</v>
          </cell>
          <cell r="D357">
            <v>589299</v>
          </cell>
          <cell r="E357">
            <v>43504</v>
          </cell>
          <cell r="F357">
            <v>1200197290</v>
          </cell>
          <cell r="G357">
            <v>64966679</v>
          </cell>
        </row>
        <row r="358">
          <cell r="C358">
            <v>407040505</v>
          </cell>
          <cell r="D358">
            <v>302936</v>
          </cell>
          <cell r="E358">
            <v>43504</v>
          </cell>
          <cell r="F358">
            <v>1200197284</v>
          </cell>
          <cell r="G358">
            <v>64965211</v>
          </cell>
        </row>
        <row r="359">
          <cell r="C359">
            <v>407040506</v>
          </cell>
          <cell r="D359">
            <v>1206378</v>
          </cell>
          <cell r="E359">
            <v>43504</v>
          </cell>
          <cell r="F359">
            <v>1200197291</v>
          </cell>
          <cell r="G359">
            <v>64966581</v>
          </cell>
          <cell r="H359" t="str">
            <v>Екатеринбург</v>
          </cell>
        </row>
        <row r="360">
          <cell r="C360">
            <v>407040507</v>
          </cell>
          <cell r="D360">
            <v>2603396.7999999998</v>
          </cell>
          <cell r="E360">
            <v>43504</v>
          </cell>
          <cell r="F360">
            <v>1200197296</v>
          </cell>
          <cell r="G360">
            <v>64965265</v>
          </cell>
        </row>
        <row r="361">
          <cell r="C361">
            <v>407040508</v>
          </cell>
          <cell r="D361">
            <v>1851222</v>
          </cell>
          <cell r="E361">
            <v>43504</v>
          </cell>
          <cell r="F361">
            <v>1200197276</v>
          </cell>
          <cell r="G361">
            <v>64961504</v>
          </cell>
          <cell r="H361" t="str">
            <v>А</v>
          </cell>
        </row>
        <row r="362">
          <cell r="C362">
            <v>407040509</v>
          </cell>
          <cell r="D362">
            <v>2173170.6</v>
          </cell>
          <cell r="E362">
            <v>43504</v>
          </cell>
          <cell r="F362">
            <v>1200197295</v>
          </cell>
          <cell r="G362">
            <v>64965278</v>
          </cell>
        </row>
        <row r="363">
          <cell r="C363">
            <v>407040510</v>
          </cell>
          <cell r="D363">
            <v>779145</v>
          </cell>
          <cell r="E363">
            <v>43504</v>
          </cell>
          <cell r="F363">
            <v>1200197293</v>
          </cell>
          <cell r="G363">
            <v>64965201</v>
          </cell>
          <cell r="H363" t="str">
            <v>СПб</v>
          </cell>
        </row>
        <row r="364">
          <cell r="C364">
            <v>407040511</v>
          </cell>
          <cell r="D364">
            <v>1029821.4</v>
          </cell>
          <cell r="E364">
            <v>43504</v>
          </cell>
          <cell r="F364">
            <v>1200197299</v>
          </cell>
          <cell r="G364">
            <v>64965254</v>
          </cell>
        </row>
        <row r="365">
          <cell r="C365">
            <v>407040512</v>
          </cell>
          <cell r="D365">
            <v>1798416.9</v>
          </cell>
          <cell r="E365">
            <v>43504</v>
          </cell>
          <cell r="F365">
            <v>1200197298</v>
          </cell>
          <cell r="G365">
            <v>64965244</v>
          </cell>
        </row>
        <row r="366">
          <cell r="C366">
            <v>407040513</v>
          </cell>
          <cell r="D366">
            <v>903753.9</v>
          </cell>
          <cell r="E366">
            <v>43504</v>
          </cell>
          <cell r="F366">
            <v>1200197297</v>
          </cell>
          <cell r="G366">
            <v>64965273</v>
          </cell>
        </row>
        <row r="367">
          <cell r="C367">
            <v>407040514</v>
          </cell>
          <cell r="D367">
            <v>2602139</v>
          </cell>
          <cell r="E367">
            <v>43507</v>
          </cell>
          <cell r="F367">
            <v>1200197215</v>
          </cell>
          <cell r="G367">
            <v>64961514</v>
          </cell>
          <cell r="H367" t="str">
            <v>А</v>
          </cell>
        </row>
        <row r="368">
          <cell r="C368">
            <v>407040515</v>
          </cell>
          <cell r="D368">
            <v>2259501</v>
          </cell>
          <cell r="E368">
            <v>43507</v>
          </cell>
          <cell r="F368">
            <v>1200197216</v>
          </cell>
          <cell r="G368">
            <v>64961476</v>
          </cell>
          <cell r="H368" t="str">
            <v>А</v>
          </cell>
        </row>
        <row r="369">
          <cell r="C369">
            <v>407040516</v>
          </cell>
          <cell r="D369">
            <v>2909350</v>
          </cell>
          <cell r="E369">
            <v>43507</v>
          </cell>
          <cell r="F369">
            <v>1200197214</v>
          </cell>
          <cell r="G369">
            <v>64964593</v>
          </cell>
        </row>
        <row r="370">
          <cell r="C370">
            <v>407040517</v>
          </cell>
          <cell r="D370">
            <v>418797</v>
          </cell>
          <cell r="E370">
            <v>43507</v>
          </cell>
          <cell r="F370">
            <v>1200197477</v>
          </cell>
          <cell r="G370">
            <v>64966674</v>
          </cell>
        </row>
        <row r="371">
          <cell r="C371">
            <v>407040518</v>
          </cell>
          <cell r="D371">
            <v>59430</v>
          </cell>
          <cell r="E371">
            <v>43507</v>
          </cell>
          <cell r="F371">
            <v>1200197475</v>
          </cell>
          <cell r="G371">
            <v>64966648</v>
          </cell>
        </row>
        <row r="372">
          <cell r="C372">
            <v>407040519</v>
          </cell>
          <cell r="D372">
            <v>712800</v>
          </cell>
          <cell r="E372">
            <v>43507</v>
          </cell>
          <cell r="F372">
            <v>1200197470</v>
          </cell>
          <cell r="G372">
            <v>64966614</v>
          </cell>
          <cell r="H372" t="str">
            <v>В</v>
          </cell>
        </row>
        <row r="373">
          <cell r="C373">
            <v>407040520</v>
          </cell>
          <cell r="D373">
            <v>72156</v>
          </cell>
          <cell r="E373">
            <v>43507</v>
          </cell>
          <cell r="F373">
            <v>1200197476</v>
          </cell>
          <cell r="G373">
            <v>64969744</v>
          </cell>
        </row>
        <row r="374">
          <cell r="C374">
            <v>407040521</v>
          </cell>
          <cell r="D374">
            <v>1425514</v>
          </cell>
          <cell r="E374">
            <v>43507</v>
          </cell>
          <cell r="F374">
            <v>1200197483</v>
          </cell>
          <cell r="G374">
            <v>64966525</v>
          </cell>
        </row>
        <row r="375">
          <cell r="C375">
            <v>407040522</v>
          </cell>
          <cell r="D375">
            <v>91385</v>
          </cell>
          <cell r="E375">
            <v>43507</v>
          </cell>
          <cell r="F375">
            <v>1200197484</v>
          </cell>
          <cell r="G375">
            <v>64970262</v>
          </cell>
          <cell r="H375" t="str">
            <v>Казань</v>
          </cell>
        </row>
        <row r="376">
          <cell r="C376">
            <v>407040523</v>
          </cell>
          <cell r="D376">
            <v>344864</v>
          </cell>
          <cell r="E376">
            <v>43507</v>
          </cell>
          <cell r="F376">
            <v>1200197474</v>
          </cell>
          <cell r="G376">
            <v>64965070</v>
          </cell>
        </row>
        <row r="377">
          <cell r="C377">
            <v>407040524</v>
          </cell>
          <cell r="D377">
            <v>1269972</v>
          </cell>
          <cell r="E377">
            <v>43507</v>
          </cell>
          <cell r="F377">
            <v>1200197471</v>
          </cell>
          <cell r="G377">
            <v>64966605</v>
          </cell>
          <cell r="H377" t="str">
            <v>А</v>
          </cell>
        </row>
        <row r="378">
          <cell r="C378">
            <v>407040525</v>
          </cell>
          <cell r="D378">
            <v>218840.2</v>
          </cell>
          <cell r="E378">
            <v>43507</v>
          </cell>
          <cell r="F378">
            <v>1200197485</v>
          </cell>
          <cell r="G378">
            <v>64969471</v>
          </cell>
        </row>
        <row r="379">
          <cell r="C379">
            <v>407040526</v>
          </cell>
          <cell r="D379">
            <v>611516</v>
          </cell>
          <cell r="E379">
            <v>43507</v>
          </cell>
          <cell r="F379">
            <v>1200197478</v>
          </cell>
          <cell r="G379">
            <v>64970177</v>
          </cell>
        </row>
        <row r="380">
          <cell r="C380">
            <v>407040527</v>
          </cell>
          <cell r="D380">
            <v>733855</v>
          </cell>
          <cell r="E380">
            <v>43507</v>
          </cell>
          <cell r="F380">
            <v>1200197482</v>
          </cell>
          <cell r="G380">
            <v>64970165</v>
          </cell>
        </row>
        <row r="381">
          <cell r="C381">
            <v>407040528</v>
          </cell>
          <cell r="D381">
            <v>1017682.2</v>
          </cell>
          <cell r="E381">
            <v>43507</v>
          </cell>
          <cell r="F381">
            <v>1200197472</v>
          </cell>
          <cell r="G381">
            <v>64967327</v>
          </cell>
        </row>
        <row r="382">
          <cell r="C382">
            <v>407040529</v>
          </cell>
          <cell r="D382">
            <v>351640</v>
          </cell>
          <cell r="E382">
            <v>43507</v>
          </cell>
          <cell r="F382">
            <v>1200197481</v>
          </cell>
          <cell r="G382">
            <v>64966661</v>
          </cell>
        </row>
        <row r="383">
          <cell r="C383">
            <v>407040530</v>
          </cell>
          <cell r="D383">
            <v>1356505</v>
          </cell>
          <cell r="E383">
            <v>43507</v>
          </cell>
          <cell r="F383">
            <v>1200197479</v>
          </cell>
          <cell r="G383">
            <v>64966593</v>
          </cell>
          <cell r="H383" t="str">
            <v>СПб</v>
          </cell>
        </row>
        <row r="384">
          <cell r="C384">
            <v>407040531</v>
          </cell>
          <cell r="D384">
            <v>1586066</v>
          </cell>
          <cell r="E384">
            <v>43507</v>
          </cell>
          <cell r="F384">
            <v>1200197480</v>
          </cell>
          <cell r="G384">
            <v>64966591</v>
          </cell>
          <cell r="H384" t="str">
            <v>СПб</v>
          </cell>
        </row>
        <row r="385">
          <cell r="C385">
            <v>407040532</v>
          </cell>
          <cell r="D385">
            <v>1093847.3999999999</v>
          </cell>
          <cell r="E385">
            <v>43507</v>
          </cell>
          <cell r="F385">
            <v>1200197473</v>
          </cell>
          <cell r="G385">
            <v>64967343</v>
          </cell>
        </row>
        <row r="386">
          <cell r="C386">
            <v>407040533</v>
          </cell>
          <cell r="D386">
            <v>171070</v>
          </cell>
          <cell r="E386">
            <v>43508</v>
          </cell>
          <cell r="F386">
            <v>1200197805</v>
          </cell>
          <cell r="G386">
            <v>64970191</v>
          </cell>
          <cell r="H386" t="str">
            <v>Краснодар</v>
          </cell>
        </row>
        <row r="387">
          <cell r="C387">
            <v>407040534</v>
          </cell>
          <cell r="D387">
            <v>1467060</v>
          </cell>
          <cell r="E387">
            <v>43508</v>
          </cell>
          <cell r="F387">
            <v>1200197747</v>
          </cell>
          <cell r="G387">
            <v>64970277</v>
          </cell>
        </row>
        <row r="388">
          <cell r="C388">
            <v>407040535</v>
          </cell>
          <cell r="D388">
            <v>12460</v>
          </cell>
          <cell r="E388">
            <v>43508</v>
          </cell>
          <cell r="F388">
            <v>1200197800</v>
          </cell>
          <cell r="G388">
            <v>64969700</v>
          </cell>
        </row>
        <row r="389">
          <cell r="C389">
            <v>407040536</v>
          </cell>
          <cell r="D389">
            <v>2717639</v>
          </cell>
          <cell r="E389">
            <v>43508</v>
          </cell>
          <cell r="F389">
            <v>1200197801</v>
          </cell>
          <cell r="G389">
            <v>64971905</v>
          </cell>
        </row>
        <row r="390">
          <cell r="C390">
            <v>407040537</v>
          </cell>
          <cell r="D390">
            <v>236189.7</v>
          </cell>
          <cell r="E390">
            <v>43508</v>
          </cell>
          <cell r="F390">
            <v>1200197802</v>
          </cell>
          <cell r="G390">
            <v>64970213</v>
          </cell>
          <cell r="H390" t="str">
            <v>Ростов</v>
          </cell>
        </row>
        <row r="391">
          <cell r="C391">
            <v>407040538</v>
          </cell>
          <cell r="D391">
            <v>1291215.3</v>
          </cell>
          <cell r="E391">
            <v>43508</v>
          </cell>
          <cell r="F391">
            <v>1200197803</v>
          </cell>
          <cell r="G391">
            <v>64970211</v>
          </cell>
          <cell r="H391" t="str">
            <v>Ростов</v>
          </cell>
        </row>
        <row r="392">
          <cell r="C392">
            <v>407040539</v>
          </cell>
          <cell r="D392">
            <v>613457.4</v>
          </cell>
          <cell r="E392">
            <v>43508</v>
          </cell>
          <cell r="F392">
            <v>1200197804</v>
          </cell>
          <cell r="G392">
            <v>64970198</v>
          </cell>
          <cell r="H392" t="str">
            <v>Краснодар</v>
          </cell>
        </row>
        <row r="393">
          <cell r="C393">
            <v>407040540</v>
          </cell>
          <cell r="D393">
            <v>5069603.55</v>
          </cell>
          <cell r="E393">
            <v>43508</v>
          </cell>
          <cell r="F393">
            <v>1200197748</v>
          </cell>
          <cell r="G393">
            <v>64970058</v>
          </cell>
        </row>
        <row r="394">
          <cell r="C394">
            <v>407040541</v>
          </cell>
          <cell r="D394">
            <v>7849527.25</v>
          </cell>
          <cell r="E394">
            <v>43508</v>
          </cell>
          <cell r="F394">
            <v>1200197749</v>
          </cell>
          <cell r="G394">
            <v>64970039</v>
          </cell>
        </row>
        <row r="395">
          <cell r="C395">
            <v>407040543</v>
          </cell>
          <cell r="D395">
            <v>92524</v>
          </cell>
          <cell r="E395">
            <v>43509</v>
          </cell>
          <cell r="F395">
            <v>1200197764</v>
          </cell>
          <cell r="G395">
            <v>64969518</v>
          </cell>
        </row>
        <row r="396">
          <cell r="C396">
            <v>407040544</v>
          </cell>
          <cell r="D396">
            <v>543500</v>
          </cell>
          <cell r="E396">
            <v>43509</v>
          </cell>
          <cell r="F396">
            <v>1200197759</v>
          </cell>
          <cell r="G396">
            <v>64969479</v>
          </cell>
        </row>
        <row r="397">
          <cell r="C397">
            <v>407040545</v>
          </cell>
          <cell r="D397">
            <v>509363.1</v>
          </cell>
          <cell r="E397">
            <v>43509</v>
          </cell>
          <cell r="F397">
            <v>1200197757</v>
          </cell>
          <cell r="G397">
            <v>64970272</v>
          </cell>
          <cell r="H397" t="str">
            <v>А</v>
          </cell>
        </row>
        <row r="398">
          <cell r="C398">
            <v>407040546</v>
          </cell>
          <cell r="D398">
            <v>283635.90000000002</v>
          </cell>
          <cell r="E398">
            <v>43509</v>
          </cell>
          <cell r="F398">
            <v>1200197763</v>
          </cell>
          <cell r="G398">
            <v>64970273</v>
          </cell>
          <cell r="H398" t="str">
            <v>Б</v>
          </cell>
        </row>
        <row r="399">
          <cell r="C399">
            <v>407040546</v>
          </cell>
          <cell r="F399">
            <v>1200197763</v>
          </cell>
          <cell r="G399">
            <v>64970271</v>
          </cell>
        </row>
        <row r="400">
          <cell r="C400">
            <v>407040547</v>
          </cell>
          <cell r="D400">
            <v>780084.15</v>
          </cell>
          <cell r="E400">
            <v>43509</v>
          </cell>
          <cell r="F400">
            <v>1200197762</v>
          </cell>
          <cell r="G400">
            <v>64971913</v>
          </cell>
        </row>
        <row r="401">
          <cell r="C401">
            <v>407040548</v>
          </cell>
          <cell r="D401">
            <v>608977</v>
          </cell>
          <cell r="E401">
            <v>43509</v>
          </cell>
          <cell r="F401">
            <v>1200197756</v>
          </cell>
          <cell r="G401">
            <v>64969866</v>
          </cell>
        </row>
        <row r="402">
          <cell r="C402">
            <v>407040549</v>
          </cell>
          <cell r="D402">
            <v>1663170</v>
          </cell>
          <cell r="E402">
            <v>43509</v>
          </cell>
          <cell r="F402">
            <v>1200197758</v>
          </cell>
          <cell r="G402">
            <v>64971978</v>
          </cell>
        </row>
        <row r="403">
          <cell r="C403">
            <v>407040549</v>
          </cell>
          <cell r="F403">
            <v>1200197758</v>
          </cell>
          <cell r="G403">
            <v>64972545</v>
          </cell>
        </row>
        <row r="404">
          <cell r="C404">
            <v>407040550</v>
          </cell>
          <cell r="D404">
            <v>1282504</v>
          </cell>
          <cell r="E404">
            <v>43509</v>
          </cell>
          <cell r="F404">
            <v>1200197760</v>
          </cell>
          <cell r="G404">
            <v>64972481</v>
          </cell>
        </row>
        <row r="405">
          <cell r="G405">
            <v>64972032</v>
          </cell>
        </row>
        <row r="406">
          <cell r="C406">
            <v>407040551</v>
          </cell>
          <cell r="D406">
            <v>7591332.4000000004</v>
          </cell>
          <cell r="E406">
            <v>43509</v>
          </cell>
          <cell r="F406">
            <v>1200197761</v>
          </cell>
          <cell r="G406">
            <v>64971921</v>
          </cell>
        </row>
        <row r="407">
          <cell r="C407">
            <v>407040551</v>
          </cell>
          <cell r="F407">
            <v>1200197761</v>
          </cell>
          <cell r="G407">
            <v>64971924</v>
          </cell>
        </row>
        <row r="408">
          <cell r="C408">
            <v>407040552</v>
          </cell>
          <cell r="D408">
            <v>176835.85</v>
          </cell>
          <cell r="E408">
            <v>43509</v>
          </cell>
          <cell r="F408">
            <v>1200198040</v>
          </cell>
          <cell r="G408">
            <v>64972272</v>
          </cell>
          <cell r="H408" t="str">
            <v>В</v>
          </cell>
        </row>
        <row r="409">
          <cell r="C409">
            <v>407040553</v>
          </cell>
          <cell r="D409">
            <v>1573009.8</v>
          </cell>
          <cell r="E409">
            <v>43509</v>
          </cell>
          <cell r="F409">
            <v>1200198041</v>
          </cell>
          <cell r="G409">
            <v>64972271</v>
          </cell>
          <cell r="H409" t="str">
            <v>А</v>
          </cell>
        </row>
        <row r="410">
          <cell r="C410">
            <v>407040554</v>
          </cell>
          <cell r="D410">
            <v>1269991.3500000001</v>
          </cell>
          <cell r="E410">
            <v>43509</v>
          </cell>
          <cell r="F410">
            <v>1200198038</v>
          </cell>
          <cell r="G410">
            <v>64972227</v>
          </cell>
          <cell r="H410" t="str">
            <v>С</v>
          </cell>
        </row>
        <row r="411">
          <cell r="C411">
            <v>407040555</v>
          </cell>
          <cell r="D411">
            <v>177753.55</v>
          </cell>
          <cell r="E411">
            <v>43509</v>
          </cell>
          <cell r="F411">
            <v>1200198039</v>
          </cell>
          <cell r="G411">
            <v>64976366</v>
          </cell>
          <cell r="H411" t="str">
            <v>С</v>
          </cell>
        </row>
        <row r="412">
          <cell r="C412">
            <v>407040556</v>
          </cell>
          <cell r="D412">
            <v>4678628.7</v>
          </cell>
          <cell r="E412">
            <v>43509</v>
          </cell>
          <cell r="F412">
            <v>1200197788</v>
          </cell>
          <cell r="G412">
            <v>64972733</v>
          </cell>
        </row>
        <row r="413">
          <cell r="C413">
            <v>407040557</v>
          </cell>
          <cell r="D413">
            <v>129882</v>
          </cell>
          <cell r="E413">
            <v>43509</v>
          </cell>
          <cell r="F413">
            <v>1200197787</v>
          </cell>
          <cell r="G413">
            <v>64972121</v>
          </cell>
        </row>
        <row r="414">
          <cell r="C414">
            <v>407040558</v>
          </cell>
          <cell r="D414">
            <v>415380</v>
          </cell>
          <cell r="E414">
            <v>43509</v>
          </cell>
          <cell r="F414">
            <v>1200197784</v>
          </cell>
          <cell r="G414">
            <v>64972753</v>
          </cell>
        </row>
        <row r="415">
          <cell r="C415">
            <v>407040561</v>
          </cell>
          <cell r="D415">
            <v>1238161</v>
          </cell>
          <cell r="E415">
            <v>43509</v>
          </cell>
          <cell r="F415">
            <v>1200197786</v>
          </cell>
          <cell r="G415">
            <v>64969718</v>
          </cell>
        </row>
        <row r="416">
          <cell r="C416">
            <v>407040562</v>
          </cell>
          <cell r="D416">
            <v>44163</v>
          </cell>
          <cell r="E416">
            <v>43509</v>
          </cell>
          <cell r="F416">
            <v>1200197783</v>
          </cell>
          <cell r="G416">
            <v>64976327</v>
          </cell>
        </row>
        <row r="417">
          <cell r="C417">
            <v>407040563</v>
          </cell>
          <cell r="D417">
            <v>794738.7</v>
          </cell>
          <cell r="E417">
            <v>43509</v>
          </cell>
          <cell r="F417">
            <v>1200197790</v>
          </cell>
          <cell r="G417">
            <v>64972101</v>
          </cell>
        </row>
        <row r="418">
          <cell r="C418">
            <v>407040564</v>
          </cell>
          <cell r="D418">
            <v>1033877</v>
          </cell>
          <cell r="E418">
            <v>43509</v>
          </cell>
          <cell r="F418">
            <v>1200197789</v>
          </cell>
          <cell r="G418">
            <v>64971880</v>
          </cell>
        </row>
        <row r="419">
          <cell r="C419">
            <v>407040571</v>
          </cell>
          <cell r="D419">
            <v>817975</v>
          </cell>
          <cell r="E419">
            <v>43510</v>
          </cell>
          <cell r="F419">
            <v>1200197785</v>
          </cell>
          <cell r="G419">
            <v>64969880</v>
          </cell>
        </row>
        <row r="420">
          <cell r="C420">
            <v>407040572</v>
          </cell>
          <cell r="D420">
            <v>3291062</v>
          </cell>
          <cell r="E420">
            <v>43510</v>
          </cell>
          <cell r="F420">
            <v>1200197791</v>
          </cell>
          <cell r="G420">
            <v>64976369</v>
          </cell>
        </row>
        <row r="421">
          <cell r="C421">
            <v>407040572</v>
          </cell>
          <cell r="F421">
            <v>1200197791</v>
          </cell>
          <cell r="G421">
            <v>64976373</v>
          </cell>
        </row>
        <row r="422">
          <cell r="C422">
            <v>407040573</v>
          </cell>
          <cell r="D422">
            <v>41289</v>
          </cell>
          <cell r="E422">
            <v>43510</v>
          </cell>
          <cell r="F422">
            <v>1200198232</v>
          </cell>
          <cell r="G422">
            <v>64976330</v>
          </cell>
        </row>
        <row r="423">
          <cell r="C423">
            <v>407040574</v>
          </cell>
          <cell r="D423">
            <v>476473</v>
          </cell>
          <cell r="E423">
            <v>43510</v>
          </cell>
          <cell r="F423">
            <v>1200198228</v>
          </cell>
          <cell r="G423">
            <v>64976252</v>
          </cell>
        </row>
        <row r="424">
          <cell r="C424">
            <v>407040575</v>
          </cell>
          <cell r="D424">
            <v>71230</v>
          </cell>
          <cell r="E424">
            <v>43510</v>
          </cell>
          <cell r="F424">
            <v>1200198231</v>
          </cell>
          <cell r="G424">
            <v>64976329</v>
          </cell>
        </row>
        <row r="425">
          <cell r="C425">
            <v>407040576</v>
          </cell>
          <cell r="D425">
            <v>1308690</v>
          </cell>
          <cell r="E425">
            <v>43510</v>
          </cell>
          <cell r="F425">
            <v>1200198234</v>
          </cell>
          <cell r="G425">
            <v>64976334</v>
          </cell>
          <cell r="H425" t="str">
            <v>Мск</v>
          </cell>
        </row>
        <row r="426">
          <cell r="C426">
            <v>407040577</v>
          </cell>
          <cell r="D426">
            <v>581424.6</v>
          </cell>
          <cell r="E426">
            <v>43510</v>
          </cell>
          <cell r="F426">
            <v>1200198225</v>
          </cell>
          <cell r="G426">
            <v>64976344</v>
          </cell>
        </row>
        <row r="427">
          <cell r="C427">
            <v>407040578</v>
          </cell>
          <cell r="D427">
            <v>130476</v>
          </cell>
          <cell r="E427">
            <v>43510</v>
          </cell>
          <cell r="F427">
            <v>1200198233</v>
          </cell>
          <cell r="G427">
            <v>64976326</v>
          </cell>
        </row>
        <row r="428">
          <cell r="C428">
            <v>407040579</v>
          </cell>
          <cell r="D428">
            <v>5919924.3499999996</v>
          </cell>
          <cell r="E428">
            <v>43510</v>
          </cell>
          <cell r="F428">
            <v>1200198226</v>
          </cell>
          <cell r="G428">
            <v>64976338</v>
          </cell>
        </row>
        <row r="429">
          <cell r="C429">
            <v>407040580</v>
          </cell>
          <cell r="D429">
            <v>122842</v>
          </cell>
          <cell r="E429">
            <v>43510</v>
          </cell>
          <cell r="F429">
            <v>1200198230</v>
          </cell>
          <cell r="G429">
            <v>64976328</v>
          </cell>
        </row>
        <row r="430">
          <cell r="C430">
            <v>407040581</v>
          </cell>
          <cell r="D430">
            <v>108700</v>
          </cell>
          <cell r="E430">
            <v>43510</v>
          </cell>
          <cell r="F430">
            <v>1200198227</v>
          </cell>
          <cell r="G430">
            <v>64976280</v>
          </cell>
        </row>
        <row r="431">
          <cell r="C431">
            <v>407040582</v>
          </cell>
          <cell r="D431">
            <v>1404145</v>
          </cell>
          <cell r="E431">
            <v>43510</v>
          </cell>
          <cell r="F431">
            <v>1200198235</v>
          </cell>
          <cell r="G431">
            <v>64978486</v>
          </cell>
        </row>
        <row r="432">
          <cell r="C432">
            <v>407040583</v>
          </cell>
          <cell r="D432">
            <v>606435</v>
          </cell>
          <cell r="E432">
            <v>43510</v>
          </cell>
          <cell r="F432">
            <v>1200198229</v>
          </cell>
          <cell r="G432">
            <v>64976324</v>
          </cell>
        </row>
        <row r="433">
          <cell r="C433">
            <v>407040584</v>
          </cell>
          <cell r="D433">
            <v>2897534.8</v>
          </cell>
          <cell r="E433">
            <v>43510</v>
          </cell>
          <cell r="F433">
            <v>1200198224</v>
          </cell>
          <cell r="G433">
            <v>64976341</v>
          </cell>
        </row>
        <row r="434">
          <cell r="C434">
            <v>407040585</v>
          </cell>
          <cell r="D434">
            <v>3487790.05</v>
          </cell>
          <cell r="E434">
            <v>43511</v>
          </cell>
          <cell r="F434">
            <v>1200198532</v>
          </cell>
          <cell r="G434">
            <v>64978755</v>
          </cell>
          <cell r="H434" t="str">
            <v>С</v>
          </cell>
        </row>
        <row r="435">
          <cell r="C435">
            <v>407040586</v>
          </cell>
          <cell r="D435">
            <v>838972</v>
          </cell>
          <cell r="E435">
            <v>43511</v>
          </cell>
          <cell r="F435">
            <v>1200198536</v>
          </cell>
          <cell r="G435">
            <v>64978304</v>
          </cell>
        </row>
        <row r="436">
          <cell r="C436">
            <v>407040587</v>
          </cell>
          <cell r="D436">
            <v>808785</v>
          </cell>
          <cell r="E436">
            <v>43511</v>
          </cell>
          <cell r="F436">
            <v>1200198537</v>
          </cell>
          <cell r="G436">
            <v>64978397</v>
          </cell>
          <cell r="H436" t="str">
            <v>Екатеринбург</v>
          </cell>
        </row>
        <row r="437">
          <cell r="C437">
            <v>407040588</v>
          </cell>
          <cell r="D437">
            <v>3484027</v>
          </cell>
          <cell r="E437">
            <v>43511</v>
          </cell>
          <cell r="F437">
            <v>1200198539</v>
          </cell>
          <cell r="G437">
            <v>64978501</v>
          </cell>
          <cell r="H437" t="str">
            <v>НН</v>
          </cell>
        </row>
        <row r="438">
          <cell r="C438">
            <v>407040589</v>
          </cell>
          <cell r="D438">
            <v>469155</v>
          </cell>
          <cell r="E438">
            <v>43511</v>
          </cell>
          <cell r="F438">
            <v>1200198540</v>
          </cell>
          <cell r="G438">
            <v>64978380</v>
          </cell>
        </row>
        <row r="439">
          <cell r="C439">
            <v>407040590</v>
          </cell>
          <cell r="D439">
            <v>2399833</v>
          </cell>
          <cell r="E439">
            <v>43511</v>
          </cell>
          <cell r="F439">
            <v>1200198538</v>
          </cell>
          <cell r="G439">
            <v>64978555</v>
          </cell>
          <cell r="H439" t="str">
            <v>НН</v>
          </cell>
        </row>
        <row r="440">
          <cell r="C440">
            <v>407040591</v>
          </cell>
          <cell r="D440">
            <v>464342</v>
          </cell>
          <cell r="E440">
            <v>43511</v>
          </cell>
          <cell r="F440">
            <v>1200198541</v>
          </cell>
          <cell r="G440">
            <v>64978442</v>
          </cell>
        </row>
        <row r="441">
          <cell r="C441">
            <v>407040592</v>
          </cell>
          <cell r="D441">
            <v>4387181.5</v>
          </cell>
          <cell r="E441">
            <v>43511</v>
          </cell>
          <cell r="F441">
            <v>1200198533</v>
          </cell>
          <cell r="G441">
            <v>64978758</v>
          </cell>
          <cell r="H441" t="str">
            <v>С</v>
          </cell>
        </row>
        <row r="442">
          <cell r="C442">
            <v>407040593</v>
          </cell>
          <cell r="D442">
            <v>2209553.65</v>
          </cell>
          <cell r="E442">
            <v>43511</v>
          </cell>
          <cell r="F442">
            <v>1200198531</v>
          </cell>
          <cell r="G442">
            <v>64978815</v>
          </cell>
          <cell r="H442" t="str">
            <v>С</v>
          </cell>
        </row>
        <row r="443">
          <cell r="C443">
            <v>407040594</v>
          </cell>
          <cell r="D443">
            <v>5766648.75</v>
          </cell>
          <cell r="E443">
            <v>43511</v>
          </cell>
          <cell r="F443">
            <v>1200198534</v>
          </cell>
          <cell r="G443">
            <v>64978770</v>
          </cell>
          <cell r="H443" t="str">
            <v>С</v>
          </cell>
        </row>
        <row r="444">
          <cell r="C444">
            <v>407040595</v>
          </cell>
          <cell r="D444">
            <v>521362</v>
          </cell>
          <cell r="E444">
            <v>43514</v>
          </cell>
          <cell r="F444">
            <v>1200198743</v>
          </cell>
          <cell r="G444">
            <v>64982247</v>
          </cell>
          <cell r="H444" t="str">
            <v>Астрея</v>
          </cell>
        </row>
        <row r="445">
          <cell r="C445">
            <v>407040596</v>
          </cell>
          <cell r="D445">
            <v>1181606</v>
          </cell>
          <cell r="E445">
            <v>43514</v>
          </cell>
          <cell r="F445">
            <v>1200198746</v>
          </cell>
          <cell r="G445">
            <v>64979703</v>
          </cell>
          <cell r="H445" t="str">
            <v>Мск</v>
          </cell>
        </row>
        <row r="446">
          <cell r="C446">
            <v>407040597</v>
          </cell>
          <cell r="D446">
            <v>34747</v>
          </cell>
          <cell r="E446">
            <v>43514</v>
          </cell>
          <cell r="F446">
            <v>1200198745</v>
          </cell>
          <cell r="G446">
            <v>64979673</v>
          </cell>
        </row>
        <row r="447">
          <cell r="C447">
            <v>407040598</v>
          </cell>
          <cell r="D447">
            <v>190307</v>
          </cell>
          <cell r="E447">
            <v>43514</v>
          </cell>
          <cell r="F447">
            <v>1200198740</v>
          </cell>
          <cell r="G447">
            <v>64979665</v>
          </cell>
        </row>
        <row r="448">
          <cell r="C448">
            <v>407040599</v>
          </cell>
          <cell r="D448">
            <v>351495</v>
          </cell>
          <cell r="E448">
            <v>43514</v>
          </cell>
          <cell r="F448">
            <v>1200198742</v>
          </cell>
          <cell r="G448">
            <v>64979681</v>
          </cell>
        </row>
        <row r="449">
          <cell r="C449">
            <v>407040600</v>
          </cell>
          <cell r="D449">
            <v>540410</v>
          </cell>
          <cell r="E449">
            <v>43514</v>
          </cell>
          <cell r="F449">
            <v>1200198739</v>
          </cell>
          <cell r="G449">
            <v>64982222</v>
          </cell>
        </row>
        <row r="450">
          <cell r="C450">
            <v>407040601</v>
          </cell>
          <cell r="D450">
            <v>50629</v>
          </cell>
          <cell r="E450">
            <v>43514</v>
          </cell>
          <cell r="F450">
            <v>1200198737</v>
          </cell>
          <cell r="G450">
            <v>64982496</v>
          </cell>
        </row>
        <row r="451">
          <cell r="C451">
            <v>407040602</v>
          </cell>
          <cell r="D451">
            <v>2357697.6</v>
          </cell>
          <cell r="E451">
            <v>43514</v>
          </cell>
          <cell r="F451">
            <v>1200198738</v>
          </cell>
          <cell r="G451">
            <v>64982476</v>
          </cell>
        </row>
        <row r="452">
          <cell r="C452">
            <v>407040603</v>
          </cell>
          <cell r="D452">
            <v>429155</v>
          </cell>
          <cell r="E452">
            <v>43514</v>
          </cell>
          <cell r="F452">
            <v>1200198741</v>
          </cell>
          <cell r="G452">
            <v>64982183</v>
          </cell>
        </row>
        <row r="453">
          <cell r="C453">
            <v>407040604</v>
          </cell>
          <cell r="D453">
            <v>7257163.7999999998</v>
          </cell>
          <cell r="E453">
            <v>43514</v>
          </cell>
          <cell r="F453">
            <v>1200198734</v>
          </cell>
          <cell r="G453">
            <v>64980282</v>
          </cell>
          <cell r="H453" t="str">
            <v>А</v>
          </cell>
        </row>
        <row r="454">
          <cell r="C454">
            <v>407040605</v>
          </cell>
          <cell r="D454">
            <v>700110</v>
          </cell>
          <cell r="E454">
            <v>43514</v>
          </cell>
          <cell r="F454">
            <v>1200198747</v>
          </cell>
          <cell r="G454">
            <v>64979702</v>
          </cell>
          <cell r="H454" t="str">
            <v>Мск</v>
          </cell>
        </row>
        <row r="455">
          <cell r="C455">
            <v>407040606</v>
          </cell>
          <cell r="D455">
            <v>619477</v>
          </cell>
          <cell r="E455">
            <v>43514</v>
          </cell>
          <cell r="F455">
            <v>1200198748</v>
          </cell>
          <cell r="G455">
            <v>64979810</v>
          </cell>
        </row>
        <row r="456">
          <cell r="C456">
            <v>407040607</v>
          </cell>
          <cell r="D456">
            <v>1391985</v>
          </cell>
          <cell r="E456">
            <v>43514</v>
          </cell>
          <cell r="F456">
            <v>1200198744</v>
          </cell>
          <cell r="G456">
            <v>64980045</v>
          </cell>
        </row>
        <row r="457">
          <cell r="C457">
            <v>407040608</v>
          </cell>
          <cell r="D457">
            <v>5986256.7999999998</v>
          </cell>
          <cell r="E457">
            <v>43514</v>
          </cell>
          <cell r="F457">
            <v>1200198732</v>
          </cell>
          <cell r="G457">
            <v>64980270</v>
          </cell>
          <cell r="H457" t="str">
            <v>А</v>
          </cell>
        </row>
        <row r="458">
          <cell r="C458">
            <v>407040609</v>
          </cell>
          <cell r="D458">
            <v>1255998.8</v>
          </cell>
          <cell r="E458">
            <v>43514</v>
          </cell>
          <cell r="F458">
            <v>1200198736</v>
          </cell>
          <cell r="G458">
            <v>64980252</v>
          </cell>
          <cell r="H458" t="str">
            <v>А</v>
          </cell>
        </row>
        <row r="459">
          <cell r="C459">
            <v>407040610</v>
          </cell>
          <cell r="D459">
            <v>4936254.75</v>
          </cell>
          <cell r="E459">
            <v>43514</v>
          </cell>
          <cell r="F459">
            <v>1200198735</v>
          </cell>
          <cell r="G459">
            <v>64980222</v>
          </cell>
          <cell r="H459" t="str">
            <v>А</v>
          </cell>
        </row>
        <row r="460">
          <cell r="C460">
            <v>407040611</v>
          </cell>
          <cell r="D460">
            <v>3313310.25</v>
          </cell>
          <cell r="E460">
            <v>43514</v>
          </cell>
          <cell r="F460">
            <v>1200198733</v>
          </cell>
          <cell r="G460">
            <v>64980315</v>
          </cell>
          <cell r="H460" t="str">
            <v>А</v>
          </cell>
        </row>
        <row r="461">
          <cell r="C461">
            <v>407040612</v>
          </cell>
          <cell r="D461">
            <v>113481.9</v>
          </cell>
          <cell r="E461">
            <v>43515</v>
          </cell>
          <cell r="F461">
            <v>1200199051</v>
          </cell>
          <cell r="G461">
            <v>64982466</v>
          </cell>
          <cell r="H461" t="str">
            <v>Краснодар</v>
          </cell>
        </row>
        <row r="462">
          <cell r="C462">
            <v>407040613</v>
          </cell>
          <cell r="D462">
            <v>318463</v>
          </cell>
          <cell r="E462">
            <v>43515</v>
          </cell>
          <cell r="F462">
            <v>1200198997</v>
          </cell>
          <cell r="G462">
            <v>64982559</v>
          </cell>
          <cell r="H462" t="str">
            <v>Ростов</v>
          </cell>
        </row>
        <row r="463">
          <cell r="C463">
            <v>407040614</v>
          </cell>
          <cell r="D463">
            <v>829353</v>
          </cell>
          <cell r="E463">
            <v>43515</v>
          </cell>
          <cell r="F463">
            <v>1200198993</v>
          </cell>
          <cell r="G463">
            <v>64983591</v>
          </cell>
        </row>
        <row r="464">
          <cell r="C464">
            <v>407040615</v>
          </cell>
          <cell r="D464">
            <v>2837716.8</v>
          </cell>
          <cell r="E464">
            <v>43515</v>
          </cell>
          <cell r="F464">
            <v>1200199052</v>
          </cell>
          <cell r="G464">
            <v>64982490</v>
          </cell>
          <cell r="H464" t="str">
            <v>Ростов</v>
          </cell>
        </row>
        <row r="465">
          <cell r="C465">
            <v>407040616</v>
          </cell>
          <cell r="D465">
            <v>753369</v>
          </cell>
          <cell r="E465">
            <v>43515</v>
          </cell>
          <cell r="F465">
            <v>1200198995</v>
          </cell>
          <cell r="G465">
            <v>64984956</v>
          </cell>
        </row>
        <row r="466">
          <cell r="C466">
            <v>407040617</v>
          </cell>
          <cell r="D466">
            <v>1334676</v>
          </cell>
          <cell r="E466">
            <v>43515</v>
          </cell>
          <cell r="F466">
            <v>1200198994</v>
          </cell>
          <cell r="G466">
            <v>64982484</v>
          </cell>
        </row>
        <row r="467">
          <cell r="C467">
            <v>407040621</v>
          </cell>
          <cell r="D467">
            <v>80919</v>
          </cell>
          <cell r="E467">
            <v>43516</v>
          </cell>
          <cell r="F467">
            <v>1200198998</v>
          </cell>
          <cell r="G467">
            <v>64982447</v>
          </cell>
        </row>
        <row r="468">
          <cell r="C468">
            <v>407040622</v>
          </cell>
          <cell r="D468">
            <v>6952.5</v>
          </cell>
          <cell r="E468">
            <v>43516</v>
          </cell>
          <cell r="F468">
            <v>1200198991</v>
          </cell>
          <cell r="G468">
            <v>64982557</v>
          </cell>
          <cell r="H468" t="str">
            <v>В</v>
          </cell>
        </row>
        <row r="469">
          <cell r="C469">
            <v>407040623</v>
          </cell>
          <cell r="D469">
            <v>348151</v>
          </cell>
          <cell r="E469">
            <v>43516</v>
          </cell>
          <cell r="F469">
            <v>1200198999</v>
          </cell>
          <cell r="G469">
            <v>64982494</v>
          </cell>
        </row>
        <row r="470">
          <cell r="C470">
            <v>407040624</v>
          </cell>
          <cell r="D470">
            <v>190131</v>
          </cell>
          <cell r="E470">
            <v>43516</v>
          </cell>
          <cell r="F470">
            <v>1200198996</v>
          </cell>
          <cell r="G470">
            <v>64984184</v>
          </cell>
        </row>
        <row r="471">
          <cell r="C471">
            <v>407040625</v>
          </cell>
          <cell r="D471">
            <v>499760</v>
          </cell>
          <cell r="E471">
            <v>43516</v>
          </cell>
          <cell r="F471">
            <v>1200199297</v>
          </cell>
          <cell r="G471">
            <v>64988512</v>
          </cell>
        </row>
        <row r="472">
          <cell r="C472">
            <v>407040626</v>
          </cell>
          <cell r="D472">
            <v>638737</v>
          </cell>
          <cell r="E472">
            <v>43516</v>
          </cell>
          <cell r="F472">
            <v>1200199298</v>
          </cell>
          <cell r="G472">
            <v>64985004</v>
          </cell>
        </row>
        <row r="473">
          <cell r="C473">
            <v>407040627</v>
          </cell>
          <cell r="D473">
            <v>136704</v>
          </cell>
          <cell r="E473">
            <v>43516</v>
          </cell>
          <cell r="F473">
            <v>1200199299</v>
          </cell>
          <cell r="G473">
            <v>64985037</v>
          </cell>
        </row>
        <row r="474">
          <cell r="C474">
            <v>407040628</v>
          </cell>
          <cell r="D474">
            <v>2809719</v>
          </cell>
          <cell r="E474">
            <v>43516</v>
          </cell>
          <cell r="F474">
            <v>1200199350</v>
          </cell>
          <cell r="G474">
            <v>64985286</v>
          </cell>
        </row>
        <row r="475">
          <cell r="C475">
            <v>407040629</v>
          </cell>
          <cell r="D475">
            <v>2988293.4</v>
          </cell>
          <cell r="E475">
            <v>43516</v>
          </cell>
          <cell r="F475">
            <v>1200198992</v>
          </cell>
          <cell r="G475">
            <v>64984189</v>
          </cell>
        </row>
        <row r="476">
          <cell r="C476">
            <v>407040629</v>
          </cell>
          <cell r="E476">
            <v>43516</v>
          </cell>
          <cell r="G476">
            <v>64984188</v>
          </cell>
        </row>
        <row r="477">
          <cell r="C477">
            <v>407040630</v>
          </cell>
          <cell r="D477">
            <v>1254078</v>
          </cell>
          <cell r="E477">
            <v>43516</v>
          </cell>
          <cell r="F477">
            <v>1200199356</v>
          </cell>
          <cell r="G477">
            <v>64988450</v>
          </cell>
        </row>
        <row r="478">
          <cell r="C478">
            <v>407040631</v>
          </cell>
          <cell r="D478">
            <v>3372605.7</v>
          </cell>
          <cell r="E478">
            <v>43516</v>
          </cell>
          <cell r="F478">
            <v>1200199352</v>
          </cell>
          <cell r="G478">
            <v>64985274</v>
          </cell>
        </row>
        <row r="479">
          <cell r="C479">
            <v>407040632</v>
          </cell>
          <cell r="D479">
            <v>10249189</v>
          </cell>
          <cell r="E479">
            <v>43516</v>
          </cell>
          <cell r="F479">
            <v>1200199053</v>
          </cell>
          <cell r="G479">
            <v>64984187</v>
          </cell>
        </row>
        <row r="480">
          <cell r="C480">
            <v>407040632</v>
          </cell>
          <cell r="E480">
            <v>43516</v>
          </cell>
          <cell r="G480">
            <v>64984185</v>
          </cell>
        </row>
        <row r="481">
          <cell r="C481">
            <v>407040632</v>
          </cell>
          <cell r="E481">
            <v>43516</v>
          </cell>
          <cell r="G481">
            <v>64984186</v>
          </cell>
        </row>
        <row r="482">
          <cell r="C482">
            <v>407040633</v>
          </cell>
          <cell r="D482">
            <v>4860150.9000000004</v>
          </cell>
          <cell r="E482">
            <v>43516</v>
          </cell>
          <cell r="F482">
            <v>1200199355</v>
          </cell>
          <cell r="G482">
            <v>64985158</v>
          </cell>
        </row>
        <row r="483">
          <cell r="C483">
            <v>407040634</v>
          </cell>
          <cell r="D483">
            <v>3314468.8</v>
          </cell>
          <cell r="E483">
            <v>43516</v>
          </cell>
          <cell r="F483">
            <v>1200199353</v>
          </cell>
          <cell r="G483">
            <v>64985088</v>
          </cell>
        </row>
        <row r="484">
          <cell r="C484">
            <v>407040635</v>
          </cell>
          <cell r="D484">
            <v>4185064.1</v>
          </cell>
          <cell r="E484">
            <v>43516</v>
          </cell>
          <cell r="F484">
            <v>1200199050</v>
          </cell>
          <cell r="G484">
            <v>64982556</v>
          </cell>
        </row>
        <row r="485">
          <cell r="C485">
            <v>407040635</v>
          </cell>
          <cell r="E485">
            <v>43516</v>
          </cell>
          <cell r="G485">
            <v>64982512</v>
          </cell>
        </row>
        <row r="486">
          <cell r="C486">
            <v>407040636</v>
          </cell>
          <cell r="D486">
            <v>5737545.2000000002</v>
          </cell>
          <cell r="E486">
            <v>43516</v>
          </cell>
          <cell r="F486">
            <v>1200199351</v>
          </cell>
          <cell r="G486">
            <v>64985128</v>
          </cell>
        </row>
        <row r="487">
          <cell r="C487">
            <v>407040637</v>
          </cell>
          <cell r="D487">
            <v>21345</v>
          </cell>
          <cell r="E487">
            <v>43517</v>
          </cell>
          <cell r="F487">
            <v>1200199571</v>
          </cell>
          <cell r="G487">
            <v>64990953</v>
          </cell>
          <cell r="H487" t="str">
            <v>Иркутск</v>
          </cell>
        </row>
        <row r="488">
          <cell r="C488">
            <v>407040638</v>
          </cell>
          <cell r="D488">
            <v>483510</v>
          </cell>
          <cell r="E488">
            <v>43517</v>
          </cell>
          <cell r="F488">
            <v>1200199562</v>
          </cell>
          <cell r="G488">
            <v>64988289</v>
          </cell>
        </row>
        <row r="489">
          <cell r="C489">
            <v>407040639</v>
          </cell>
          <cell r="D489">
            <v>15270</v>
          </cell>
          <cell r="E489">
            <v>43517</v>
          </cell>
          <cell r="F489">
            <v>1200199574</v>
          </cell>
          <cell r="G489">
            <v>64990986</v>
          </cell>
          <cell r="H489" t="str">
            <v>Новосибирск</v>
          </cell>
        </row>
        <row r="490">
          <cell r="C490">
            <v>407040640</v>
          </cell>
          <cell r="D490">
            <v>250786</v>
          </cell>
          <cell r="E490">
            <v>43517</v>
          </cell>
          <cell r="F490">
            <v>1200199560</v>
          </cell>
          <cell r="G490">
            <v>64988270</v>
          </cell>
          <cell r="H490" t="str">
            <v>Мск</v>
          </cell>
        </row>
        <row r="491">
          <cell r="C491">
            <v>407040641</v>
          </cell>
          <cell r="D491">
            <v>516082</v>
          </cell>
          <cell r="E491">
            <v>43517</v>
          </cell>
          <cell r="F491">
            <v>1200199575</v>
          </cell>
          <cell r="G491">
            <v>64988269</v>
          </cell>
          <cell r="H491" t="str">
            <v>Мск</v>
          </cell>
        </row>
        <row r="492">
          <cell r="C492">
            <v>407040642</v>
          </cell>
          <cell r="D492">
            <v>1230720</v>
          </cell>
          <cell r="E492">
            <v>43517</v>
          </cell>
          <cell r="F492">
            <v>1200199555</v>
          </cell>
          <cell r="G492">
            <v>64988293</v>
          </cell>
        </row>
        <row r="493">
          <cell r="C493">
            <v>407040643</v>
          </cell>
          <cell r="D493" t="str">
            <v>1310,40-</v>
          </cell>
          <cell r="E493">
            <v>43517</v>
          </cell>
          <cell r="F493">
            <v>1200199563</v>
          </cell>
          <cell r="G493">
            <v>64989194</v>
          </cell>
        </row>
        <row r="494">
          <cell r="C494">
            <v>407040644</v>
          </cell>
          <cell r="D494">
            <v>50867</v>
          </cell>
          <cell r="E494">
            <v>43517</v>
          </cell>
          <cell r="F494">
            <v>1200199570</v>
          </cell>
          <cell r="G494">
            <v>64988213</v>
          </cell>
          <cell r="H494" t="str">
            <v>Владивосток</v>
          </cell>
        </row>
        <row r="495">
          <cell r="C495">
            <v>407040645</v>
          </cell>
          <cell r="D495">
            <v>239026</v>
          </cell>
          <cell r="E495">
            <v>43517</v>
          </cell>
          <cell r="F495">
            <v>1200199566</v>
          </cell>
          <cell r="G495">
            <v>64988229</v>
          </cell>
        </row>
        <row r="496">
          <cell r="C496">
            <v>407040646</v>
          </cell>
          <cell r="D496">
            <v>32170</v>
          </cell>
          <cell r="E496">
            <v>43517</v>
          </cell>
          <cell r="F496">
            <v>1200199553</v>
          </cell>
          <cell r="G496">
            <v>64991445</v>
          </cell>
        </row>
        <row r="497">
          <cell r="C497">
            <v>407040647</v>
          </cell>
          <cell r="D497">
            <v>75172</v>
          </cell>
          <cell r="E497">
            <v>43517</v>
          </cell>
          <cell r="F497">
            <v>1200199552</v>
          </cell>
          <cell r="G497">
            <v>64990482</v>
          </cell>
          <cell r="H497" t="str">
            <v>Мск</v>
          </cell>
        </row>
        <row r="498">
          <cell r="C498">
            <v>407040648</v>
          </cell>
          <cell r="D498">
            <v>39711</v>
          </cell>
          <cell r="E498">
            <v>43517</v>
          </cell>
          <cell r="F498">
            <v>1200199569</v>
          </cell>
          <cell r="G498">
            <v>64988214</v>
          </cell>
          <cell r="H498" t="str">
            <v>Иркутск</v>
          </cell>
        </row>
        <row r="499">
          <cell r="C499">
            <v>407040649</v>
          </cell>
          <cell r="D499">
            <v>67225</v>
          </cell>
          <cell r="E499">
            <v>43517</v>
          </cell>
          <cell r="F499">
            <v>1200199559</v>
          </cell>
          <cell r="G499">
            <v>64988233</v>
          </cell>
        </row>
        <row r="500">
          <cell r="C500">
            <v>407040650</v>
          </cell>
          <cell r="D500">
            <v>252933</v>
          </cell>
          <cell r="E500">
            <v>43517</v>
          </cell>
          <cell r="F500">
            <v>1200199561</v>
          </cell>
          <cell r="G500">
            <v>64988222</v>
          </cell>
        </row>
        <row r="501">
          <cell r="C501">
            <v>407040651</v>
          </cell>
          <cell r="D501">
            <v>383230</v>
          </cell>
          <cell r="E501">
            <v>43517</v>
          </cell>
          <cell r="F501">
            <v>1200199565</v>
          </cell>
          <cell r="G501">
            <v>64988218</v>
          </cell>
        </row>
        <row r="502">
          <cell r="C502">
            <v>407040652</v>
          </cell>
          <cell r="D502">
            <v>347475</v>
          </cell>
          <cell r="E502">
            <v>43517</v>
          </cell>
          <cell r="F502">
            <v>1200199558</v>
          </cell>
          <cell r="G502">
            <v>64988280</v>
          </cell>
        </row>
        <row r="503">
          <cell r="C503">
            <v>407040653</v>
          </cell>
          <cell r="D503">
            <v>2150175.85</v>
          </cell>
          <cell r="E503">
            <v>43517</v>
          </cell>
          <cell r="F503">
            <v>1200199576</v>
          </cell>
          <cell r="G503">
            <v>64990607</v>
          </cell>
          <cell r="H503" t="str">
            <v>С</v>
          </cell>
        </row>
        <row r="504">
          <cell r="C504">
            <v>407040654</v>
          </cell>
          <cell r="D504">
            <v>38221</v>
          </cell>
          <cell r="E504">
            <v>43517</v>
          </cell>
          <cell r="F504">
            <v>1200199572</v>
          </cell>
          <cell r="G504">
            <v>64988212</v>
          </cell>
          <cell r="H504" t="str">
            <v>Новосибирск</v>
          </cell>
        </row>
        <row r="505">
          <cell r="C505">
            <v>407040655</v>
          </cell>
          <cell r="D505">
            <v>2683166.4</v>
          </cell>
          <cell r="E505">
            <v>43517</v>
          </cell>
          <cell r="F505">
            <v>1200199568</v>
          </cell>
          <cell r="G505">
            <v>64988355</v>
          </cell>
        </row>
        <row r="506">
          <cell r="C506">
            <v>407040656</v>
          </cell>
          <cell r="D506">
            <v>3860636</v>
          </cell>
          <cell r="E506">
            <v>43517</v>
          </cell>
          <cell r="F506">
            <v>1200199573</v>
          </cell>
          <cell r="G506">
            <v>64988326</v>
          </cell>
        </row>
        <row r="507">
          <cell r="C507">
            <v>407040657</v>
          </cell>
          <cell r="D507">
            <v>1169221</v>
          </cell>
          <cell r="E507">
            <v>43517</v>
          </cell>
          <cell r="F507">
            <v>1200199551</v>
          </cell>
          <cell r="G507">
            <v>64988291</v>
          </cell>
        </row>
        <row r="508">
          <cell r="C508">
            <v>407040658</v>
          </cell>
          <cell r="D508">
            <v>1325717.3999999999</v>
          </cell>
          <cell r="E508">
            <v>43517</v>
          </cell>
          <cell r="F508">
            <v>1200199564</v>
          </cell>
          <cell r="G508">
            <v>64988305</v>
          </cell>
        </row>
        <row r="509">
          <cell r="C509">
            <v>407040659</v>
          </cell>
          <cell r="D509">
            <v>1308589.2</v>
          </cell>
          <cell r="E509">
            <v>43517</v>
          </cell>
          <cell r="F509">
            <v>1200199567</v>
          </cell>
          <cell r="G509">
            <v>64988421</v>
          </cell>
        </row>
        <row r="510">
          <cell r="C510">
            <v>407040660</v>
          </cell>
          <cell r="D510">
            <v>537423</v>
          </cell>
          <cell r="E510">
            <v>43517</v>
          </cell>
          <cell r="F510">
            <v>1200199580</v>
          </cell>
          <cell r="G510">
            <v>64988272</v>
          </cell>
          <cell r="H510" t="str">
            <v>Мск</v>
          </cell>
        </row>
        <row r="511">
          <cell r="C511">
            <v>407040661</v>
          </cell>
          <cell r="D511">
            <v>2477841</v>
          </cell>
          <cell r="E511">
            <v>43517</v>
          </cell>
          <cell r="F511">
            <v>1200199554</v>
          </cell>
          <cell r="G511">
            <v>64990555</v>
          </cell>
        </row>
        <row r="512">
          <cell r="C512">
            <v>407040662</v>
          </cell>
          <cell r="D512">
            <v>384768</v>
          </cell>
          <cell r="E512">
            <v>43517</v>
          </cell>
          <cell r="F512">
            <v>1200199556</v>
          </cell>
          <cell r="G512">
            <v>64990796</v>
          </cell>
        </row>
        <row r="513">
          <cell r="C513">
            <v>407040663</v>
          </cell>
          <cell r="D513">
            <v>1051030</v>
          </cell>
          <cell r="E513">
            <v>43517</v>
          </cell>
          <cell r="F513">
            <v>1200199557</v>
          </cell>
          <cell r="G513">
            <v>64990773</v>
          </cell>
        </row>
        <row r="514">
          <cell r="C514">
            <v>407040664</v>
          </cell>
          <cell r="D514">
            <v>1778036</v>
          </cell>
          <cell r="E514">
            <v>43517</v>
          </cell>
          <cell r="F514">
            <v>1200199579</v>
          </cell>
          <cell r="G514">
            <v>64990724</v>
          </cell>
        </row>
        <row r="515">
          <cell r="C515">
            <v>407040665</v>
          </cell>
          <cell r="D515">
            <v>2429750</v>
          </cell>
          <cell r="E515">
            <v>43517</v>
          </cell>
          <cell r="F515">
            <v>1200199578</v>
          </cell>
          <cell r="G515">
            <v>64990735</v>
          </cell>
        </row>
        <row r="516">
          <cell r="C516">
            <v>407040666</v>
          </cell>
          <cell r="D516">
            <v>4744701.3</v>
          </cell>
          <cell r="E516">
            <v>43517</v>
          </cell>
          <cell r="F516">
            <v>1200199354</v>
          </cell>
          <cell r="G516">
            <v>64985221</v>
          </cell>
          <cell r="H516" t="str">
            <v>отгрузка на 26.02</v>
          </cell>
        </row>
        <row r="517">
          <cell r="C517">
            <v>407040667</v>
          </cell>
          <cell r="D517">
            <v>3925537.75</v>
          </cell>
          <cell r="E517">
            <v>43518</v>
          </cell>
          <cell r="F517">
            <v>1200199830</v>
          </cell>
          <cell r="G517">
            <v>64990661</v>
          </cell>
          <cell r="H517" t="str">
            <v>С</v>
          </cell>
        </row>
        <row r="518">
          <cell r="C518">
            <v>407040668</v>
          </cell>
          <cell r="D518">
            <v>1558201.4</v>
          </cell>
          <cell r="E518">
            <v>43518</v>
          </cell>
          <cell r="F518">
            <v>1200199836</v>
          </cell>
          <cell r="G518">
            <v>64991438</v>
          </cell>
          <cell r="H518" t="str">
            <v>С</v>
          </cell>
        </row>
        <row r="519">
          <cell r="C519">
            <v>407040669</v>
          </cell>
          <cell r="D519">
            <v>1738046.85</v>
          </cell>
          <cell r="E519">
            <v>43518</v>
          </cell>
          <cell r="F519">
            <v>1200199832</v>
          </cell>
          <cell r="G519">
            <v>64991398</v>
          </cell>
          <cell r="H519" t="str">
            <v>А</v>
          </cell>
        </row>
        <row r="520">
          <cell r="C520">
            <v>407040670</v>
          </cell>
          <cell r="D520">
            <v>1866361.05</v>
          </cell>
          <cell r="E520">
            <v>43518</v>
          </cell>
          <cell r="F520">
            <v>1200199839</v>
          </cell>
          <cell r="G520">
            <v>64991444</v>
          </cell>
          <cell r="H520" t="str">
            <v>С</v>
          </cell>
        </row>
        <row r="521">
          <cell r="C521">
            <v>407040671</v>
          </cell>
          <cell r="D521">
            <v>2367775.25</v>
          </cell>
          <cell r="E521">
            <v>43518</v>
          </cell>
          <cell r="F521">
            <v>1200199837</v>
          </cell>
          <cell r="G521">
            <v>64991447</v>
          </cell>
          <cell r="H521" t="str">
            <v>С</v>
          </cell>
        </row>
        <row r="522">
          <cell r="C522">
            <v>407040672</v>
          </cell>
          <cell r="D522">
            <v>2130759.9</v>
          </cell>
          <cell r="E522">
            <v>43518</v>
          </cell>
          <cell r="F522">
            <v>1200199831</v>
          </cell>
          <cell r="G522">
            <v>64993324</v>
          </cell>
        </row>
        <row r="523">
          <cell r="C523">
            <v>407040673</v>
          </cell>
          <cell r="D523">
            <v>1771044.15</v>
          </cell>
          <cell r="E523">
            <v>43518</v>
          </cell>
          <cell r="F523">
            <v>1200199833</v>
          </cell>
          <cell r="G523">
            <v>64991404</v>
          </cell>
          <cell r="H523" t="str">
            <v>А</v>
          </cell>
        </row>
        <row r="524">
          <cell r="C524">
            <v>407040674</v>
          </cell>
          <cell r="D524">
            <v>2616627.6</v>
          </cell>
          <cell r="E524">
            <v>43518</v>
          </cell>
          <cell r="F524">
            <v>1200199838</v>
          </cell>
          <cell r="G524">
            <v>64991380</v>
          </cell>
          <cell r="H524" t="str">
            <v>А</v>
          </cell>
        </row>
        <row r="525">
          <cell r="C525">
            <v>407040675</v>
          </cell>
          <cell r="D525">
            <v>509495</v>
          </cell>
          <cell r="E525">
            <v>43521</v>
          </cell>
          <cell r="F525">
            <v>1200200151</v>
          </cell>
          <cell r="G525">
            <v>64990449</v>
          </cell>
        </row>
        <row r="526">
          <cell r="C526">
            <v>407040676</v>
          </cell>
          <cell r="D526">
            <v>180306</v>
          </cell>
          <cell r="E526">
            <v>43521</v>
          </cell>
          <cell r="F526">
            <v>1200200153</v>
          </cell>
          <cell r="G526">
            <v>64990467</v>
          </cell>
        </row>
        <row r="527">
          <cell r="C527">
            <v>407040677</v>
          </cell>
          <cell r="D527">
            <v>286251</v>
          </cell>
          <cell r="E527">
            <v>43521</v>
          </cell>
          <cell r="F527">
            <v>1200200154</v>
          </cell>
          <cell r="G527">
            <v>64990479</v>
          </cell>
          <cell r="H527" t="str">
            <v>Екатеринбург</v>
          </cell>
        </row>
        <row r="528">
          <cell r="C528">
            <v>407040678</v>
          </cell>
          <cell r="D528">
            <v>3097045.8</v>
          </cell>
          <cell r="E528">
            <v>43521</v>
          </cell>
          <cell r="F528">
            <v>1200200152</v>
          </cell>
          <cell r="G528">
            <v>64993515</v>
          </cell>
        </row>
        <row r="529">
          <cell r="C529">
            <v>407040679</v>
          </cell>
          <cell r="D529">
            <v>252217</v>
          </cell>
          <cell r="E529">
            <v>43521</v>
          </cell>
          <cell r="F529">
            <v>1200200156</v>
          </cell>
          <cell r="G529">
            <v>64990451</v>
          </cell>
        </row>
        <row r="530">
          <cell r="C530">
            <v>407040680</v>
          </cell>
          <cell r="D530">
            <v>4770551.7</v>
          </cell>
          <cell r="E530">
            <v>43521</v>
          </cell>
          <cell r="F530">
            <v>1200200155</v>
          </cell>
          <cell r="G530">
            <v>64993426</v>
          </cell>
        </row>
        <row r="531">
          <cell r="C531">
            <v>407040681</v>
          </cell>
          <cell r="D531">
            <v>179590</v>
          </cell>
          <cell r="E531">
            <v>43521</v>
          </cell>
          <cell r="F531">
            <v>1200200121</v>
          </cell>
          <cell r="G531">
            <v>64992506</v>
          </cell>
          <cell r="H531" t="str">
            <v>Астрея</v>
          </cell>
        </row>
        <row r="532">
          <cell r="C532">
            <v>407040682</v>
          </cell>
          <cell r="D532">
            <v>142250</v>
          </cell>
          <cell r="E532">
            <v>43521</v>
          </cell>
          <cell r="F532">
            <v>1200200120</v>
          </cell>
          <cell r="G532">
            <v>64995422</v>
          </cell>
        </row>
        <row r="533">
          <cell r="C533">
            <v>407040683</v>
          </cell>
          <cell r="D533">
            <v>6469283.7000000002</v>
          </cell>
          <cell r="E533">
            <v>43521</v>
          </cell>
          <cell r="F533">
            <v>1200200124</v>
          </cell>
          <cell r="G533">
            <v>64993706</v>
          </cell>
        </row>
        <row r="534">
          <cell r="C534">
            <v>407040684</v>
          </cell>
          <cell r="D534">
            <v>1250917.3999999999</v>
          </cell>
          <cell r="E534">
            <v>43521</v>
          </cell>
          <cell r="F534">
            <v>1200200123</v>
          </cell>
          <cell r="G534">
            <v>64996244</v>
          </cell>
        </row>
        <row r="535">
          <cell r="C535">
            <v>407040685</v>
          </cell>
          <cell r="D535">
            <v>4090636.9</v>
          </cell>
          <cell r="E535">
            <v>43521</v>
          </cell>
          <cell r="F535">
            <v>1200200122</v>
          </cell>
          <cell r="G535">
            <v>64993683</v>
          </cell>
        </row>
        <row r="536">
          <cell r="C536">
            <v>407040686</v>
          </cell>
          <cell r="D536">
            <v>3011733</v>
          </cell>
          <cell r="E536">
            <v>43521</v>
          </cell>
          <cell r="F536">
            <v>1200200126</v>
          </cell>
          <cell r="G536">
            <v>64992726</v>
          </cell>
        </row>
        <row r="537">
          <cell r="C537">
            <v>407040687</v>
          </cell>
          <cell r="D537">
            <v>5271043.0999999996</v>
          </cell>
          <cell r="E537">
            <v>43521</v>
          </cell>
          <cell r="F537">
            <v>1200200125</v>
          </cell>
          <cell r="G537">
            <v>64996278</v>
          </cell>
        </row>
        <row r="538">
          <cell r="C538">
            <v>407040688</v>
          </cell>
          <cell r="D538">
            <v>252098</v>
          </cell>
          <cell r="E538">
            <v>43521</v>
          </cell>
          <cell r="F538">
            <v>1200200230</v>
          </cell>
          <cell r="G538">
            <v>64993224</v>
          </cell>
        </row>
        <row r="539">
          <cell r="C539">
            <v>407040689</v>
          </cell>
          <cell r="D539">
            <v>3448827</v>
          </cell>
          <cell r="E539">
            <v>43521</v>
          </cell>
          <cell r="F539">
            <v>1200200229</v>
          </cell>
          <cell r="G539">
            <v>64996225</v>
          </cell>
        </row>
        <row r="540">
          <cell r="C540">
            <v>407040690</v>
          </cell>
          <cell r="D540">
            <v>750941.1</v>
          </cell>
          <cell r="E540">
            <v>43521</v>
          </cell>
          <cell r="F540">
            <v>1200200232</v>
          </cell>
          <cell r="G540">
            <v>64992587</v>
          </cell>
        </row>
        <row r="541">
          <cell r="C541">
            <v>407040691</v>
          </cell>
          <cell r="D541">
            <v>888748.2</v>
          </cell>
          <cell r="E541">
            <v>43522</v>
          </cell>
          <cell r="F541">
            <v>1200200241</v>
          </cell>
          <cell r="G541">
            <v>64996303</v>
          </cell>
        </row>
        <row r="542">
          <cell r="C542">
            <v>407040692</v>
          </cell>
          <cell r="D542">
            <v>3776651</v>
          </cell>
          <cell r="E542">
            <v>43522</v>
          </cell>
          <cell r="F542">
            <v>1200200286</v>
          </cell>
          <cell r="G542">
            <v>64993178</v>
          </cell>
          <cell r="H542" t="str">
            <v>НН</v>
          </cell>
        </row>
        <row r="543">
          <cell r="C543">
            <v>407040693</v>
          </cell>
          <cell r="D543">
            <v>2496935.2999999998</v>
          </cell>
          <cell r="E543">
            <v>43522</v>
          </cell>
          <cell r="F543">
            <v>1200200287</v>
          </cell>
          <cell r="G543">
            <v>64996336</v>
          </cell>
        </row>
        <row r="544">
          <cell r="C544">
            <v>407040694</v>
          </cell>
          <cell r="D544">
            <v>479536</v>
          </cell>
          <cell r="E544">
            <v>43522</v>
          </cell>
          <cell r="F544">
            <v>1200200288</v>
          </cell>
          <cell r="G544">
            <v>64992708</v>
          </cell>
          <cell r="H544" t="str">
            <v>СПб</v>
          </cell>
        </row>
        <row r="545">
          <cell r="C545">
            <v>407040695</v>
          </cell>
          <cell r="D545">
            <v>443577</v>
          </cell>
          <cell r="E545">
            <v>43522</v>
          </cell>
          <cell r="F545">
            <v>1200200289</v>
          </cell>
          <cell r="G545">
            <v>64992499</v>
          </cell>
        </row>
        <row r="546">
          <cell r="C546">
            <v>407040696</v>
          </cell>
          <cell r="D546">
            <v>4592691.5999999996</v>
          </cell>
          <cell r="E546">
            <v>43522</v>
          </cell>
          <cell r="F546">
            <v>1200200290</v>
          </cell>
          <cell r="G546">
            <v>64996340</v>
          </cell>
        </row>
        <row r="547">
          <cell r="C547">
            <v>407040697</v>
          </cell>
          <cell r="D547">
            <v>254337.75</v>
          </cell>
          <cell r="E547">
            <v>43522</v>
          </cell>
          <cell r="F547">
            <v>1200200292</v>
          </cell>
          <cell r="G547">
            <v>64996367</v>
          </cell>
          <cell r="H547" t="str">
            <v>С</v>
          </cell>
        </row>
        <row r="548">
          <cell r="C548">
            <v>407040698</v>
          </cell>
          <cell r="D548">
            <v>2687461.15</v>
          </cell>
          <cell r="E548">
            <v>43522</v>
          </cell>
          <cell r="F548">
            <v>1200200295</v>
          </cell>
          <cell r="G548">
            <v>64996378</v>
          </cell>
          <cell r="H548" t="str">
            <v>А</v>
          </cell>
        </row>
        <row r="549">
          <cell r="C549">
            <v>407040699</v>
          </cell>
          <cell r="D549">
            <v>2698422.9</v>
          </cell>
          <cell r="E549">
            <v>43522</v>
          </cell>
          <cell r="F549">
            <v>1200200294</v>
          </cell>
          <cell r="G549">
            <v>64996388</v>
          </cell>
          <cell r="H549" t="str">
            <v>А</v>
          </cell>
        </row>
        <row r="550">
          <cell r="C550">
            <v>407040700</v>
          </cell>
          <cell r="D550">
            <v>3421746.4</v>
          </cell>
          <cell r="E550">
            <v>43522</v>
          </cell>
          <cell r="F550">
            <v>1200200293</v>
          </cell>
          <cell r="G550">
            <v>64996361</v>
          </cell>
          <cell r="H550" t="str">
            <v>С</v>
          </cell>
        </row>
        <row r="551">
          <cell r="C551">
            <v>407040701</v>
          </cell>
          <cell r="D551">
            <v>95078</v>
          </cell>
          <cell r="E551">
            <v>43522</v>
          </cell>
          <cell r="F551">
            <v>1200200296</v>
          </cell>
          <cell r="G551">
            <v>64995448</v>
          </cell>
        </row>
        <row r="552">
          <cell r="C552">
            <v>407040702</v>
          </cell>
          <cell r="D552">
            <v>54871</v>
          </cell>
          <cell r="E552">
            <v>43522</v>
          </cell>
          <cell r="F552">
            <v>1200200297</v>
          </cell>
          <cell r="G552">
            <v>64995450</v>
          </cell>
        </row>
        <row r="553">
          <cell r="C553">
            <v>407040703</v>
          </cell>
          <cell r="D553">
            <v>3035724.9</v>
          </cell>
          <cell r="E553">
            <v>43522</v>
          </cell>
          <cell r="F553">
            <v>1200200378</v>
          </cell>
          <cell r="G553">
            <v>64996394</v>
          </cell>
        </row>
        <row r="554">
          <cell r="C554">
            <v>407040704</v>
          </cell>
          <cell r="D554">
            <v>492194</v>
          </cell>
          <cell r="E554">
            <v>43522</v>
          </cell>
          <cell r="F554">
            <v>1200200383</v>
          </cell>
          <cell r="G554">
            <v>64995459</v>
          </cell>
        </row>
        <row r="555">
          <cell r="C555">
            <v>407040705</v>
          </cell>
          <cell r="D555">
            <v>423245.1</v>
          </cell>
          <cell r="E555">
            <v>43523</v>
          </cell>
          <cell r="F555">
            <v>1200200392</v>
          </cell>
          <cell r="G555">
            <v>64995557</v>
          </cell>
          <cell r="H555" t="str">
            <v>Краснодар</v>
          </cell>
        </row>
        <row r="556">
          <cell r="C556">
            <v>407040706</v>
          </cell>
          <cell r="D556">
            <v>89967</v>
          </cell>
          <cell r="E556">
            <v>43523</v>
          </cell>
          <cell r="F556">
            <v>1200200386</v>
          </cell>
          <cell r="G556">
            <v>64995507</v>
          </cell>
        </row>
        <row r="557">
          <cell r="C557">
            <v>407040707</v>
          </cell>
          <cell r="D557">
            <v>56169</v>
          </cell>
          <cell r="E557">
            <v>43523</v>
          </cell>
          <cell r="F557">
            <v>1200200387</v>
          </cell>
          <cell r="G557">
            <v>64995489</v>
          </cell>
        </row>
        <row r="558">
          <cell r="C558">
            <v>407040708</v>
          </cell>
          <cell r="D558">
            <v>1237255</v>
          </cell>
          <cell r="E558">
            <v>43523</v>
          </cell>
          <cell r="F558">
            <v>1200200381</v>
          </cell>
          <cell r="G558">
            <v>64996068</v>
          </cell>
        </row>
        <row r="559">
          <cell r="C559">
            <v>407040708</v>
          </cell>
          <cell r="F559">
            <v>1200200381</v>
          </cell>
          <cell r="G559">
            <v>64996108</v>
          </cell>
        </row>
        <row r="560">
          <cell r="C560">
            <v>407040709</v>
          </cell>
          <cell r="D560">
            <v>348563</v>
          </cell>
          <cell r="E560">
            <v>43523</v>
          </cell>
          <cell r="F560">
            <v>1200200382</v>
          </cell>
          <cell r="G560">
            <v>64995536</v>
          </cell>
        </row>
        <row r="561">
          <cell r="C561">
            <v>407040710</v>
          </cell>
          <cell r="D561">
            <v>2644113.14</v>
          </cell>
          <cell r="E561">
            <v>43523</v>
          </cell>
          <cell r="F561">
            <v>1200200380</v>
          </cell>
          <cell r="G561">
            <v>64996151</v>
          </cell>
        </row>
        <row r="562">
          <cell r="C562">
            <v>407040710</v>
          </cell>
          <cell r="F562">
            <v>1200200380</v>
          </cell>
          <cell r="G562">
            <v>64996132</v>
          </cell>
        </row>
        <row r="563">
          <cell r="C563">
            <v>407040710</v>
          </cell>
          <cell r="F563">
            <v>1200200380</v>
          </cell>
          <cell r="G563">
            <v>64996139</v>
          </cell>
        </row>
        <row r="564">
          <cell r="C564">
            <v>407040711</v>
          </cell>
          <cell r="D564">
            <v>626326.69999999995</v>
          </cell>
          <cell r="E564">
            <v>43523</v>
          </cell>
          <cell r="F564">
            <v>1200200708</v>
          </cell>
          <cell r="G564">
            <v>64995598</v>
          </cell>
          <cell r="H564" t="str">
            <v>Ростов</v>
          </cell>
        </row>
        <row r="565">
          <cell r="C565">
            <v>407040712</v>
          </cell>
          <cell r="D565">
            <v>6212838</v>
          </cell>
          <cell r="E565">
            <v>43523</v>
          </cell>
          <cell r="F565">
            <v>1200200709</v>
          </cell>
          <cell r="G565">
            <v>64996027</v>
          </cell>
        </row>
        <row r="566">
          <cell r="C566">
            <v>407040712</v>
          </cell>
          <cell r="F566">
            <v>1200200709</v>
          </cell>
          <cell r="G566">
            <v>64996034</v>
          </cell>
        </row>
        <row r="567">
          <cell r="C567">
            <v>407040714</v>
          </cell>
          <cell r="D567">
            <v>224090</v>
          </cell>
          <cell r="E567">
            <v>43523</v>
          </cell>
          <cell r="F567">
            <v>1200200629</v>
          </cell>
          <cell r="G567">
            <v>64998167</v>
          </cell>
        </row>
        <row r="568">
          <cell r="C568">
            <v>407040715</v>
          </cell>
          <cell r="D568">
            <v>163120</v>
          </cell>
          <cell r="E568">
            <v>43523</v>
          </cell>
          <cell r="F568">
            <v>1200200627</v>
          </cell>
          <cell r="G568">
            <v>65002504</v>
          </cell>
        </row>
        <row r="569">
          <cell r="C569">
            <v>407040716</v>
          </cell>
          <cell r="D569">
            <v>338307</v>
          </cell>
          <cell r="E569">
            <v>43523</v>
          </cell>
          <cell r="F569">
            <v>1200200628</v>
          </cell>
          <cell r="G569">
            <v>64999257</v>
          </cell>
        </row>
        <row r="570">
          <cell r="C570">
            <v>407040717</v>
          </cell>
          <cell r="D570">
            <v>18598</v>
          </cell>
          <cell r="E570">
            <v>43523</v>
          </cell>
          <cell r="F570">
            <v>1200200630</v>
          </cell>
          <cell r="G570">
            <v>64999227</v>
          </cell>
        </row>
        <row r="571">
          <cell r="C571">
            <v>407040718</v>
          </cell>
          <cell r="D571">
            <v>425276.1</v>
          </cell>
          <cell r="E571">
            <v>43523</v>
          </cell>
          <cell r="F571">
            <v>1200200622</v>
          </cell>
          <cell r="G571">
            <v>64999796</v>
          </cell>
        </row>
        <row r="572">
          <cell r="C572">
            <v>407040719</v>
          </cell>
          <cell r="D572">
            <v>49922</v>
          </cell>
          <cell r="E572">
            <v>43523</v>
          </cell>
          <cell r="F572">
            <v>1200200626</v>
          </cell>
          <cell r="G572">
            <v>65000077</v>
          </cell>
        </row>
        <row r="573">
          <cell r="C573">
            <v>407040720</v>
          </cell>
          <cell r="D573">
            <v>120152</v>
          </cell>
          <cell r="E573">
            <v>43523</v>
          </cell>
          <cell r="F573">
            <v>1200200619</v>
          </cell>
          <cell r="G573">
            <v>64998243</v>
          </cell>
        </row>
        <row r="574">
          <cell r="C574">
            <v>407040721</v>
          </cell>
          <cell r="D574">
            <v>1019499</v>
          </cell>
          <cell r="E574">
            <v>43523</v>
          </cell>
          <cell r="F574">
            <v>1200200624</v>
          </cell>
          <cell r="G574">
            <v>64998136</v>
          </cell>
        </row>
        <row r="575">
          <cell r="C575">
            <v>407040722</v>
          </cell>
          <cell r="D575">
            <v>606931.69999999995</v>
          </cell>
          <cell r="E575">
            <v>43523</v>
          </cell>
          <cell r="F575">
            <v>1200200621</v>
          </cell>
          <cell r="G575">
            <v>64999800</v>
          </cell>
        </row>
        <row r="576">
          <cell r="C576">
            <v>407040723</v>
          </cell>
          <cell r="D576">
            <v>2147312</v>
          </cell>
          <cell r="E576">
            <v>43523</v>
          </cell>
          <cell r="F576">
            <v>1200200625</v>
          </cell>
          <cell r="G576">
            <v>64998246</v>
          </cell>
        </row>
        <row r="577">
          <cell r="C577">
            <v>407040724</v>
          </cell>
          <cell r="D577">
            <v>2077108.2</v>
          </cell>
          <cell r="E577">
            <v>43523</v>
          </cell>
          <cell r="F577">
            <v>1200200623</v>
          </cell>
          <cell r="G577">
            <v>64999198</v>
          </cell>
        </row>
        <row r="578">
          <cell r="C578">
            <v>407040725</v>
          </cell>
          <cell r="D578">
            <v>2113666.6</v>
          </cell>
          <cell r="E578">
            <v>43523</v>
          </cell>
          <cell r="F578">
            <v>1200200620</v>
          </cell>
          <cell r="G578">
            <v>64999789</v>
          </cell>
        </row>
        <row r="579">
          <cell r="C579">
            <v>407040726</v>
          </cell>
          <cell r="D579">
            <v>190332</v>
          </cell>
          <cell r="E579">
            <v>43523</v>
          </cell>
          <cell r="F579">
            <v>1200200715</v>
          </cell>
          <cell r="G579">
            <v>64999419</v>
          </cell>
        </row>
        <row r="580">
          <cell r="C580">
            <v>407040727</v>
          </cell>
          <cell r="D580">
            <v>319819</v>
          </cell>
          <cell r="E580">
            <v>43523</v>
          </cell>
          <cell r="F580">
            <v>1200200716</v>
          </cell>
          <cell r="G580">
            <v>65002398</v>
          </cell>
        </row>
        <row r="581">
          <cell r="C581">
            <v>407040728</v>
          </cell>
          <cell r="D581">
            <v>948100</v>
          </cell>
          <cell r="E581">
            <v>43523</v>
          </cell>
          <cell r="F581">
            <v>1200200717</v>
          </cell>
          <cell r="G581">
            <v>64999430</v>
          </cell>
        </row>
        <row r="582">
          <cell r="C582">
            <v>407040729</v>
          </cell>
          <cell r="D582">
            <v>733860</v>
          </cell>
          <cell r="E582">
            <v>43524</v>
          </cell>
          <cell r="F582">
            <v>1200200718</v>
          </cell>
          <cell r="G582">
            <v>64999372</v>
          </cell>
        </row>
        <row r="583">
          <cell r="C583">
            <v>407040730</v>
          </cell>
          <cell r="D583">
            <v>389160.4</v>
          </cell>
          <cell r="E583">
            <v>43524</v>
          </cell>
          <cell r="F583">
            <v>1200200714</v>
          </cell>
          <cell r="G583">
            <v>65002529</v>
          </cell>
        </row>
        <row r="584">
          <cell r="C584">
            <v>407040731</v>
          </cell>
          <cell r="D584">
            <v>891333</v>
          </cell>
          <cell r="E584">
            <v>43524</v>
          </cell>
          <cell r="F584">
            <v>1200200896</v>
          </cell>
          <cell r="G584">
            <v>64999440</v>
          </cell>
        </row>
        <row r="585">
          <cell r="C585">
            <v>407040732</v>
          </cell>
          <cell r="D585">
            <v>926508</v>
          </cell>
          <cell r="E585">
            <v>43524</v>
          </cell>
          <cell r="F585">
            <v>1200200897</v>
          </cell>
          <cell r="G585">
            <v>65002425</v>
          </cell>
        </row>
        <row r="586">
          <cell r="C586">
            <v>407040733</v>
          </cell>
          <cell r="D586">
            <v>304360</v>
          </cell>
          <cell r="E586">
            <v>43524</v>
          </cell>
          <cell r="F586">
            <v>1200201006</v>
          </cell>
          <cell r="G586">
            <v>65001137</v>
          </cell>
        </row>
        <row r="587">
          <cell r="C587">
            <v>407040734</v>
          </cell>
          <cell r="D587">
            <v>476939.9</v>
          </cell>
          <cell r="E587">
            <v>43524</v>
          </cell>
          <cell r="F587">
            <v>1200201005</v>
          </cell>
          <cell r="G587">
            <v>64999459</v>
          </cell>
        </row>
        <row r="588">
          <cell r="C588">
            <v>407040735</v>
          </cell>
          <cell r="D588">
            <v>762543</v>
          </cell>
          <cell r="E588">
            <v>43524</v>
          </cell>
          <cell r="F588">
            <v>1200201056</v>
          </cell>
          <cell r="G588">
            <v>65001176</v>
          </cell>
        </row>
        <row r="589">
          <cell r="C589">
            <v>407040736</v>
          </cell>
          <cell r="D589">
            <v>935202.55</v>
          </cell>
          <cell r="E589">
            <v>43524</v>
          </cell>
          <cell r="F589">
            <v>1200201008</v>
          </cell>
          <cell r="G589">
            <v>65001259</v>
          </cell>
          <cell r="H589" t="str">
            <v>Новосибирск</v>
          </cell>
        </row>
        <row r="590">
          <cell r="C590">
            <v>407040737</v>
          </cell>
          <cell r="D590">
            <v>909231.55</v>
          </cell>
          <cell r="E590">
            <v>43524</v>
          </cell>
          <cell r="F590">
            <v>1200201002</v>
          </cell>
          <cell r="G590">
            <v>65001240</v>
          </cell>
          <cell r="H590" t="str">
            <v>Новосибирск</v>
          </cell>
        </row>
        <row r="591">
          <cell r="C591">
            <v>407040738</v>
          </cell>
          <cell r="D591">
            <v>1301508</v>
          </cell>
          <cell r="E591">
            <v>43524</v>
          </cell>
          <cell r="F591">
            <v>1200201057</v>
          </cell>
          <cell r="G591">
            <v>65001143</v>
          </cell>
        </row>
        <row r="592">
          <cell r="C592">
            <v>407040739</v>
          </cell>
          <cell r="D592">
            <v>2167303</v>
          </cell>
          <cell r="E592">
            <v>43524</v>
          </cell>
          <cell r="F592">
            <v>1200201055</v>
          </cell>
          <cell r="G592">
            <v>65005209</v>
          </cell>
        </row>
        <row r="593">
          <cell r="C593">
            <v>407040740</v>
          </cell>
          <cell r="D593">
            <v>1868854.7</v>
          </cell>
          <cell r="E593">
            <v>43524</v>
          </cell>
          <cell r="F593">
            <v>1200201004</v>
          </cell>
          <cell r="G593">
            <v>65001314</v>
          </cell>
          <cell r="H593" t="str">
            <v>Новосибирск</v>
          </cell>
        </row>
        <row r="594">
          <cell r="C594">
            <v>407040741</v>
          </cell>
          <cell r="D594">
            <v>2423174.2999999998</v>
          </cell>
          <cell r="E594">
            <v>43525</v>
          </cell>
          <cell r="F594">
            <v>1200201117</v>
          </cell>
          <cell r="G594">
            <v>65001287</v>
          </cell>
          <cell r="H594" t="str">
            <v>Новосибирск</v>
          </cell>
        </row>
        <row r="595">
          <cell r="C595">
            <v>407040742</v>
          </cell>
          <cell r="D595">
            <v>181742</v>
          </cell>
          <cell r="E595">
            <v>43525</v>
          </cell>
          <cell r="F595">
            <v>1200201010</v>
          </cell>
          <cell r="G595">
            <v>65002578</v>
          </cell>
        </row>
        <row r="596">
          <cell r="C596">
            <v>407040743</v>
          </cell>
          <cell r="D596">
            <v>394704</v>
          </cell>
          <cell r="E596">
            <v>43525</v>
          </cell>
          <cell r="F596">
            <v>1200201011</v>
          </cell>
          <cell r="G596">
            <v>65002573</v>
          </cell>
        </row>
        <row r="597">
          <cell r="C597">
            <v>407040744</v>
          </cell>
          <cell r="D597">
            <v>1037828</v>
          </cell>
          <cell r="E597">
            <v>43525</v>
          </cell>
          <cell r="F597">
            <v>1200201009</v>
          </cell>
          <cell r="G597">
            <v>65004763</v>
          </cell>
        </row>
        <row r="598">
          <cell r="C598">
            <v>407040745</v>
          </cell>
          <cell r="D598">
            <v>1854709.1</v>
          </cell>
          <cell r="E598">
            <v>43525</v>
          </cell>
          <cell r="F598">
            <v>1200201007</v>
          </cell>
          <cell r="G598">
            <v>65002593</v>
          </cell>
        </row>
        <row r="599">
          <cell r="C599">
            <v>407040746</v>
          </cell>
          <cell r="D599">
            <v>4240796</v>
          </cell>
          <cell r="E599">
            <v>43525</v>
          </cell>
          <cell r="F599">
            <v>1200201268</v>
          </cell>
          <cell r="G599">
            <v>65002717</v>
          </cell>
          <cell r="H599" t="str">
            <v>АСТ</v>
          </cell>
        </row>
        <row r="600">
          <cell r="C600">
            <v>407040747</v>
          </cell>
          <cell r="D600">
            <v>152710</v>
          </cell>
          <cell r="E600">
            <v>43525</v>
          </cell>
          <cell r="F600">
            <v>1200201264</v>
          </cell>
          <cell r="G600">
            <v>65001099</v>
          </cell>
        </row>
        <row r="601">
          <cell r="C601">
            <v>407040748</v>
          </cell>
          <cell r="D601">
            <v>2117582.65</v>
          </cell>
          <cell r="E601">
            <v>43525</v>
          </cell>
          <cell r="F601">
            <v>1200201263</v>
          </cell>
          <cell r="G601">
            <v>65001267</v>
          </cell>
          <cell r="H601" t="str">
            <v>Новосибирск</v>
          </cell>
        </row>
        <row r="602">
          <cell r="C602">
            <v>407040749</v>
          </cell>
          <cell r="D602">
            <v>60079</v>
          </cell>
          <cell r="E602">
            <v>43525</v>
          </cell>
          <cell r="F602">
            <v>1200201267</v>
          </cell>
          <cell r="G602">
            <v>65002708</v>
          </cell>
          <cell r="H602" t="str">
            <v>АЛМ</v>
          </cell>
        </row>
        <row r="603">
          <cell r="C603">
            <v>407040750</v>
          </cell>
          <cell r="D603">
            <v>1325352</v>
          </cell>
          <cell r="E603">
            <v>43525</v>
          </cell>
          <cell r="F603">
            <v>1200201266</v>
          </cell>
          <cell r="G603">
            <v>65002612</v>
          </cell>
          <cell r="H603" t="str">
            <v>Астана</v>
          </cell>
        </row>
        <row r="604">
          <cell r="C604">
            <v>407040751</v>
          </cell>
          <cell r="D604">
            <v>2425391</v>
          </cell>
          <cell r="E604">
            <v>43525</v>
          </cell>
          <cell r="F604">
            <v>1200201265</v>
          </cell>
          <cell r="G604">
            <v>65002656</v>
          </cell>
        </row>
        <row r="605">
          <cell r="C605">
            <v>407040751</v>
          </cell>
          <cell r="F605">
            <v>1200201265</v>
          </cell>
          <cell r="G605">
            <v>65002646</v>
          </cell>
        </row>
        <row r="606">
          <cell r="C606">
            <v>407040752</v>
          </cell>
          <cell r="D606">
            <v>593674</v>
          </cell>
          <cell r="E606">
            <v>43525</v>
          </cell>
          <cell r="F606">
            <v>1200201270</v>
          </cell>
          <cell r="G606">
            <v>65005331</v>
          </cell>
          <cell r="H606" t="str">
            <v>А</v>
          </cell>
        </row>
        <row r="607">
          <cell r="C607">
            <v>407040753</v>
          </cell>
          <cell r="D607">
            <v>856862.95</v>
          </cell>
          <cell r="E607">
            <v>43525</v>
          </cell>
          <cell r="F607">
            <v>1200201269</v>
          </cell>
          <cell r="G607">
            <v>65005300</v>
          </cell>
          <cell r="H607" t="str">
            <v>С</v>
          </cell>
        </row>
        <row r="608">
          <cell r="C608">
            <v>407040754</v>
          </cell>
          <cell r="D608">
            <v>596239.19999999995</v>
          </cell>
          <cell r="E608">
            <v>43525</v>
          </cell>
          <cell r="F608">
            <v>1200201320</v>
          </cell>
          <cell r="G608">
            <v>65005511</v>
          </cell>
        </row>
        <row r="609">
          <cell r="C609">
            <v>407040755</v>
          </cell>
          <cell r="D609">
            <v>367480</v>
          </cell>
          <cell r="E609">
            <v>43525</v>
          </cell>
          <cell r="F609">
            <v>1200201317</v>
          </cell>
          <cell r="G609">
            <v>65005012</v>
          </cell>
        </row>
        <row r="610">
          <cell r="C610">
            <v>407040756</v>
          </cell>
          <cell r="D610">
            <v>225943</v>
          </cell>
          <cell r="E610">
            <v>43525</v>
          </cell>
          <cell r="F610">
            <v>1200201324</v>
          </cell>
          <cell r="G610">
            <v>65005055</v>
          </cell>
        </row>
        <row r="611">
          <cell r="C611">
            <v>407040757</v>
          </cell>
          <cell r="D611">
            <v>4611969</v>
          </cell>
          <cell r="E611">
            <v>43525</v>
          </cell>
          <cell r="F611">
            <v>1200201321</v>
          </cell>
          <cell r="G611">
            <v>65005458</v>
          </cell>
        </row>
        <row r="612">
          <cell r="C612">
            <v>407040758</v>
          </cell>
          <cell r="D612">
            <v>1358299.75</v>
          </cell>
          <cell r="E612">
            <v>43525</v>
          </cell>
          <cell r="F612">
            <v>1200201323</v>
          </cell>
          <cell r="G612">
            <v>65005197</v>
          </cell>
          <cell r="H612" t="str">
            <v>Екатеринбург</v>
          </cell>
        </row>
        <row r="613">
          <cell r="C613">
            <v>407040759</v>
          </cell>
          <cell r="D613">
            <v>194537.9</v>
          </cell>
          <cell r="E613">
            <v>43525</v>
          </cell>
          <cell r="F613">
            <v>1200201325</v>
          </cell>
          <cell r="G613">
            <v>65005180</v>
          </cell>
          <cell r="H613" t="str">
            <v>Екатеринбург</v>
          </cell>
        </row>
        <row r="614">
          <cell r="C614">
            <v>407040760</v>
          </cell>
          <cell r="D614">
            <v>4781546.4000000004</v>
          </cell>
          <cell r="E614">
            <v>43525</v>
          </cell>
          <cell r="F614">
            <v>1200201319</v>
          </cell>
          <cell r="G614">
            <v>65005480</v>
          </cell>
        </row>
        <row r="615">
          <cell r="C615">
            <v>407040761</v>
          </cell>
          <cell r="D615">
            <v>2877003.3</v>
          </cell>
          <cell r="E615">
            <v>43525</v>
          </cell>
          <cell r="F615">
            <v>1200201318</v>
          </cell>
          <cell r="G615">
            <v>65005472</v>
          </cell>
        </row>
        <row r="616">
          <cell r="C616">
            <v>407040762</v>
          </cell>
          <cell r="D616">
            <v>2466113.4</v>
          </cell>
          <cell r="E616">
            <v>43525</v>
          </cell>
          <cell r="F616">
            <v>1200201326</v>
          </cell>
          <cell r="G616">
            <v>65005450</v>
          </cell>
          <cell r="H616" t="str">
            <v>дробные</v>
          </cell>
        </row>
        <row r="617">
          <cell r="C617">
            <v>407040763</v>
          </cell>
          <cell r="D617">
            <v>995252.35</v>
          </cell>
          <cell r="E617">
            <v>43528</v>
          </cell>
          <cell r="F617">
            <v>1200201490</v>
          </cell>
          <cell r="G617">
            <v>65005384</v>
          </cell>
          <cell r="H617" t="str">
            <v>Екатеринбург</v>
          </cell>
        </row>
        <row r="618">
          <cell r="C618">
            <v>407040764</v>
          </cell>
          <cell r="D618">
            <v>818084.4</v>
          </cell>
          <cell r="E618">
            <v>43528</v>
          </cell>
          <cell r="F618">
            <v>1200201491</v>
          </cell>
          <cell r="G618">
            <v>65005374</v>
          </cell>
          <cell r="H618" t="str">
            <v>Екатеринбург</v>
          </cell>
        </row>
        <row r="619">
          <cell r="C619">
            <v>407040765</v>
          </cell>
          <cell r="D619">
            <v>1985203</v>
          </cell>
          <cell r="E619">
            <v>43528</v>
          </cell>
          <cell r="F619">
            <v>1200201489</v>
          </cell>
          <cell r="G619">
            <v>65005164</v>
          </cell>
        </row>
        <row r="620">
          <cell r="C620">
            <v>407040766</v>
          </cell>
          <cell r="D620">
            <v>251559</v>
          </cell>
          <cell r="E620">
            <v>43528</v>
          </cell>
          <cell r="F620">
            <v>1200201495</v>
          </cell>
          <cell r="G620">
            <v>65008062</v>
          </cell>
          <cell r="H620" t="str">
            <v>Астрея</v>
          </cell>
        </row>
        <row r="621">
          <cell r="C621">
            <v>407040767</v>
          </cell>
          <cell r="D621">
            <v>77883</v>
          </cell>
          <cell r="E621">
            <v>43528</v>
          </cell>
          <cell r="F621">
            <v>1200201493</v>
          </cell>
          <cell r="G621">
            <v>65008059</v>
          </cell>
        </row>
        <row r="622">
          <cell r="C622">
            <v>407040768</v>
          </cell>
          <cell r="D622">
            <v>374521.59999999998</v>
          </cell>
          <cell r="E622">
            <v>43528</v>
          </cell>
          <cell r="F622">
            <v>1200201492</v>
          </cell>
          <cell r="G622">
            <v>65007879</v>
          </cell>
          <cell r="H622" t="str">
            <v>НН</v>
          </cell>
        </row>
        <row r="623">
          <cell r="C623">
            <v>407040769</v>
          </cell>
          <cell r="D623">
            <v>103760</v>
          </cell>
          <cell r="E623">
            <v>43528</v>
          </cell>
          <cell r="F623">
            <v>1200201496</v>
          </cell>
          <cell r="G623">
            <v>65009194</v>
          </cell>
        </row>
        <row r="624">
          <cell r="C624">
            <v>407040770</v>
          </cell>
          <cell r="D624">
            <v>3020640</v>
          </cell>
          <cell r="E624">
            <v>43528</v>
          </cell>
          <cell r="F624">
            <v>1200201604</v>
          </cell>
          <cell r="G624">
            <v>65009412</v>
          </cell>
          <cell r="H624" t="str">
            <v>А</v>
          </cell>
        </row>
        <row r="625">
          <cell r="C625">
            <v>407040771</v>
          </cell>
          <cell r="D625">
            <v>1900800</v>
          </cell>
          <cell r="E625">
            <v>43528</v>
          </cell>
          <cell r="F625">
            <v>1200201600</v>
          </cell>
          <cell r="G625">
            <v>65008173</v>
          </cell>
          <cell r="H625" t="str">
            <v>В</v>
          </cell>
        </row>
        <row r="626">
          <cell r="C626">
            <v>407040772</v>
          </cell>
          <cell r="D626">
            <v>469560</v>
          </cell>
          <cell r="E626">
            <v>43528</v>
          </cell>
          <cell r="F626">
            <v>1200201607</v>
          </cell>
          <cell r="G626">
            <v>65007677</v>
          </cell>
        </row>
        <row r="627">
          <cell r="C627">
            <v>407040773</v>
          </cell>
          <cell r="D627">
            <v>542380</v>
          </cell>
          <cell r="E627">
            <v>43528</v>
          </cell>
          <cell r="F627">
            <v>1200201606</v>
          </cell>
          <cell r="G627">
            <v>65009261</v>
          </cell>
        </row>
        <row r="628">
          <cell r="C628">
            <v>407040774</v>
          </cell>
          <cell r="D628">
            <v>1287838</v>
          </cell>
          <cell r="E628">
            <v>43528</v>
          </cell>
          <cell r="F628">
            <v>1200201494</v>
          </cell>
          <cell r="G628">
            <v>65008174</v>
          </cell>
        </row>
        <row r="629">
          <cell r="C629">
            <v>407040775</v>
          </cell>
          <cell r="D629">
            <v>2497047.35</v>
          </cell>
          <cell r="E629">
            <v>43528</v>
          </cell>
          <cell r="F629">
            <v>1200201499</v>
          </cell>
          <cell r="G629">
            <v>65008179</v>
          </cell>
          <cell r="H629" t="str">
            <v>А</v>
          </cell>
        </row>
        <row r="630">
          <cell r="C630">
            <v>407040776</v>
          </cell>
          <cell r="D630">
            <v>144257</v>
          </cell>
          <cell r="E630">
            <v>43528</v>
          </cell>
          <cell r="F630">
            <v>1200201605</v>
          </cell>
          <cell r="G630">
            <v>65007662</v>
          </cell>
        </row>
        <row r="631">
          <cell r="C631">
            <v>407040777</v>
          </cell>
          <cell r="D631">
            <v>149737.25</v>
          </cell>
          <cell r="E631">
            <v>43528</v>
          </cell>
          <cell r="F631">
            <v>1200201609</v>
          </cell>
          <cell r="G631">
            <v>65007917</v>
          </cell>
          <cell r="H631" t="str">
            <v>Казань</v>
          </cell>
        </row>
        <row r="632">
          <cell r="C632">
            <v>407040778</v>
          </cell>
          <cell r="D632">
            <v>3356727.5</v>
          </cell>
          <cell r="E632">
            <v>43528</v>
          </cell>
          <cell r="F632">
            <v>1200201608</v>
          </cell>
          <cell r="G632">
            <v>65008183</v>
          </cell>
        </row>
        <row r="633">
          <cell r="C633">
            <v>407040779</v>
          </cell>
          <cell r="D633">
            <v>1017348.3</v>
          </cell>
          <cell r="E633">
            <v>43528</v>
          </cell>
          <cell r="F633">
            <v>1200201610</v>
          </cell>
          <cell r="G633">
            <v>65008083</v>
          </cell>
        </row>
        <row r="634">
          <cell r="C634">
            <v>407040780</v>
          </cell>
          <cell r="D634">
            <v>2674390.9500000002</v>
          </cell>
          <cell r="E634">
            <v>43528</v>
          </cell>
          <cell r="F634">
            <v>1200201602</v>
          </cell>
          <cell r="G634">
            <v>65008176</v>
          </cell>
          <cell r="H634" t="str">
            <v>А</v>
          </cell>
        </row>
        <row r="635">
          <cell r="C635">
            <v>407040781</v>
          </cell>
          <cell r="D635">
            <v>1311933.95</v>
          </cell>
          <cell r="E635">
            <v>43528</v>
          </cell>
          <cell r="F635">
            <v>1200201601</v>
          </cell>
          <cell r="G635">
            <v>65008171</v>
          </cell>
          <cell r="H635" t="str">
            <v>А</v>
          </cell>
        </row>
        <row r="636">
          <cell r="C636">
            <v>407040782</v>
          </cell>
          <cell r="D636">
            <v>1539126.7</v>
          </cell>
          <cell r="E636">
            <v>43528</v>
          </cell>
          <cell r="F636">
            <v>1200201497</v>
          </cell>
          <cell r="G636">
            <v>65008104</v>
          </cell>
          <cell r="H636" t="str">
            <v>СПб</v>
          </cell>
        </row>
        <row r="637">
          <cell r="C637">
            <v>407040783</v>
          </cell>
          <cell r="D637">
            <v>2711502.1</v>
          </cell>
          <cell r="E637">
            <v>43528</v>
          </cell>
          <cell r="F637">
            <v>1200201603</v>
          </cell>
          <cell r="G637">
            <v>65008169</v>
          </cell>
          <cell r="H637" t="str">
            <v>А</v>
          </cell>
        </row>
        <row r="638">
          <cell r="C638">
            <v>407040784</v>
          </cell>
          <cell r="D638">
            <v>471745</v>
          </cell>
          <cell r="E638">
            <v>43528</v>
          </cell>
          <cell r="F638">
            <v>1200201611</v>
          </cell>
          <cell r="G638">
            <v>65008061</v>
          </cell>
        </row>
        <row r="639">
          <cell r="C639">
            <v>407040785</v>
          </cell>
          <cell r="D639">
            <v>1275815.8500000001</v>
          </cell>
          <cell r="E639">
            <v>43528</v>
          </cell>
          <cell r="F639">
            <v>1200201612</v>
          </cell>
          <cell r="G639">
            <v>65008100</v>
          </cell>
          <cell r="H639" t="str">
            <v>СПб</v>
          </cell>
        </row>
        <row r="640">
          <cell r="C640">
            <v>407040786</v>
          </cell>
          <cell r="D640">
            <v>2430681.85</v>
          </cell>
          <cell r="E640">
            <v>43528</v>
          </cell>
          <cell r="F640">
            <v>1200201498</v>
          </cell>
          <cell r="G640">
            <v>65008177</v>
          </cell>
          <cell r="H640" t="str">
            <v>А</v>
          </cell>
        </row>
        <row r="641">
          <cell r="C641">
            <v>407040787</v>
          </cell>
          <cell r="D641">
            <v>898119.2</v>
          </cell>
          <cell r="E641">
            <v>43529</v>
          </cell>
          <cell r="F641">
            <v>1200201629</v>
          </cell>
          <cell r="G641">
            <v>65008095</v>
          </cell>
          <cell r="H641" t="str">
            <v>СПб</v>
          </cell>
        </row>
        <row r="642">
          <cell r="C642">
            <v>407040788</v>
          </cell>
          <cell r="D642">
            <v>405150</v>
          </cell>
          <cell r="E642">
            <v>43529</v>
          </cell>
          <cell r="F642">
            <v>1200201722</v>
          </cell>
          <cell r="G642">
            <v>65009290</v>
          </cell>
        </row>
        <row r="643">
          <cell r="C643">
            <v>407040789</v>
          </cell>
          <cell r="D643">
            <v>170568.35</v>
          </cell>
          <cell r="E643">
            <v>43529</v>
          </cell>
          <cell r="F643">
            <v>1200201741</v>
          </cell>
          <cell r="G643">
            <v>65009310</v>
          </cell>
          <cell r="H643" t="str">
            <v>Краснодар</v>
          </cell>
        </row>
        <row r="644">
          <cell r="C644">
            <v>407040790</v>
          </cell>
          <cell r="D644">
            <v>98607.6</v>
          </cell>
          <cell r="E644">
            <v>43529</v>
          </cell>
          <cell r="F644">
            <v>1200201736</v>
          </cell>
          <cell r="G644">
            <v>65009363</v>
          </cell>
          <cell r="H644" t="str">
            <v>Краснодар</v>
          </cell>
        </row>
        <row r="645">
          <cell r="C645">
            <v>407040791</v>
          </cell>
          <cell r="D645">
            <v>172934</v>
          </cell>
          <cell r="E645">
            <v>43529</v>
          </cell>
          <cell r="F645">
            <v>1200201726</v>
          </cell>
          <cell r="G645">
            <v>65009222</v>
          </cell>
        </row>
        <row r="646">
          <cell r="C646">
            <v>407040792</v>
          </cell>
          <cell r="D646">
            <v>1344259.8</v>
          </cell>
          <cell r="E646">
            <v>43529</v>
          </cell>
          <cell r="F646">
            <v>1200201730</v>
          </cell>
          <cell r="G646">
            <v>65009737</v>
          </cell>
        </row>
        <row r="647">
          <cell r="C647">
            <v>407040793</v>
          </cell>
          <cell r="D647">
            <v>1691187.95</v>
          </cell>
          <cell r="E647">
            <v>43529</v>
          </cell>
          <cell r="F647">
            <v>1200201723</v>
          </cell>
          <cell r="G647">
            <v>65009379</v>
          </cell>
          <cell r="H647" t="str">
            <v>Краснодар</v>
          </cell>
        </row>
        <row r="648">
          <cell r="C648">
            <v>407040794</v>
          </cell>
          <cell r="D648">
            <v>543251</v>
          </cell>
          <cell r="E648">
            <v>43529</v>
          </cell>
          <cell r="F648">
            <v>1200201724</v>
          </cell>
          <cell r="G648">
            <v>65009219</v>
          </cell>
        </row>
        <row r="649">
          <cell r="C649">
            <v>407040795</v>
          </cell>
          <cell r="D649">
            <v>664410</v>
          </cell>
          <cell r="E649">
            <v>43529</v>
          </cell>
          <cell r="F649">
            <v>1200201725</v>
          </cell>
          <cell r="G649">
            <v>65009223</v>
          </cell>
        </row>
        <row r="650">
          <cell r="C650">
            <v>407040796</v>
          </cell>
          <cell r="D650">
            <v>3233118.9</v>
          </cell>
          <cell r="E650">
            <v>43529</v>
          </cell>
          <cell r="F650">
            <v>1200201738</v>
          </cell>
          <cell r="G650">
            <v>65009530</v>
          </cell>
        </row>
        <row r="651">
          <cell r="C651">
            <v>407040797</v>
          </cell>
          <cell r="D651">
            <v>706790</v>
          </cell>
          <cell r="E651">
            <v>43529</v>
          </cell>
          <cell r="F651">
            <v>1200201729</v>
          </cell>
          <cell r="G651">
            <v>65009305</v>
          </cell>
        </row>
        <row r="652">
          <cell r="C652">
            <v>407040798</v>
          </cell>
          <cell r="D652">
            <v>1320234.3</v>
          </cell>
          <cell r="E652">
            <v>43529</v>
          </cell>
          <cell r="F652">
            <v>1200201737</v>
          </cell>
          <cell r="G652">
            <v>65009551</v>
          </cell>
        </row>
        <row r="653">
          <cell r="C653">
            <v>407040799</v>
          </cell>
          <cell r="D653">
            <v>2181981.85</v>
          </cell>
          <cell r="E653">
            <v>43529</v>
          </cell>
          <cell r="F653">
            <v>1200201728</v>
          </cell>
          <cell r="G653">
            <v>65009682</v>
          </cell>
        </row>
        <row r="654">
          <cell r="C654">
            <v>407040800</v>
          </cell>
          <cell r="D654">
            <v>2158617.1</v>
          </cell>
          <cell r="E654">
            <v>43529</v>
          </cell>
          <cell r="F654">
            <v>1200201739</v>
          </cell>
          <cell r="G654">
            <v>65009571</v>
          </cell>
          <cell r="H654" t="str">
            <v>Ростов</v>
          </cell>
        </row>
        <row r="655">
          <cell r="C655">
            <v>407040801</v>
          </cell>
          <cell r="D655">
            <v>256400</v>
          </cell>
          <cell r="E655">
            <v>43530</v>
          </cell>
          <cell r="F655">
            <v>1200201727</v>
          </cell>
          <cell r="G655">
            <v>65009189</v>
          </cell>
        </row>
        <row r="656">
          <cell r="C656">
            <v>407040802</v>
          </cell>
          <cell r="D656">
            <v>530355</v>
          </cell>
          <cell r="E656">
            <v>43530</v>
          </cell>
          <cell r="F656">
            <v>1200201740</v>
          </cell>
          <cell r="G656">
            <v>65009186</v>
          </cell>
        </row>
        <row r="657">
          <cell r="C657">
            <v>407040803</v>
          </cell>
          <cell r="D657">
            <v>782631</v>
          </cell>
          <cell r="E657">
            <v>43530</v>
          </cell>
          <cell r="F657">
            <v>1200201742</v>
          </cell>
          <cell r="G657">
            <v>65009394</v>
          </cell>
        </row>
        <row r="658">
          <cell r="C658">
            <v>407040804</v>
          </cell>
          <cell r="D658">
            <v>35014</v>
          </cell>
          <cell r="E658">
            <v>43530</v>
          </cell>
          <cell r="F658">
            <v>1200201732</v>
          </cell>
          <cell r="G658">
            <v>65009150</v>
          </cell>
        </row>
        <row r="659">
          <cell r="C659">
            <v>407040805</v>
          </cell>
          <cell r="D659">
            <v>102414.75</v>
          </cell>
          <cell r="E659">
            <v>43530</v>
          </cell>
          <cell r="F659">
            <v>1200201733</v>
          </cell>
          <cell r="G659">
            <v>65009320</v>
          </cell>
        </row>
        <row r="660">
          <cell r="C660">
            <v>407040806</v>
          </cell>
          <cell r="D660">
            <v>980996.7</v>
          </cell>
          <cell r="E660">
            <v>43530</v>
          </cell>
          <cell r="F660">
            <v>1200201832</v>
          </cell>
          <cell r="G660">
            <v>65009370</v>
          </cell>
          <cell r="H660" t="str">
            <v>Краснодар</v>
          </cell>
        </row>
        <row r="661">
          <cell r="C661">
            <v>407040807</v>
          </cell>
          <cell r="D661">
            <v>144424</v>
          </cell>
          <cell r="E661">
            <v>43530</v>
          </cell>
          <cell r="F661">
            <v>1200201731</v>
          </cell>
          <cell r="G661">
            <v>65009387</v>
          </cell>
        </row>
        <row r="662">
          <cell r="C662">
            <v>407040808</v>
          </cell>
          <cell r="D662">
            <v>3147415.6</v>
          </cell>
          <cell r="E662">
            <v>43530</v>
          </cell>
          <cell r="F662">
            <v>1200201734</v>
          </cell>
          <cell r="G662">
            <v>65009333</v>
          </cell>
        </row>
        <row r="663">
          <cell r="C663">
            <v>407040808</v>
          </cell>
          <cell r="F663">
            <v>1200201734</v>
          </cell>
          <cell r="G663">
            <v>65009331</v>
          </cell>
        </row>
        <row r="664">
          <cell r="C664">
            <v>407040808</v>
          </cell>
          <cell r="F664">
            <v>1200201734</v>
          </cell>
          <cell r="G664">
            <v>65009332</v>
          </cell>
        </row>
        <row r="665">
          <cell r="C665">
            <v>407040809</v>
          </cell>
          <cell r="D665">
            <v>560053.75</v>
          </cell>
          <cell r="E665">
            <v>43530</v>
          </cell>
          <cell r="F665">
            <v>1200201940</v>
          </cell>
          <cell r="G665">
            <v>65013000</v>
          </cell>
        </row>
        <row r="666">
          <cell r="C666">
            <v>407040810</v>
          </cell>
          <cell r="D666">
            <v>260837</v>
          </cell>
          <cell r="E666">
            <v>43530</v>
          </cell>
          <cell r="F666">
            <v>1200201938</v>
          </cell>
          <cell r="G666">
            <v>65012329</v>
          </cell>
        </row>
        <row r="667">
          <cell r="C667">
            <v>407040811</v>
          </cell>
          <cell r="D667">
            <v>55570</v>
          </cell>
          <cell r="E667">
            <v>43530</v>
          </cell>
          <cell r="F667">
            <v>1200201933</v>
          </cell>
          <cell r="G667">
            <v>65012325</v>
          </cell>
        </row>
        <row r="668">
          <cell r="C668">
            <v>407040812</v>
          </cell>
          <cell r="D668">
            <v>316933</v>
          </cell>
          <cell r="E668">
            <v>43530</v>
          </cell>
          <cell r="F668">
            <v>1200201930</v>
          </cell>
          <cell r="G668">
            <v>65012981</v>
          </cell>
        </row>
        <row r="669">
          <cell r="C669">
            <v>407040813</v>
          </cell>
          <cell r="D669">
            <v>118650</v>
          </cell>
          <cell r="E669">
            <v>43530</v>
          </cell>
          <cell r="F669">
            <v>1200201929</v>
          </cell>
          <cell r="G669">
            <v>65015300</v>
          </cell>
        </row>
        <row r="670">
          <cell r="C670">
            <v>407040814</v>
          </cell>
          <cell r="D670">
            <v>1248021.8999999999</v>
          </cell>
          <cell r="E670">
            <v>43530</v>
          </cell>
          <cell r="F670">
            <v>1200201941</v>
          </cell>
          <cell r="G670">
            <v>65012921</v>
          </cell>
        </row>
        <row r="671">
          <cell r="C671">
            <v>407040815</v>
          </cell>
          <cell r="D671">
            <v>1278430</v>
          </cell>
          <cell r="E671">
            <v>43530</v>
          </cell>
          <cell r="F671">
            <v>1200201939</v>
          </cell>
          <cell r="G671">
            <v>65012195</v>
          </cell>
        </row>
        <row r="672">
          <cell r="C672">
            <v>407040816</v>
          </cell>
          <cell r="D672">
            <v>357372</v>
          </cell>
          <cell r="E672">
            <v>43530</v>
          </cell>
          <cell r="F672">
            <v>1200201934</v>
          </cell>
          <cell r="G672">
            <v>65014894</v>
          </cell>
        </row>
        <row r="673">
          <cell r="C673">
            <v>407040817</v>
          </cell>
          <cell r="D673">
            <v>665292.6</v>
          </cell>
          <cell r="E673">
            <v>43530</v>
          </cell>
          <cell r="F673">
            <v>1200201945</v>
          </cell>
          <cell r="G673">
            <v>65012971</v>
          </cell>
        </row>
        <row r="674">
          <cell r="C674">
            <v>407040818</v>
          </cell>
          <cell r="D674">
            <v>1779401.25</v>
          </cell>
          <cell r="E674">
            <v>43530</v>
          </cell>
          <cell r="F674">
            <v>1200201936</v>
          </cell>
          <cell r="G674">
            <v>65012518</v>
          </cell>
          <cell r="H674" t="str">
            <v>А</v>
          </cell>
        </row>
        <row r="675">
          <cell r="C675">
            <v>407040819</v>
          </cell>
          <cell r="D675">
            <v>2774025.45</v>
          </cell>
          <cell r="E675">
            <v>43530</v>
          </cell>
          <cell r="F675">
            <v>1200201935</v>
          </cell>
          <cell r="G675">
            <v>65012349</v>
          </cell>
          <cell r="H675" t="str">
            <v>А</v>
          </cell>
        </row>
        <row r="676">
          <cell r="C676">
            <v>407040820</v>
          </cell>
          <cell r="D676">
            <v>707713.9</v>
          </cell>
          <cell r="E676">
            <v>43530</v>
          </cell>
          <cell r="F676">
            <v>1200201931</v>
          </cell>
          <cell r="G676">
            <v>65012274</v>
          </cell>
        </row>
        <row r="677">
          <cell r="C677">
            <v>407040821</v>
          </cell>
          <cell r="D677">
            <v>1624756.85</v>
          </cell>
          <cell r="E677">
            <v>43530</v>
          </cell>
          <cell r="F677">
            <v>1200201937</v>
          </cell>
          <cell r="G677">
            <v>65012419</v>
          </cell>
          <cell r="H677" t="str">
            <v>А</v>
          </cell>
        </row>
        <row r="678">
          <cell r="C678">
            <v>407040822</v>
          </cell>
          <cell r="D678">
            <v>1465602.3</v>
          </cell>
          <cell r="E678">
            <v>43530</v>
          </cell>
          <cell r="F678">
            <v>1200201943</v>
          </cell>
          <cell r="G678">
            <v>65014825</v>
          </cell>
        </row>
        <row r="679">
          <cell r="C679">
            <v>407040823</v>
          </cell>
          <cell r="D679">
            <v>964881.7</v>
          </cell>
          <cell r="E679">
            <v>43530</v>
          </cell>
          <cell r="F679">
            <v>1200201932</v>
          </cell>
          <cell r="G679">
            <v>65012255</v>
          </cell>
        </row>
        <row r="680">
          <cell r="C680">
            <v>407040824</v>
          </cell>
          <cell r="D680">
            <v>3243520.8</v>
          </cell>
          <cell r="E680">
            <v>43530</v>
          </cell>
          <cell r="F680">
            <v>1200201944</v>
          </cell>
          <cell r="G680">
            <v>65014482</v>
          </cell>
        </row>
        <row r="681">
          <cell r="C681">
            <v>407040825</v>
          </cell>
          <cell r="D681">
            <v>3038154.8</v>
          </cell>
          <cell r="E681">
            <v>43530</v>
          </cell>
          <cell r="F681">
            <v>1200201942</v>
          </cell>
          <cell r="G681">
            <v>65014516</v>
          </cell>
        </row>
        <row r="682">
          <cell r="C682">
            <v>407040826</v>
          </cell>
          <cell r="D682">
            <v>3700276.4</v>
          </cell>
          <cell r="E682">
            <v>43531</v>
          </cell>
          <cell r="F682">
            <v>1200202100</v>
          </cell>
          <cell r="G682">
            <v>65014498</v>
          </cell>
        </row>
        <row r="683">
          <cell r="C683">
            <v>407040827</v>
          </cell>
          <cell r="D683">
            <v>218951</v>
          </cell>
          <cell r="E683">
            <v>43531</v>
          </cell>
          <cell r="F683">
            <v>1200202128</v>
          </cell>
          <cell r="G683">
            <v>65017470</v>
          </cell>
        </row>
        <row r="684">
          <cell r="C684">
            <v>407040828</v>
          </cell>
          <cell r="D684">
            <v>638510</v>
          </cell>
          <cell r="E684">
            <v>43531</v>
          </cell>
          <cell r="F684">
            <v>1200202126</v>
          </cell>
          <cell r="G684">
            <v>65015003</v>
          </cell>
        </row>
        <row r="685">
          <cell r="C685">
            <v>407040829</v>
          </cell>
          <cell r="D685">
            <v>244264</v>
          </cell>
          <cell r="E685">
            <v>43531</v>
          </cell>
          <cell r="F685">
            <v>1200202127</v>
          </cell>
          <cell r="G685">
            <v>65017496</v>
          </cell>
        </row>
        <row r="686">
          <cell r="C686">
            <v>407040830</v>
          </cell>
          <cell r="D686">
            <v>1486302.85</v>
          </cell>
          <cell r="E686">
            <v>43531</v>
          </cell>
          <cell r="F686">
            <v>1200202125</v>
          </cell>
          <cell r="G686">
            <v>65017616</v>
          </cell>
        </row>
        <row r="687">
          <cell r="C687">
            <v>407040831</v>
          </cell>
          <cell r="D687">
            <v>157300</v>
          </cell>
          <cell r="E687">
            <v>43531</v>
          </cell>
          <cell r="F687">
            <v>1200202123</v>
          </cell>
          <cell r="G687">
            <v>65014987</v>
          </cell>
        </row>
        <row r="688">
          <cell r="C688">
            <v>407040832</v>
          </cell>
          <cell r="D688">
            <v>3951283.26</v>
          </cell>
          <cell r="E688">
            <v>43531</v>
          </cell>
          <cell r="F688">
            <v>1200202124</v>
          </cell>
          <cell r="G688">
            <v>65017621</v>
          </cell>
        </row>
        <row r="689">
          <cell r="C689">
            <v>407040833</v>
          </cell>
          <cell r="D689">
            <v>39655</v>
          </cell>
          <cell r="E689">
            <v>43531</v>
          </cell>
          <cell r="F689">
            <v>1200202122</v>
          </cell>
          <cell r="G689">
            <v>65014981</v>
          </cell>
        </row>
        <row r="690">
          <cell r="C690">
            <v>407040834</v>
          </cell>
          <cell r="D690">
            <v>259312</v>
          </cell>
          <cell r="E690">
            <v>43531</v>
          </cell>
          <cell r="F690">
            <v>1200202121</v>
          </cell>
          <cell r="G690">
            <v>65017359</v>
          </cell>
        </row>
        <row r="691">
          <cell r="C691">
            <v>407040835</v>
          </cell>
          <cell r="D691">
            <v>381345</v>
          </cell>
          <cell r="E691">
            <v>43531</v>
          </cell>
          <cell r="F691">
            <v>1200202120</v>
          </cell>
          <cell r="G691">
            <v>65017500</v>
          </cell>
          <cell r="H691" t="str">
            <v>С</v>
          </cell>
        </row>
        <row r="692">
          <cell r="C692">
            <v>407040836</v>
          </cell>
          <cell r="D692">
            <v>2537695</v>
          </cell>
          <cell r="E692">
            <v>43531</v>
          </cell>
          <cell r="F692">
            <v>1200202131</v>
          </cell>
          <cell r="G692">
            <v>65017630</v>
          </cell>
        </row>
        <row r="693">
          <cell r="C693">
            <v>407040837</v>
          </cell>
          <cell r="D693">
            <v>1819287.65</v>
          </cell>
          <cell r="E693">
            <v>43535</v>
          </cell>
          <cell r="F693">
            <v>1200202414</v>
          </cell>
          <cell r="G693">
            <v>65015254</v>
          </cell>
          <cell r="H693" t="str">
            <v>Новосибирск</v>
          </cell>
        </row>
        <row r="694">
          <cell r="C694">
            <v>407040838</v>
          </cell>
          <cell r="D694">
            <v>125213.4</v>
          </cell>
          <cell r="E694">
            <v>43535</v>
          </cell>
          <cell r="F694">
            <v>1200202117</v>
          </cell>
          <cell r="G694">
            <v>65015501</v>
          </cell>
          <cell r="H694" t="str">
            <v>Б</v>
          </cell>
        </row>
        <row r="695">
          <cell r="C695">
            <v>407040839</v>
          </cell>
          <cell r="D695">
            <v>981036</v>
          </cell>
          <cell r="E695">
            <v>43535</v>
          </cell>
          <cell r="F695">
            <v>1200202119</v>
          </cell>
          <cell r="G695">
            <v>65015422</v>
          </cell>
        </row>
        <row r="696">
          <cell r="C696">
            <v>407040840</v>
          </cell>
          <cell r="D696">
            <v>7305890</v>
          </cell>
          <cell r="E696">
            <v>43535</v>
          </cell>
          <cell r="F696">
            <v>1200202415</v>
          </cell>
          <cell r="G696">
            <v>65015480</v>
          </cell>
        </row>
        <row r="697">
          <cell r="C697">
            <v>407040840</v>
          </cell>
          <cell r="F697">
            <v>1200202415</v>
          </cell>
          <cell r="G697">
            <v>65015477</v>
          </cell>
        </row>
        <row r="698">
          <cell r="C698">
            <v>407040841</v>
          </cell>
          <cell r="D698">
            <v>8409643.1999999993</v>
          </cell>
          <cell r="E698">
            <v>43535</v>
          </cell>
          <cell r="F698">
            <v>1200202118</v>
          </cell>
          <cell r="G698">
            <v>65015504</v>
          </cell>
          <cell r="H698" t="str">
            <v>А</v>
          </cell>
        </row>
        <row r="699">
          <cell r="C699">
            <v>407040841</v>
          </cell>
          <cell r="F699">
            <v>1200202118</v>
          </cell>
          <cell r="G699">
            <v>65015503</v>
          </cell>
        </row>
        <row r="700">
          <cell r="C700">
            <v>407040841</v>
          </cell>
          <cell r="F700">
            <v>1200202118</v>
          </cell>
          <cell r="G700">
            <v>65015506</v>
          </cell>
        </row>
        <row r="701">
          <cell r="C701">
            <v>407040843</v>
          </cell>
          <cell r="D701">
            <v>-128064</v>
          </cell>
          <cell r="E701">
            <v>43535</v>
          </cell>
          <cell r="F701">
            <v>1200202118</v>
          </cell>
          <cell r="G701">
            <v>65015503</v>
          </cell>
        </row>
        <row r="702">
          <cell r="C702">
            <v>407040844</v>
          </cell>
          <cell r="D702">
            <v>3196825.5</v>
          </cell>
          <cell r="E702">
            <v>43535</v>
          </cell>
          <cell r="F702">
            <v>1200202901</v>
          </cell>
          <cell r="G702">
            <v>65021598</v>
          </cell>
          <cell r="H702" t="str">
            <v>С</v>
          </cell>
        </row>
        <row r="703">
          <cell r="C703">
            <v>407040845</v>
          </cell>
          <cell r="D703">
            <v>4258158.1500000004</v>
          </cell>
          <cell r="E703">
            <v>43535</v>
          </cell>
          <cell r="F703">
            <v>1200202902</v>
          </cell>
          <cell r="G703">
            <v>65021646</v>
          </cell>
          <cell r="H703" t="str">
            <v>А</v>
          </cell>
        </row>
        <row r="704">
          <cell r="C704">
            <v>407040846</v>
          </cell>
          <cell r="D704">
            <v>2015712</v>
          </cell>
          <cell r="E704">
            <v>43535</v>
          </cell>
          <cell r="F704">
            <v>1200202909</v>
          </cell>
          <cell r="G704">
            <v>65017588</v>
          </cell>
          <cell r="H704" t="str">
            <v>А</v>
          </cell>
        </row>
        <row r="705">
          <cell r="C705">
            <v>407040847</v>
          </cell>
          <cell r="D705">
            <v>671904</v>
          </cell>
          <cell r="E705">
            <v>43535</v>
          </cell>
          <cell r="F705">
            <v>1200202907</v>
          </cell>
          <cell r="G705">
            <v>65017587</v>
          </cell>
          <cell r="H705" t="str">
            <v>В</v>
          </cell>
        </row>
        <row r="706">
          <cell r="C706">
            <v>407040848</v>
          </cell>
          <cell r="D706">
            <v>211554</v>
          </cell>
          <cell r="E706">
            <v>43535</v>
          </cell>
          <cell r="F706">
            <v>1200202910</v>
          </cell>
          <cell r="G706">
            <v>65017390</v>
          </cell>
        </row>
        <row r="707">
          <cell r="C707">
            <v>407040849</v>
          </cell>
          <cell r="D707">
            <v>2733213.2</v>
          </cell>
          <cell r="E707">
            <v>43535</v>
          </cell>
          <cell r="F707">
            <v>1200202906</v>
          </cell>
          <cell r="G707">
            <v>65017578</v>
          </cell>
          <cell r="H707" t="str">
            <v>А</v>
          </cell>
        </row>
        <row r="708">
          <cell r="C708">
            <v>407040850</v>
          </cell>
          <cell r="D708">
            <v>709131</v>
          </cell>
          <cell r="E708">
            <v>43535</v>
          </cell>
          <cell r="F708">
            <v>1200202905</v>
          </cell>
          <cell r="G708">
            <v>65017413</v>
          </cell>
        </row>
        <row r="709">
          <cell r="C709">
            <v>407040851</v>
          </cell>
          <cell r="D709">
            <v>5342045.4000000004</v>
          </cell>
          <cell r="E709">
            <v>43535</v>
          </cell>
          <cell r="F709">
            <v>1200202914</v>
          </cell>
          <cell r="G709">
            <v>65021502</v>
          </cell>
        </row>
        <row r="710">
          <cell r="C710">
            <v>407040852</v>
          </cell>
          <cell r="D710">
            <v>892737</v>
          </cell>
          <cell r="E710">
            <v>43535</v>
          </cell>
          <cell r="F710">
            <v>1200202913</v>
          </cell>
          <cell r="G710">
            <v>65019325</v>
          </cell>
        </row>
        <row r="711">
          <cell r="C711">
            <v>407040853</v>
          </cell>
          <cell r="D711">
            <v>670640.30000000005</v>
          </cell>
          <cell r="E711">
            <v>43535</v>
          </cell>
          <cell r="F711">
            <v>1200202912</v>
          </cell>
          <cell r="G711">
            <v>65017550</v>
          </cell>
          <cell r="H711" t="str">
            <v>Екатеринбург</v>
          </cell>
        </row>
        <row r="712">
          <cell r="C712">
            <v>407040854</v>
          </cell>
          <cell r="D712">
            <v>2453242.15</v>
          </cell>
          <cell r="E712">
            <v>43535</v>
          </cell>
          <cell r="F712">
            <v>1200202908</v>
          </cell>
          <cell r="G712">
            <v>65017575</v>
          </cell>
          <cell r="H712" t="str">
            <v>А</v>
          </cell>
        </row>
        <row r="713">
          <cell r="C713">
            <v>407040855</v>
          </cell>
          <cell r="D713">
            <v>4666357.8</v>
          </cell>
          <cell r="E713">
            <v>43535</v>
          </cell>
          <cell r="F713">
            <v>1200202911</v>
          </cell>
          <cell r="G713">
            <v>65021496</v>
          </cell>
        </row>
        <row r="714">
          <cell r="C714">
            <v>407040856</v>
          </cell>
          <cell r="D714">
            <v>230917</v>
          </cell>
          <cell r="E714">
            <v>43536</v>
          </cell>
          <cell r="F714">
            <v>1200202915</v>
          </cell>
          <cell r="G714">
            <v>65017272</v>
          </cell>
          <cell r="H714" t="str">
            <v>сторно</v>
          </cell>
        </row>
        <row r="715">
          <cell r="C715">
            <v>407040857</v>
          </cell>
          <cell r="D715">
            <v>431886.15</v>
          </cell>
          <cell r="E715">
            <v>43536</v>
          </cell>
          <cell r="H715" t="str">
            <v>сторно</v>
          </cell>
        </row>
        <row r="716">
          <cell r="C716">
            <v>407040858</v>
          </cell>
          <cell r="D716">
            <v>543775</v>
          </cell>
          <cell r="E716">
            <v>43536</v>
          </cell>
          <cell r="H716" t="str">
            <v>сторно</v>
          </cell>
        </row>
        <row r="717">
          <cell r="C717">
            <v>407040859</v>
          </cell>
          <cell r="D717">
            <v>240498</v>
          </cell>
          <cell r="E717">
            <v>43536</v>
          </cell>
          <cell r="H717" t="str">
            <v>сторно</v>
          </cell>
        </row>
        <row r="718">
          <cell r="C718">
            <v>407040860</v>
          </cell>
          <cell r="D718">
            <v>315925</v>
          </cell>
          <cell r="E718">
            <v>43536</v>
          </cell>
          <cell r="F718">
            <v>1200202916</v>
          </cell>
          <cell r="G718">
            <v>65017269</v>
          </cell>
          <cell r="H718" t="str">
            <v>сторно</v>
          </cell>
        </row>
        <row r="719">
          <cell r="C719">
            <v>407040861</v>
          </cell>
          <cell r="D719">
            <v>6483305</v>
          </cell>
          <cell r="E719">
            <v>43536</v>
          </cell>
          <cell r="F719">
            <v>1200203099</v>
          </cell>
          <cell r="G719">
            <v>65017342</v>
          </cell>
          <cell r="H719" t="str">
            <v>Астана</v>
          </cell>
        </row>
        <row r="720">
          <cell r="C720">
            <v>407040861</v>
          </cell>
          <cell r="F720">
            <v>1200203099</v>
          </cell>
          <cell r="G720">
            <v>65017354</v>
          </cell>
        </row>
        <row r="721">
          <cell r="C721">
            <v>407040861</v>
          </cell>
          <cell r="F721">
            <v>1200203099</v>
          </cell>
          <cell r="G721">
            <v>65017328</v>
          </cell>
        </row>
        <row r="722">
          <cell r="C722">
            <v>407040864</v>
          </cell>
          <cell r="D722">
            <v>209572</v>
          </cell>
          <cell r="E722">
            <v>43536</v>
          </cell>
          <cell r="F722">
            <v>1200203205</v>
          </cell>
          <cell r="G722">
            <v>65019798</v>
          </cell>
        </row>
        <row r="723">
          <cell r="C723">
            <v>407040865</v>
          </cell>
          <cell r="D723">
            <v>181042</v>
          </cell>
          <cell r="E723">
            <v>43536</v>
          </cell>
          <cell r="F723">
            <v>1200203203</v>
          </cell>
          <cell r="G723">
            <v>65019408</v>
          </cell>
          <cell r="H723" t="str">
            <v>Казань</v>
          </cell>
        </row>
        <row r="724">
          <cell r="C724">
            <v>407040866</v>
          </cell>
          <cell r="D724">
            <v>141192</v>
          </cell>
          <cell r="E724">
            <v>43536</v>
          </cell>
          <cell r="F724">
            <v>1200203201</v>
          </cell>
          <cell r="G724">
            <v>65019380</v>
          </cell>
        </row>
        <row r="725">
          <cell r="C725">
            <v>407040867</v>
          </cell>
          <cell r="D725">
            <v>1183420</v>
          </cell>
          <cell r="E725">
            <v>43536</v>
          </cell>
          <cell r="F725">
            <v>1200203209</v>
          </cell>
          <cell r="G725">
            <v>65021766</v>
          </cell>
        </row>
        <row r="726">
          <cell r="C726">
            <v>407040868</v>
          </cell>
          <cell r="D726">
            <v>423026</v>
          </cell>
          <cell r="E726">
            <v>43537</v>
          </cell>
          <cell r="F726">
            <v>1200203210</v>
          </cell>
          <cell r="G726">
            <v>65019504</v>
          </cell>
          <cell r="H726" t="str">
            <v>Краснодар</v>
          </cell>
        </row>
        <row r="727">
          <cell r="C727">
            <v>407040869</v>
          </cell>
          <cell r="D727">
            <v>1181686.3999999999</v>
          </cell>
          <cell r="E727">
            <v>43537</v>
          </cell>
          <cell r="F727">
            <v>1200203200</v>
          </cell>
          <cell r="G727">
            <v>65024872</v>
          </cell>
        </row>
        <row r="728">
          <cell r="C728">
            <v>407040870</v>
          </cell>
          <cell r="D728">
            <v>158306</v>
          </cell>
          <cell r="E728">
            <v>43537</v>
          </cell>
          <cell r="F728">
            <v>1200203424</v>
          </cell>
          <cell r="G728">
            <v>65019523</v>
          </cell>
        </row>
        <row r="729">
          <cell r="C729">
            <v>407040871</v>
          </cell>
          <cell r="D729">
            <v>1107862</v>
          </cell>
          <cell r="E729">
            <v>43537</v>
          </cell>
          <cell r="F729">
            <v>1200203423</v>
          </cell>
          <cell r="G729">
            <v>65021753</v>
          </cell>
        </row>
        <row r="730">
          <cell r="C730">
            <v>407040872</v>
          </cell>
          <cell r="D730">
            <v>666353</v>
          </cell>
          <cell r="E730">
            <v>43537</v>
          </cell>
          <cell r="F730">
            <v>1200203202</v>
          </cell>
          <cell r="G730">
            <v>65024939</v>
          </cell>
        </row>
        <row r="731">
          <cell r="C731">
            <v>407040873</v>
          </cell>
          <cell r="D731">
            <v>1436199.9</v>
          </cell>
          <cell r="E731">
            <v>43537</v>
          </cell>
          <cell r="F731">
            <v>1200203425</v>
          </cell>
          <cell r="G731">
            <v>65021730</v>
          </cell>
        </row>
        <row r="732">
          <cell r="C732">
            <v>407040874</v>
          </cell>
          <cell r="D732">
            <v>13095872.800000001</v>
          </cell>
          <cell r="E732">
            <v>43537</v>
          </cell>
          <cell r="F732">
            <v>1200203204</v>
          </cell>
          <cell r="G732">
            <v>65015366</v>
          </cell>
        </row>
        <row r="733">
          <cell r="C733">
            <v>407040874</v>
          </cell>
          <cell r="F733">
            <v>1200203204</v>
          </cell>
          <cell r="G733">
            <v>65024796</v>
          </cell>
        </row>
        <row r="734">
          <cell r="C734">
            <v>407040874</v>
          </cell>
          <cell r="F734">
            <v>1200203204</v>
          </cell>
          <cell r="G734">
            <v>65015403</v>
          </cell>
        </row>
        <row r="735">
          <cell r="C735">
            <v>407040874</v>
          </cell>
          <cell r="F735">
            <v>1200203204</v>
          </cell>
          <cell r="G735">
            <v>65015382</v>
          </cell>
        </row>
        <row r="736">
          <cell r="C736">
            <v>407040875</v>
          </cell>
          <cell r="D736">
            <v>6984574</v>
          </cell>
          <cell r="E736">
            <v>43537</v>
          </cell>
          <cell r="F736">
            <v>1200203426</v>
          </cell>
          <cell r="G736">
            <v>65025079</v>
          </cell>
        </row>
        <row r="737">
          <cell r="C737">
            <v>407040875</v>
          </cell>
          <cell r="F737">
            <v>1200203426</v>
          </cell>
          <cell r="G737">
            <v>65025046</v>
          </cell>
        </row>
        <row r="738">
          <cell r="C738">
            <v>407040875</v>
          </cell>
          <cell r="F738">
            <v>1200203426</v>
          </cell>
          <cell r="G738">
            <v>65025055</v>
          </cell>
        </row>
        <row r="739">
          <cell r="C739">
            <v>407040876</v>
          </cell>
          <cell r="D739">
            <v>436843</v>
          </cell>
          <cell r="E739">
            <v>43537</v>
          </cell>
          <cell r="F739">
            <v>1200203438</v>
          </cell>
          <cell r="G739">
            <v>65025313</v>
          </cell>
        </row>
        <row r="740">
          <cell r="C740">
            <v>407040877</v>
          </cell>
          <cell r="D740">
            <v>770784</v>
          </cell>
          <cell r="E740">
            <v>43537</v>
          </cell>
          <cell r="F740">
            <v>1200203436</v>
          </cell>
          <cell r="G740">
            <v>65027859</v>
          </cell>
        </row>
        <row r="741">
          <cell r="C741">
            <v>407040878</v>
          </cell>
          <cell r="D741">
            <v>26169</v>
          </cell>
          <cell r="E741">
            <v>43537</v>
          </cell>
          <cell r="F741">
            <v>1200203434</v>
          </cell>
          <cell r="G741">
            <v>65027858</v>
          </cell>
        </row>
        <row r="742">
          <cell r="C742">
            <v>407040879</v>
          </cell>
          <cell r="D742">
            <v>3119544.9</v>
          </cell>
          <cell r="E742">
            <v>43537</v>
          </cell>
          <cell r="F742">
            <v>1200203437</v>
          </cell>
          <cell r="G742">
            <v>65027888</v>
          </cell>
        </row>
        <row r="743">
          <cell r="C743">
            <v>407040880</v>
          </cell>
          <cell r="D743">
            <v>5164353.5999999996</v>
          </cell>
          <cell r="E743">
            <v>43537</v>
          </cell>
          <cell r="F743">
            <v>1200203432</v>
          </cell>
          <cell r="G743">
            <v>65025168</v>
          </cell>
        </row>
        <row r="744">
          <cell r="C744">
            <v>407040881</v>
          </cell>
          <cell r="D744">
            <v>269457</v>
          </cell>
          <cell r="E744">
            <v>43537</v>
          </cell>
          <cell r="F744">
            <v>1200203430</v>
          </cell>
          <cell r="G744">
            <v>65027857</v>
          </cell>
        </row>
        <row r="745">
          <cell r="C745">
            <v>407040882</v>
          </cell>
          <cell r="D745">
            <v>301903.2</v>
          </cell>
          <cell r="E745">
            <v>43537</v>
          </cell>
          <cell r="F745">
            <v>1200203431</v>
          </cell>
          <cell r="G745">
            <v>65027881</v>
          </cell>
        </row>
        <row r="746">
          <cell r="C746">
            <v>407040883</v>
          </cell>
          <cell r="D746">
            <v>130394</v>
          </cell>
          <cell r="E746">
            <v>43537</v>
          </cell>
          <cell r="F746">
            <v>1200203429</v>
          </cell>
          <cell r="G746">
            <v>65027868</v>
          </cell>
        </row>
        <row r="747">
          <cell r="C747">
            <v>407040884</v>
          </cell>
          <cell r="D747">
            <v>191687.4</v>
          </cell>
          <cell r="E747">
            <v>43537</v>
          </cell>
          <cell r="F747">
            <v>1200203428</v>
          </cell>
          <cell r="G747">
            <v>65025242</v>
          </cell>
        </row>
        <row r="748">
          <cell r="C748">
            <v>407040885</v>
          </cell>
          <cell r="D748">
            <v>1046835.9</v>
          </cell>
          <cell r="E748">
            <v>43537</v>
          </cell>
          <cell r="F748">
            <v>1200203440</v>
          </cell>
          <cell r="G748">
            <v>65025302</v>
          </cell>
        </row>
        <row r="749">
          <cell r="C749">
            <v>407040886</v>
          </cell>
          <cell r="D749">
            <v>3194165</v>
          </cell>
          <cell r="E749">
            <v>43537</v>
          </cell>
          <cell r="F749">
            <v>1200203444</v>
          </cell>
          <cell r="G749">
            <v>65025310</v>
          </cell>
        </row>
        <row r="750">
          <cell r="C750">
            <v>407040887</v>
          </cell>
          <cell r="D750">
            <v>1292124</v>
          </cell>
          <cell r="E750">
            <v>43537</v>
          </cell>
          <cell r="F750">
            <v>1200203446</v>
          </cell>
          <cell r="G750">
            <v>65025315</v>
          </cell>
        </row>
        <row r="751">
          <cell r="C751">
            <v>407040888</v>
          </cell>
          <cell r="D751">
            <v>1512498</v>
          </cell>
          <cell r="E751">
            <v>43537</v>
          </cell>
          <cell r="F751">
            <v>1200203435</v>
          </cell>
          <cell r="G751">
            <v>65027856</v>
          </cell>
        </row>
        <row r="752">
          <cell r="C752">
            <v>407040889</v>
          </cell>
          <cell r="D752">
            <v>993549</v>
          </cell>
          <cell r="E752">
            <v>43537</v>
          </cell>
          <cell r="F752">
            <v>1200203433</v>
          </cell>
          <cell r="G752">
            <v>65025101</v>
          </cell>
        </row>
        <row r="753">
          <cell r="C753">
            <v>407040890</v>
          </cell>
          <cell r="D753">
            <v>1828641</v>
          </cell>
          <cell r="E753">
            <v>43537</v>
          </cell>
          <cell r="F753">
            <v>1200203445</v>
          </cell>
          <cell r="G753">
            <v>65025308</v>
          </cell>
        </row>
        <row r="754">
          <cell r="C754">
            <v>407040891</v>
          </cell>
          <cell r="D754">
            <v>1157963.3999999999</v>
          </cell>
          <cell r="E754">
            <v>43537</v>
          </cell>
          <cell r="F754">
            <v>1200203443</v>
          </cell>
          <cell r="G754">
            <v>65025202</v>
          </cell>
        </row>
        <row r="755">
          <cell r="C755">
            <v>407040892</v>
          </cell>
          <cell r="D755">
            <v>1845081.4</v>
          </cell>
          <cell r="E755">
            <v>43537</v>
          </cell>
          <cell r="F755">
            <v>1200203439</v>
          </cell>
          <cell r="G755">
            <v>65025175</v>
          </cell>
        </row>
        <row r="756">
          <cell r="C756">
            <v>407040898</v>
          </cell>
          <cell r="D756">
            <v>315925</v>
          </cell>
          <cell r="E756">
            <v>43538</v>
          </cell>
          <cell r="F756">
            <v>1200202916</v>
          </cell>
          <cell r="G756">
            <v>65017269</v>
          </cell>
        </row>
        <row r="757">
          <cell r="C757">
            <v>407040899</v>
          </cell>
          <cell r="D757">
            <v>230917</v>
          </cell>
          <cell r="E757">
            <v>43538</v>
          </cell>
          <cell r="F757">
            <v>1200202915</v>
          </cell>
          <cell r="G757">
            <v>65017272</v>
          </cell>
        </row>
        <row r="758">
          <cell r="C758">
            <v>407040900</v>
          </cell>
          <cell r="D758">
            <v>240498</v>
          </cell>
          <cell r="E758">
            <v>43538</v>
          </cell>
          <cell r="F758">
            <v>1200202903</v>
          </cell>
          <cell r="G758">
            <v>65017274</v>
          </cell>
        </row>
        <row r="759">
          <cell r="C759">
            <v>407040901</v>
          </cell>
          <cell r="D759">
            <v>543775</v>
          </cell>
          <cell r="E759">
            <v>43538</v>
          </cell>
          <cell r="F759">
            <v>1200202917</v>
          </cell>
          <cell r="G759">
            <v>65017282</v>
          </cell>
        </row>
        <row r="760">
          <cell r="C760">
            <v>407040902</v>
          </cell>
          <cell r="D760">
            <v>431886.15</v>
          </cell>
          <cell r="E760">
            <v>43538</v>
          </cell>
          <cell r="F760">
            <v>1200202904</v>
          </cell>
          <cell r="G760">
            <v>65017254</v>
          </cell>
        </row>
        <row r="761">
          <cell r="C761">
            <v>407040903</v>
          </cell>
          <cell r="D761">
            <v>465444.9</v>
          </cell>
          <cell r="E761">
            <v>43538</v>
          </cell>
          <cell r="F761">
            <v>1200203542</v>
          </cell>
          <cell r="G761">
            <v>65027905</v>
          </cell>
          <cell r="H761" t="str">
            <v>С</v>
          </cell>
        </row>
        <row r="762">
          <cell r="C762">
            <v>407040904</v>
          </cell>
          <cell r="D762">
            <v>3377506</v>
          </cell>
          <cell r="E762">
            <v>43538</v>
          </cell>
          <cell r="F762">
            <v>1200203543</v>
          </cell>
          <cell r="G762">
            <v>65027874</v>
          </cell>
        </row>
        <row r="763">
          <cell r="C763">
            <v>407040905</v>
          </cell>
          <cell r="D763">
            <v>2453778.2000000002</v>
          </cell>
          <cell r="E763">
            <v>43538</v>
          </cell>
          <cell r="F763">
            <v>1200203545</v>
          </cell>
          <cell r="G763">
            <v>65027897</v>
          </cell>
        </row>
        <row r="764">
          <cell r="C764">
            <v>407040906</v>
          </cell>
          <cell r="D764">
            <v>542797</v>
          </cell>
          <cell r="E764">
            <v>43538</v>
          </cell>
          <cell r="F764">
            <v>1200203549</v>
          </cell>
          <cell r="G764">
            <v>65027910</v>
          </cell>
        </row>
        <row r="765">
          <cell r="C765">
            <v>407040907</v>
          </cell>
          <cell r="D765">
            <v>41997</v>
          </cell>
          <cell r="E765">
            <v>43538</v>
          </cell>
          <cell r="F765">
            <v>1200203546</v>
          </cell>
          <cell r="G765">
            <v>65027781</v>
          </cell>
        </row>
        <row r="766">
          <cell r="C766">
            <v>407040908</v>
          </cell>
          <cell r="D766">
            <v>3188368.55</v>
          </cell>
          <cell r="E766">
            <v>43538</v>
          </cell>
          <cell r="F766">
            <v>1200203703</v>
          </cell>
          <cell r="G766">
            <v>65027904</v>
          </cell>
          <cell r="H766" t="str">
            <v>С</v>
          </cell>
        </row>
        <row r="767">
          <cell r="C767">
            <v>407040909</v>
          </cell>
          <cell r="D767">
            <v>2366164.2000000002</v>
          </cell>
          <cell r="E767">
            <v>43538</v>
          </cell>
          <cell r="F767">
            <v>1200203702</v>
          </cell>
          <cell r="G767">
            <v>65027903</v>
          </cell>
          <cell r="H767" t="str">
            <v>А</v>
          </cell>
        </row>
        <row r="768">
          <cell r="C768">
            <v>407040910</v>
          </cell>
          <cell r="D768">
            <v>963237.65</v>
          </cell>
          <cell r="E768">
            <v>43538</v>
          </cell>
          <cell r="F768">
            <v>1200203547</v>
          </cell>
          <cell r="G768">
            <v>65027840</v>
          </cell>
        </row>
        <row r="769">
          <cell r="C769">
            <v>407040912</v>
          </cell>
          <cell r="D769">
            <v>1655053.5</v>
          </cell>
          <cell r="E769">
            <v>43538</v>
          </cell>
          <cell r="F769">
            <v>1200203700</v>
          </cell>
          <cell r="G769">
            <v>65027900</v>
          </cell>
        </row>
        <row r="770">
          <cell r="C770">
            <v>407040913</v>
          </cell>
          <cell r="D770">
            <v>2328102</v>
          </cell>
          <cell r="E770">
            <v>43538</v>
          </cell>
          <cell r="F770">
            <v>1200203701</v>
          </cell>
          <cell r="G770">
            <v>65029177</v>
          </cell>
        </row>
        <row r="771">
          <cell r="C771">
            <v>407040914</v>
          </cell>
          <cell r="D771">
            <v>1700595.35</v>
          </cell>
          <cell r="E771">
            <v>43538</v>
          </cell>
          <cell r="F771">
            <v>1200203544</v>
          </cell>
          <cell r="G771">
            <v>65027834</v>
          </cell>
        </row>
        <row r="772">
          <cell r="C772">
            <v>407040915</v>
          </cell>
          <cell r="D772">
            <v>1330595.5</v>
          </cell>
          <cell r="E772">
            <v>43538</v>
          </cell>
          <cell r="F772">
            <v>1200203548</v>
          </cell>
          <cell r="G772">
            <v>65027830</v>
          </cell>
        </row>
        <row r="773">
          <cell r="C773">
            <v>407040916</v>
          </cell>
          <cell r="D773">
            <v>488909.9</v>
          </cell>
          <cell r="E773">
            <v>43539</v>
          </cell>
          <cell r="F773">
            <v>1200203898</v>
          </cell>
          <cell r="G773">
            <v>65032844</v>
          </cell>
          <cell r="H773" t="str">
            <v>А</v>
          </cell>
        </row>
        <row r="774">
          <cell r="C774">
            <v>407040917</v>
          </cell>
          <cell r="D774">
            <v>1249366.8500000001</v>
          </cell>
          <cell r="E774">
            <v>43539</v>
          </cell>
          <cell r="F774">
            <v>1200203897</v>
          </cell>
          <cell r="G774">
            <v>65032798</v>
          </cell>
          <cell r="H774" t="str">
            <v>С</v>
          </cell>
        </row>
        <row r="775">
          <cell r="C775">
            <v>407040918</v>
          </cell>
          <cell r="D775">
            <v>114855</v>
          </cell>
          <cell r="E775">
            <v>43539</v>
          </cell>
          <cell r="F775">
            <v>1200203913</v>
          </cell>
          <cell r="G775">
            <v>65032600</v>
          </cell>
        </row>
        <row r="776">
          <cell r="C776">
            <v>407040919</v>
          </cell>
          <cell r="D776">
            <v>100370</v>
          </cell>
          <cell r="E776">
            <v>43539</v>
          </cell>
          <cell r="F776">
            <v>1200203912</v>
          </cell>
          <cell r="G776">
            <v>65029438</v>
          </cell>
        </row>
        <row r="777">
          <cell r="C777">
            <v>407040920</v>
          </cell>
          <cell r="D777">
            <v>248105.8</v>
          </cell>
          <cell r="E777">
            <v>43539</v>
          </cell>
          <cell r="F777">
            <v>1200203908</v>
          </cell>
          <cell r="G777">
            <v>65029470</v>
          </cell>
          <cell r="H777" t="str">
            <v>СПб</v>
          </cell>
        </row>
        <row r="778">
          <cell r="C778">
            <v>407040921</v>
          </cell>
          <cell r="D778">
            <v>724210</v>
          </cell>
          <cell r="E778">
            <v>43539</v>
          </cell>
          <cell r="F778">
            <v>1200203910</v>
          </cell>
          <cell r="G778">
            <v>65032610</v>
          </cell>
        </row>
        <row r="779">
          <cell r="C779">
            <v>407040922</v>
          </cell>
          <cell r="D779">
            <v>507957</v>
          </cell>
          <cell r="E779">
            <v>43539</v>
          </cell>
          <cell r="F779">
            <v>1200203909</v>
          </cell>
          <cell r="G779">
            <v>65029148</v>
          </cell>
          <cell r="H779" t="str">
            <v>Самара</v>
          </cell>
        </row>
        <row r="780">
          <cell r="C780">
            <v>407040923</v>
          </cell>
          <cell r="D780">
            <v>862480</v>
          </cell>
          <cell r="E780">
            <v>43539</v>
          </cell>
          <cell r="F780">
            <v>1200203911</v>
          </cell>
          <cell r="G780">
            <v>65029457</v>
          </cell>
        </row>
        <row r="781">
          <cell r="C781">
            <v>407040924</v>
          </cell>
          <cell r="D781">
            <v>3270572.1</v>
          </cell>
          <cell r="E781">
            <v>43539</v>
          </cell>
          <cell r="F781">
            <v>1200203914</v>
          </cell>
          <cell r="G781">
            <v>65029415</v>
          </cell>
        </row>
        <row r="782">
          <cell r="C782">
            <v>407040925</v>
          </cell>
          <cell r="D782">
            <v>2002590.3</v>
          </cell>
          <cell r="E782">
            <v>43539</v>
          </cell>
          <cell r="F782">
            <v>1200203916</v>
          </cell>
          <cell r="G782">
            <v>65029145</v>
          </cell>
          <cell r="H782" t="str">
            <v>Самара</v>
          </cell>
        </row>
        <row r="783">
          <cell r="C783">
            <v>407040926</v>
          </cell>
          <cell r="D783">
            <v>3144563.5</v>
          </cell>
          <cell r="E783">
            <v>43539</v>
          </cell>
          <cell r="F783">
            <v>1200203915</v>
          </cell>
          <cell r="G783">
            <v>65029386</v>
          </cell>
        </row>
        <row r="784">
          <cell r="C784">
            <v>407040927</v>
          </cell>
          <cell r="D784">
            <v>3217151.8</v>
          </cell>
          <cell r="E784">
            <v>43539</v>
          </cell>
          <cell r="F784">
            <v>1200203970</v>
          </cell>
          <cell r="G784">
            <v>65029357</v>
          </cell>
        </row>
        <row r="785">
          <cell r="C785">
            <v>407040928</v>
          </cell>
          <cell r="D785">
            <v>822181.4</v>
          </cell>
          <cell r="E785">
            <v>43539</v>
          </cell>
          <cell r="F785">
            <v>1200203968</v>
          </cell>
          <cell r="G785">
            <v>65032580</v>
          </cell>
        </row>
        <row r="786">
          <cell r="C786">
            <v>407040929</v>
          </cell>
          <cell r="D786">
            <v>574259.4</v>
          </cell>
          <cell r="E786">
            <v>43539</v>
          </cell>
          <cell r="F786">
            <v>1200203969</v>
          </cell>
          <cell r="G786">
            <v>65032572</v>
          </cell>
        </row>
        <row r="787">
          <cell r="C787">
            <v>407040930</v>
          </cell>
          <cell r="D787">
            <v>473564</v>
          </cell>
          <cell r="E787">
            <v>43542</v>
          </cell>
          <cell r="F787">
            <v>1200204072</v>
          </cell>
          <cell r="G787">
            <v>65032333</v>
          </cell>
        </row>
        <row r="788">
          <cell r="C788">
            <v>407040931</v>
          </cell>
          <cell r="D788">
            <v>851465.65</v>
          </cell>
          <cell r="E788">
            <v>43542</v>
          </cell>
          <cell r="F788">
            <v>1200204070</v>
          </cell>
          <cell r="G788">
            <v>65029112</v>
          </cell>
          <cell r="H788" t="str">
            <v>Екатеринбург</v>
          </cell>
        </row>
        <row r="789">
          <cell r="C789">
            <v>407040932</v>
          </cell>
          <cell r="D789">
            <v>79507</v>
          </cell>
          <cell r="E789">
            <v>43542</v>
          </cell>
          <cell r="F789">
            <v>1200204071</v>
          </cell>
          <cell r="G789">
            <v>65029030</v>
          </cell>
        </row>
        <row r="790">
          <cell r="C790">
            <v>407040933</v>
          </cell>
          <cell r="D790">
            <v>105064</v>
          </cell>
          <cell r="E790">
            <v>43542</v>
          </cell>
          <cell r="F790">
            <v>1200204069</v>
          </cell>
          <cell r="G790">
            <v>65029032</v>
          </cell>
        </row>
        <row r="791">
          <cell r="C791">
            <v>407040934</v>
          </cell>
          <cell r="D791">
            <v>4022738.6</v>
          </cell>
          <cell r="E791">
            <v>43542</v>
          </cell>
          <cell r="F791">
            <v>1200204068</v>
          </cell>
          <cell r="G791">
            <v>65029352</v>
          </cell>
        </row>
        <row r="792">
          <cell r="C792">
            <v>407040935</v>
          </cell>
          <cell r="D792">
            <v>2454807.2999999998</v>
          </cell>
          <cell r="E792">
            <v>43542</v>
          </cell>
          <cell r="F792">
            <v>1200204067</v>
          </cell>
          <cell r="G792">
            <v>65029395</v>
          </cell>
        </row>
        <row r="793">
          <cell r="C793">
            <v>407040936</v>
          </cell>
          <cell r="D793">
            <v>296239</v>
          </cell>
          <cell r="E793">
            <v>43542</v>
          </cell>
          <cell r="F793">
            <v>1200204073</v>
          </cell>
          <cell r="G793">
            <v>65029047</v>
          </cell>
          <cell r="H793" t="str">
            <v>Екатеринбург</v>
          </cell>
        </row>
        <row r="794">
          <cell r="C794">
            <v>407040937</v>
          </cell>
          <cell r="D794">
            <v>204504</v>
          </cell>
          <cell r="E794">
            <v>43542</v>
          </cell>
          <cell r="F794">
            <v>1200204312</v>
          </cell>
          <cell r="G794">
            <v>65035678</v>
          </cell>
        </row>
        <row r="795">
          <cell r="C795">
            <v>407040938</v>
          </cell>
          <cell r="D795">
            <v>3231022.2</v>
          </cell>
          <cell r="E795">
            <v>43542</v>
          </cell>
          <cell r="F795">
            <v>1200204302</v>
          </cell>
          <cell r="G795">
            <v>65035696</v>
          </cell>
        </row>
        <row r="796">
          <cell r="C796">
            <v>407040939</v>
          </cell>
          <cell r="D796">
            <v>2225234.4</v>
          </cell>
          <cell r="E796">
            <v>43542</v>
          </cell>
          <cell r="F796">
            <v>1200204310</v>
          </cell>
          <cell r="G796">
            <v>65035695</v>
          </cell>
          <cell r="H796" t="str">
            <v>А</v>
          </cell>
        </row>
        <row r="797">
          <cell r="C797">
            <v>407040940</v>
          </cell>
          <cell r="D797">
            <v>1964000.7</v>
          </cell>
          <cell r="E797">
            <v>43542</v>
          </cell>
          <cell r="F797">
            <v>1200204305</v>
          </cell>
          <cell r="G797">
            <v>65032750</v>
          </cell>
        </row>
        <row r="798">
          <cell r="C798">
            <v>407040941</v>
          </cell>
          <cell r="D798">
            <v>1009443.5</v>
          </cell>
          <cell r="E798">
            <v>43542</v>
          </cell>
          <cell r="F798">
            <v>1200204306</v>
          </cell>
          <cell r="G798">
            <v>65032737</v>
          </cell>
          <cell r="H798" t="str">
            <v>РНД</v>
          </cell>
        </row>
        <row r="799">
          <cell r="C799">
            <v>407040942</v>
          </cell>
          <cell r="D799">
            <v>434800</v>
          </cell>
          <cell r="E799">
            <v>43542</v>
          </cell>
          <cell r="F799">
            <v>1200204303</v>
          </cell>
          <cell r="G799">
            <v>65032537</v>
          </cell>
          <cell r="H799" t="str">
            <v>НН</v>
          </cell>
        </row>
        <row r="800">
          <cell r="C800">
            <v>407040943</v>
          </cell>
          <cell r="D800">
            <v>3764947</v>
          </cell>
          <cell r="E800">
            <v>43542</v>
          </cell>
          <cell r="F800">
            <v>1200204311</v>
          </cell>
          <cell r="G800">
            <v>65035677</v>
          </cell>
        </row>
        <row r="801">
          <cell r="C801">
            <v>407040944</v>
          </cell>
          <cell r="D801">
            <v>1621558.15</v>
          </cell>
          <cell r="E801">
            <v>43542</v>
          </cell>
          <cell r="F801">
            <v>1200204301</v>
          </cell>
          <cell r="G801">
            <v>65032447</v>
          </cell>
          <cell r="H801" t="str">
            <v>Казань</v>
          </cell>
        </row>
        <row r="802">
          <cell r="C802">
            <v>407040945</v>
          </cell>
          <cell r="D802">
            <v>1831876</v>
          </cell>
          <cell r="E802">
            <v>43542</v>
          </cell>
          <cell r="F802">
            <v>1200204300</v>
          </cell>
          <cell r="G802">
            <v>65032506</v>
          </cell>
          <cell r="H802" t="str">
            <v>НН</v>
          </cell>
        </row>
        <row r="803">
          <cell r="C803">
            <v>407040946</v>
          </cell>
          <cell r="D803">
            <v>1709757.9</v>
          </cell>
          <cell r="E803">
            <v>43542</v>
          </cell>
          <cell r="F803">
            <v>1200204304</v>
          </cell>
          <cell r="G803">
            <v>65032852</v>
          </cell>
        </row>
        <row r="804">
          <cell r="C804">
            <v>407040947</v>
          </cell>
          <cell r="D804">
            <v>117213</v>
          </cell>
          <cell r="E804">
            <v>43543</v>
          </cell>
          <cell r="F804">
            <v>1200204335</v>
          </cell>
          <cell r="G804">
            <v>65032431</v>
          </cell>
        </row>
        <row r="805">
          <cell r="C805">
            <v>407040948</v>
          </cell>
          <cell r="D805">
            <v>282299</v>
          </cell>
          <cell r="E805">
            <v>43543</v>
          </cell>
          <cell r="F805">
            <v>1200204336</v>
          </cell>
          <cell r="G805">
            <v>65032701</v>
          </cell>
        </row>
        <row r="806">
          <cell r="C806">
            <v>407040949</v>
          </cell>
          <cell r="D806">
            <v>149130</v>
          </cell>
          <cell r="E806">
            <v>43543</v>
          </cell>
          <cell r="F806">
            <v>1200204337</v>
          </cell>
          <cell r="G806">
            <v>65035676</v>
          </cell>
        </row>
        <row r="807">
          <cell r="C807">
            <v>407040950</v>
          </cell>
          <cell r="D807">
            <v>4223646.9000000004</v>
          </cell>
          <cell r="E807">
            <v>43543</v>
          </cell>
          <cell r="F807">
            <v>1200204338</v>
          </cell>
          <cell r="G807">
            <v>65032713</v>
          </cell>
        </row>
        <row r="808">
          <cell r="C808">
            <v>407040951</v>
          </cell>
          <cell r="D808">
            <v>4927512</v>
          </cell>
          <cell r="E808">
            <v>43543</v>
          </cell>
          <cell r="F808">
            <v>1200204356</v>
          </cell>
          <cell r="G808">
            <v>65035694</v>
          </cell>
          <cell r="H808" t="str">
            <v>А</v>
          </cell>
        </row>
        <row r="809">
          <cell r="C809">
            <v>407040952</v>
          </cell>
          <cell r="D809">
            <v>350874</v>
          </cell>
          <cell r="E809">
            <v>43543</v>
          </cell>
          <cell r="F809">
            <v>1200204276</v>
          </cell>
          <cell r="G809">
            <v>65032700</v>
          </cell>
        </row>
        <row r="810">
          <cell r="C810">
            <v>407040953</v>
          </cell>
          <cell r="D810">
            <v>3817912.5</v>
          </cell>
          <cell r="E810">
            <v>43543</v>
          </cell>
          <cell r="F810">
            <v>1200204277</v>
          </cell>
          <cell r="G810">
            <v>65032710</v>
          </cell>
          <cell r="H810" t="str">
            <v>РНД</v>
          </cell>
        </row>
        <row r="811">
          <cell r="C811">
            <v>407040954</v>
          </cell>
          <cell r="D811">
            <v>66939</v>
          </cell>
          <cell r="E811">
            <v>43543</v>
          </cell>
          <cell r="F811">
            <v>1200204278</v>
          </cell>
          <cell r="G811">
            <v>65032706</v>
          </cell>
          <cell r="H811" t="str">
            <v>Краснодар</v>
          </cell>
        </row>
        <row r="812">
          <cell r="C812">
            <v>407040955</v>
          </cell>
          <cell r="D812">
            <v>290379</v>
          </cell>
          <cell r="E812">
            <v>43543</v>
          </cell>
          <cell r="F812">
            <v>1200204279</v>
          </cell>
          <cell r="G812">
            <v>65035675</v>
          </cell>
        </row>
        <row r="813">
          <cell r="C813">
            <v>407040956</v>
          </cell>
          <cell r="D813">
            <v>54491.4</v>
          </cell>
          <cell r="E813">
            <v>43543</v>
          </cell>
          <cell r="F813">
            <v>1200204283</v>
          </cell>
          <cell r="G813">
            <v>65032703</v>
          </cell>
          <cell r="H813" t="str">
            <v>Краснодар</v>
          </cell>
        </row>
        <row r="814">
          <cell r="C814">
            <v>407040957</v>
          </cell>
          <cell r="D814">
            <v>462970</v>
          </cell>
          <cell r="E814">
            <v>43543</v>
          </cell>
          <cell r="F814">
            <v>1200204282</v>
          </cell>
          <cell r="G814">
            <v>65032707</v>
          </cell>
          <cell r="H814" t="str">
            <v>Краснодар</v>
          </cell>
        </row>
        <row r="815">
          <cell r="C815">
            <v>407040958</v>
          </cell>
          <cell r="D815">
            <v>2342172.75</v>
          </cell>
          <cell r="E815">
            <v>43543</v>
          </cell>
          <cell r="F815">
            <v>1200204285</v>
          </cell>
          <cell r="G815">
            <v>65038071</v>
          </cell>
          <cell r="H815" t="str">
            <v>С</v>
          </cell>
        </row>
        <row r="816">
          <cell r="C816">
            <v>407040959</v>
          </cell>
          <cell r="D816">
            <v>4391578</v>
          </cell>
          <cell r="E816">
            <v>43543</v>
          </cell>
          <cell r="F816">
            <v>1200204286</v>
          </cell>
          <cell r="G816">
            <v>65038041</v>
          </cell>
          <cell r="H816" t="str">
            <v>С</v>
          </cell>
        </row>
        <row r="817">
          <cell r="C817">
            <v>407040960</v>
          </cell>
          <cell r="D817">
            <v>3427084.85</v>
          </cell>
          <cell r="E817">
            <v>43543</v>
          </cell>
          <cell r="F817">
            <v>1200204287</v>
          </cell>
          <cell r="G817">
            <v>65038063</v>
          </cell>
          <cell r="H817" t="str">
            <v>С</v>
          </cell>
        </row>
        <row r="818">
          <cell r="C818">
            <v>407040961</v>
          </cell>
          <cell r="D818">
            <v>4072217.5</v>
          </cell>
          <cell r="E818">
            <v>43543</v>
          </cell>
          <cell r="F818">
            <v>1200204288</v>
          </cell>
          <cell r="G818">
            <v>65038049</v>
          </cell>
          <cell r="H818" t="str">
            <v>С</v>
          </cell>
        </row>
        <row r="819">
          <cell r="C819">
            <v>407040962</v>
          </cell>
          <cell r="D819">
            <v>1213288</v>
          </cell>
          <cell r="E819">
            <v>43543</v>
          </cell>
          <cell r="F819">
            <v>1200204493</v>
          </cell>
          <cell r="G819">
            <v>65037300</v>
          </cell>
        </row>
        <row r="820">
          <cell r="C820">
            <v>407040963</v>
          </cell>
          <cell r="D820">
            <v>609511</v>
          </cell>
          <cell r="E820">
            <v>43543</v>
          </cell>
          <cell r="F820">
            <v>1200204494</v>
          </cell>
          <cell r="G820">
            <v>65037940</v>
          </cell>
        </row>
        <row r="821">
          <cell r="C821">
            <v>407040964</v>
          </cell>
          <cell r="D821">
            <v>789773.4</v>
          </cell>
          <cell r="E821">
            <v>43543</v>
          </cell>
          <cell r="F821">
            <v>1200204492</v>
          </cell>
          <cell r="G821">
            <v>65037428</v>
          </cell>
        </row>
        <row r="822">
          <cell r="C822">
            <v>407040965</v>
          </cell>
          <cell r="D822">
            <v>1702939</v>
          </cell>
          <cell r="E822">
            <v>43543</v>
          </cell>
          <cell r="F822">
            <v>1200204525</v>
          </cell>
          <cell r="G822">
            <v>65037159</v>
          </cell>
        </row>
        <row r="823">
          <cell r="C823">
            <v>407040966</v>
          </cell>
          <cell r="D823">
            <v>1434146</v>
          </cell>
          <cell r="E823">
            <v>43543</v>
          </cell>
          <cell r="F823">
            <v>1200204495</v>
          </cell>
          <cell r="G823">
            <v>65037888</v>
          </cell>
        </row>
        <row r="824">
          <cell r="C824">
            <v>407040967</v>
          </cell>
          <cell r="D824">
            <v>38126</v>
          </cell>
          <cell r="E824">
            <v>43544</v>
          </cell>
          <cell r="F824">
            <v>1200204526</v>
          </cell>
          <cell r="G824">
            <v>65035679</v>
          </cell>
        </row>
        <row r="825">
          <cell r="C825">
            <v>407040968</v>
          </cell>
          <cell r="D825">
            <v>393192</v>
          </cell>
          <cell r="E825">
            <v>43544</v>
          </cell>
          <cell r="F825">
            <v>1200204491</v>
          </cell>
          <cell r="G825">
            <v>65035685</v>
          </cell>
        </row>
        <row r="826">
          <cell r="C826">
            <v>407040969</v>
          </cell>
          <cell r="D826">
            <v>5480057.0999999996</v>
          </cell>
          <cell r="E826">
            <v>43544</v>
          </cell>
          <cell r="F826">
            <v>1200204529</v>
          </cell>
          <cell r="G826">
            <v>65037564</v>
          </cell>
        </row>
        <row r="827">
          <cell r="C827">
            <v>407040969</v>
          </cell>
          <cell r="F827">
            <v>1200204529</v>
          </cell>
          <cell r="G827">
            <v>65037555</v>
          </cell>
        </row>
        <row r="828">
          <cell r="C828">
            <v>407040969</v>
          </cell>
          <cell r="F828">
            <v>1200204529</v>
          </cell>
          <cell r="G828">
            <v>65037582</v>
          </cell>
        </row>
        <row r="829">
          <cell r="C829">
            <v>407040969</v>
          </cell>
          <cell r="F829">
            <v>1200204529</v>
          </cell>
          <cell r="G829">
            <v>65037589</v>
          </cell>
        </row>
        <row r="830">
          <cell r="C830">
            <v>407040970</v>
          </cell>
          <cell r="D830">
            <v>13273087</v>
          </cell>
          <cell r="E830">
            <v>43544</v>
          </cell>
          <cell r="F830">
            <v>1200204716</v>
          </cell>
          <cell r="G830">
            <v>65035692</v>
          </cell>
        </row>
        <row r="831">
          <cell r="C831">
            <v>407040970</v>
          </cell>
          <cell r="F831">
            <v>1200204716</v>
          </cell>
          <cell r="G831">
            <v>65035691</v>
          </cell>
        </row>
        <row r="832">
          <cell r="C832">
            <v>407040970</v>
          </cell>
          <cell r="F832">
            <v>1200204716</v>
          </cell>
          <cell r="G832">
            <v>65035693</v>
          </cell>
        </row>
        <row r="833">
          <cell r="C833">
            <v>407040970</v>
          </cell>
          <cell r="F833">
            <v>1200204716</v>
          </cell>
          <cell r="G833">
            <v>65037526</v>
          </cell>
        </row>
        <row r="834">
          <cell r="C834">
            <v>407040971</v>
          </cell>
          <cell r="D834">
            <v>1150381.45</v>
          </cell>
          <cell r="E834">
            <v>43544</v>
          </cell>
          <cell r="F834">
            <v>1200204699</v>
          </cell>
          <cell r="G834">
            <v>65039728</v>
          </cell>
        </row>
        <row r="835">
          <cell r="C835">
            <v>407040972</v>
          </cell>
          <cell r="D835">
            <v>212461</v>
          </cell>
          <cell r="E835">
            <v>43544</v>
          </cell>
          <cell r="F835">
            <v>1200204750</v>
          </cell>
          <cell r="G835">
            <v>65037865</v>
          </cell>
        </row>
        <row r="836">
          <cell r="C836">
            <v>407040973</v>
          </cell>
          <cell r="D836">
            <v>156083</v>
          </cell>
          <cell r="E836">
            <v>43544</v>
          </cell>
          <cell r="F836">
            <v>1200204751</v>
          </cell>
          <cell r="G836">
            <v>65039339</v>
          </cell>
        </row>
        <row r="837">
          <cell r="C837">
            <v>407040974</v>
          </cell>
          <cell r="D837">
            <v>274395</v>
          </cell>
          <cell r="E837">
            <v>43544</v>
          </cell>
          <cell r="F837">
            <v>1200204752</v>
          </cell>
          <cell r="G837">
            <v>65039337</v>
          </cell>
        </row>
        <row r="838">
          <cell r="C838">
            <v>407040975</v>
          </cell>
          <cell r="D838">
            <v>1762353.3</v>
          </cell>
          <cell r="E838">
            <v>43544</v>
          </cell>
          <cell r="F838">
            <v>1200204754</v>
          </cell>
          <cell r="G838">
            <v>65039859</v>
          </cell>
        </row>
        <row r="839">
          <cell r="C839">
            <v>407040976</v>
          </cell>
          <cell r="D839">
            <v>285107</v>
          </cell>
          <cell r="E839">
            <v>43544</v>
          </cell>
          <cell r="F839">
            <v>1200204756</v>
          </cell>
          <cell r="G839">
            <v>65039669</v>
          </cell>
        </row>
        <row r="840">
          <cell r="C840">
            <v>407040977</v>
          </cell>
          <cell r="D840">
            <v>236026.55</v>
          </cell>
          <cell r="E840">
            <v>43544</v>
          </cell>
          <cell r="F840">
            <v>1200204758</v>
          </cell>
          <cell r="G840">
            <v>65037807</v>
          </cell>
        </row>
        <row r="841">
          <cell r="C841">
            <v>407040978</v>
          </cell>
          <cell r="D841">
            <v>28531</v>
          </cell>
          <cell r="E841">
            <v>43544</v>
          </cell>
          <cell r="F841">
            <v>1200204753</v>
          </cell>
          <cell r="G841">
            <v>65039338</v>
          </cell>
        </row>
        <row r="842">
          <cell r="C842">
            <v>407040979</v>
          </cell>
          <cell r="D842">
            <v>1019167</v>
          </cell>
          <cell r="E842">
            <v>43544</v>
          </cell>
          <cell r="F842">
            <v>1200204695</v>
          </cell>
          <cell r="G842">
            <v>65039583</v>
          </cell>
        </row>
        <row r="843">
          <cell r="C843">
            <v>407040980</v>
          </cell>
          <cell r="D843">
            <v>1450782.6</v>
          </cell>
          <cell r="E843">
            <v>43544</v>
          </cell>
          <cell r="F843">
            <v>1200204696</v>
          </cell>
          <cell r="G843">
            <v>65037833</v>
          </cell>
        </row>
        <row r="844">
          <cell r="C844">
            <v>407040981</v>
          </cell>
          <cell r="D844">
            <v>1483713.65</v>
          </cell>
          <cell r="E844">
            <v>43544</v>
          </cell>
          <cell r="F844">
            <v>1200204755</v>
          </cell>
          <cell r="G844">
            <v>65039870</v>
          </cell>
        </row>
        <row r="845">
          <cell r="C845">
            <v>407040982</v>
          </cell>
          <cell r="D845">
            <v>2787268.5</v>
          </cell>
          <cell r="E845">
            <v>43544</v>
          </cell>
          <cell r="F845">
            <v>1200204697</v>
          </cell>
          <cell r="G845">
            <v>65039925</v>
          </cell>
        </row>
        <row r="846">
          <cell r="C846">
            <v>407040983</v>
          </cell>
          <cell r="D846">
            <v>2474030.7000000002</v>
          </cell>
          <cell r="E846">
            <v>43544</v>
          </cell>
          <cell r="F846">
            <v>1200204698</v>
          </cell>
          <cell r="G846">
            <v>65039915</v>
          </cell>
        </row>
        <row r="847">
          <cell r="C847">
            <v>407040984</v>
          </cell>
          <cell r="D847">
            <v>1084172</v>
          </cell>
          <cell r="E847">
            <v>43544</v>
          </cell>
          <cell r="F847">
            <v>1200204757</v>
          </cell>
          <cell r="G847">
            <v>65037782</v>
          </cell>
        </row>
        <row r="848">
          <cell r="C848">
            <v>407040985</v>
          </cell>
          <cell r="D848">
            <v>541123</v>
          </cell>
          <cell r="E848">
            <v>43545</v>
          </cell>
          <cell r="F848">
            <v>1200204844</v>
          </cell>
          <cell r="G848">
            <v>65039344</v>
          </cell>
        </row>
        <row r="849">
          <cell r="C849">
            <v>407040986</v>
          </cell>
          <cell r="D849">
            <v>3371124</v>
          </cell>
          <cell r="E849">
            <v>43545</v>
          </cell>
          <cell r="F849">
            <v>1200204845</v>
          </cell>
          <cell r="G849">
            <v>65039908</v>
          </cell>
        </row>
        <row r="850">
          <cell r="C850">
            <v>407040987</v>
          </cell>
          <cell r="D850">
            <v>3141547</v>
          </cell>
          <cell r="E850">
            <v>43545</v>
          </cell>
          <cell r="F850">
            <v>1200204846</v>
          </cell>
          <cell r="G850">
            <v>65039578</v>
          </cell>
        </row>
        <row r="851">
          <cell r="C851">
            <v>407040988</v>
          </cell>
          <cell r="D851">
            <v>1586135.45</v>
          </cell>
          <cell r="E851">
            <v>43545</v>
          </cell>
          <cell r="F851">
            <v>1200204981</v>
          </cell>
          <cell r="G851">
            <v>65035681</v>
          </cell>
        </row>
        <row r="852">
          <cell r="C852">
            <v>407040989</v>
          </cell>
          <cell r="D852">
            <v>479194.25</v>
          </cell>
          <cell r="E852">
            <v>43545</v>
          </cell>
          <cell r="F852">
            <v>1200204982</v>
          </cell>
          <cell r="G852">
            <v>65040251</v>
          </cell>
          <cell r="H852" t="str">
            <v>С</v>
          </cell>
        </row>
        <row r="853">
          <cell r="C853">
            <v>407040990</v>
          </cell>
          <cell r="D853">
            <v>3743682.1</v>
          </cell>
          <cell r="E853">
            <v>43545</v>
          </cell>
          <cell r="F853">
            <v>1200204983</v>
          </cell>
          <cell r="G853">
            <v>65040238</v>
          </cell>
          <cell r="H853" t="str">
            <v>А</v>
          </cell>
        </row>
        <row r="854">
          <cell r="C854">
            <v>407040991</v>
          </cell>
          <cell r="D854">
            <v>858464</v>
          </cell>
          <cell r="E854">
            <v>43545</v>
          </cell>
          <cell r="F854">
            <v>1200204984</v>
          </cell>
          <cell r="G854">
            <v>65039308</v>
          </cell>
        </row>
        <row r="855">
          <cell r="C855">
            <v>407040992</v>
          </cell>
          <cell r="D855">
            <v>944413</v>
          </cell>
          <cell r="E855">
            <v>43545</v>
          </cell>
          <cell r="F855">
            <v>1200204987</v>
          </cell>
          <cell r="G855">
            <v>65041745</v>
          </cell>
        </row>
        <row r="856">
          <cell r="C856">
            <v>407040993</v>
          </cell>
          <cell r="D856">
            <v>754430</v>
          </cell>
          <cell r="E856">
            <v>43545</v>
          </cell>
          <cell r="F856">
            <v>1200204986</v>
          </cell>
          <cell r="G856">
            <v>65039328</v>
          </cell>
        </row>
        <row r="857">
          <cell r="C857">
            <v>407040994</v>
          </cell>
          <cell r="D857">
            <v>275453</v>
          </cell>
          <cell r="E857">
            <v>43545</v>
          </cell>
          <cell r="F857">
            <v>1200204985</v>
          </cell>
          <cell r="G857">
            <v>65039325</v>
          </cell>
        </row>
        <row r="858">
          <cell r="C858">
            <v>407040995</v>
          </cell>
          <cell r="D858">
            <v>2714011.2</v>
          </cell>
          <cell r="E858">
            <v>43545</v>
          </cell>
          <cell r="F858">
            <v>1200204988</v>
          </cell>
          <cell r="G858">
            <v>65043253</v>
          </cell>
        </row>
        <row r="859">
          <cell r="C859">
            <v>407040996</v>
          </cell>
          <cell r="D859">
            <v>1365877.7</v>
          </cell>
          <cell r="E859">
            <v>43546</v>
          </cell>
          <cell r="F859">
            <v>1200205191</v>
          </cell>
          <cell r="G859">
            <v>65045353</v>
          </cell>
          <cell r="H859" t="str">
            <v>А</v>
          </cell>
        </row>
        <row r="860">
          <cell r="C860">
            <v>407040997</v>
          </cell>
          <cell r="D860">
            <v>242391</v>
          </cell>
          <cell r="E860">
            <v>43546</v>
          </cell>
          <cell r="F860">
            <v>1200205253</v>
          </cell>
          <cell r="G860">
            <v>65041330</v>
          </cell>
        </row>
        <row r="861">
          <cell r="C861">
            <v>407040998</v>
          </cell>
          <cell r="D861">
            <v>1988680.5</v>
          </cell>
          <cell r="E861">
            <v>43546</v>
          </cell>
          <cell r="F861">
            <v>1200205250</v>
          </cell>
          <cell r="G861">
            <v>65045325</v>
          </cell>
        </row>
        <row r="862">
          <cell r="C862">
            <v>407040999</v>
          </cell>
          <cell r="D862">
            <v>579369</v>
          </cell>
          <cell r="E862">
            <v>43546</v>
          </cell>
          <cell r="F862">
            <v>1200205251</v>
          </cell>
          <cell r="G862">
            <v>65041374</v>
          </cell>
        </row>
        <row r="863">
          <cell r="C863">
            <v>407041000</v>
          </cell>
          <cell r="D863">
            <v>1206338</v>
          </cell>
          <cell r="E863">
            <v>43546</v>
          </cell>
          <cell r="F863">
            <v>1200205256</v>
          </cell>
          <cell r="G863">
            <v>65041393</v>
          </cell>
        </row>
        <row r="864">
          <cell r="C864">
            <v>407041001</v>
          </cell>
          <cell r="D864">
            <v>1080927</v>
          </cell>
          <cell r="E864">
            <v>43546</v>
          </cell>
          <cell r="F864">
            <v>1200205252</v>
          </cell>
          <cell r="G864">
            <v>65045347</v>
          </cell>
        </row>
        <row r="865">
          <cell r="C865">
            <v>407041002</v>
          </cell>
          <cell r="D865">
            <v>306860</v>
          </cell>
          <cell r="E865">
            <v>43546</v>
          </cell>
          <cell r="F865">
            <v>1200205254</v>
          </cell>
          <cell r="G865">
            <v>65045351</v>
          </cell>
        </row>
        <row r="866">
          <cell r="C866">
            <v>407041003</v>
          </cell>
          <cell r="D866">
            <v>2880140.9</v>
          </cell>
          <cell r="E866">
            <v>43546</v>
          </cell>
          <cell r="F866">
            <v>1200205194</v>
          </cell>
          <cell r="G866">
            <v>65043190</v>
          </cell>
        </row>
        <row r="867">
          <cell r="C867">
            <v>407041004</v>
          </cell>
          <cell r="D867">
            <v>637154</v>
          </cell>
          <cell r="E867">
            <v>43546</v>
          </cell>
          <cell r="F867">
            <v>1200205193</v>
          </cell>
          <cell r="G867">
            <v>65041734</v>
          </cell>
          <cell r="H867" t="str">
            <v>Екатеринбург</v>
          </cell>
        </row>
        <row r="868">
          <cell r="C868">
            <v>407041005</v>
          </cell>
          <cell r="D868">
            <v>1124548.2</v>
          </cell>
          <cell r="E868">
            <v>43546</v>
          </cell>
          <cell r="F868">
            <v>1200205198</v>
          </cell>
          <cell r="G868">
            <v>65043244</v>
          </cell>
        </row>
        <row r="869">
          <cell r="C869">
            <v>407041006</v>
          </cell>
          <cell r="D869">
            <v>2700668</v>
          </cell>
          <cell r="E869">
            <v>43546</v>
          </cell>
          <cell r="F869">
            <v>1200205255</v>
          </cell>
          <cell r="G869">
            <v>65045315</v>
          </cell>
        </row>
        <row r="870">
          <cell r="C870">
            <v>407041007</v>
          </cell>
          <cell r="D870">
            <v>2143830.6</v>
          </cell>
          <cell r="E870">
            <v>43546</v>
          </cell>
          <cell r="F870">
            <v>1200205195</v>
          </cell>
          <cell r="G870">
            <v>65043243</v>
          </cell>
        </row>
        <row r="871">
          <cell r="C871">
            <v>407041008</v>
          </cell>
          <cell r="D871">
            <v>1975421.7</v>
          </cell>
          <cell r="E871">
            <v>43546</v>
          </cell>
          <cell r="F871">
            <v>1200205196</v>
          </cell>
          <cell r="G871">
            <v>65043197</v>
          </cell>
        </row>
        <row r="872">
          <cell r="C872">
            <v>407041009</v>
          </cell>
          <cell r="D872">
            <v>2674205.1</v>
          </cell>
          <cell r="E872">
            <v>43546</v>
          </cell>
          <cell r="F872">
            <v>1200205197</v>
          </cell>
          <cell r="G872">
            <v>65043220</v>
          </cell>
        </row>
        <row r="873">
          <cell r="C873">
            <v>407041010</v>
          </cell>
          <cell r="D873">
            <v>808938</v>
          </cell>
          <cell r="E873">
            <v>43546</v>
          </cell>
          <cell r="F873">
            <v>1200205299</v>
          </cell>
          <cell r="G873">
            <v>65043175</v>
          </cell>
        </row>
        <row r="874">
          <cell r="C874">
            <v>407041011</v>
          </cell>
          <cell r="D874">
            <v>544560</v>
          </cell>
          <cell r="E874">
            <v>43549</v>
          </cell>
          <cell r="F874">
            <v>1200205258</v>
          </cell>
          <cell r="G874">
            <v>65043066</v>
          </cell>
        </row>
        <row r="875">
          <cell r="C875">
            <v>407041012</v>
          </cell>
          <cell r="D875">
            <v>1124717</v>
          </cell>
          <cell r="E875">
            <v>43549</v>
          </cell>
          <cell r="F875">
            <v>1200205192</v>
          </cell>
          <cell r="G875">
            <v>65043035</v>
          </cell>
        </row>
        <row r="876">
          <cell r="C876">
            <v>407041013</v>
          </cell>
          <cell r="D876">
            <v>1403526</v>
          </cell>
          <cell r="E876">
            <v>43549</v>
          </cell>
          <cell r="F876">
            <v>1200205199</v>
          </cell>
          <cell r="G876">
            <v>65042988</v>
          </cell>
        </row>
        <row r="877">
          <cell r="C877">
            <v>407041014</v>
          </cell>
          <cell r="D877">
            <v>2950455.85</v>
          </cell>
          <cell r="E877">
            <v>43549</v>
          </cell>
          <cell r="F877">
            <v>1200205257</v>
          </cell>
          <cell r="G877">
            <v>65042958</v>
          </cell>
        </row>
        <row r="878">
          <cell r="C878">
            <v>407041014</v>
          </cell>
          <cell r="F878">
            <v>1200205257</v>
          </cell>
          <cell r="G878">
            <v>65042955</v>
          </cell>
        </row>
        <row r="879">
          <cell r="C879">
            <v>407041015</v>
          </cell>
          <cell r="D879">
            <v>2111533.2000000002</v>
          </cell>
          <cell r="E879">
            <v>43549</v>
          </cell>
          <cell r="F879">
            <v>1200205598</v>
          </cell>
          <cell r="G879">
            <v>65042932</v>
          </cell>
          <cell r="H879" t="str">
            <v>фил А</v>
          </cell>
        </row>
        <row r="880">
          <cell r="C880">
            <v>407041015</v>
          </cell>
          <cell r="F880">
            <v>1200205598</v>
          </cell>
          <cell r="G880">
            <v>65035683</v>
          </cell>
        </row>
        <row r="881">
          <cell r="C881">
            <v>407041016</v>
          </cell>
          <cell r="D881">
            <v>1551757.5</v>
          </cell>
          <cell r="E881">
            <v>43549</v>
          </cell>
          <cell r="F881">
            <v>1200205597</v>
          </cell>
          <cell r="G881">
            <v>65035684</v>
          </cell>
          <cell r="H881" t="str">
            <v>фил Б</v>
          </cell>
        </row>
        <row r="882">
          <cell r="C882">
            <v>407041016</v>
          </cell>
          <cell r="F882">
            <v>1200205597</v>
          </cell>
          <cell r="G882">
            <v>65042931</v>
          </cell>
        </row>
        <row r="883">
          <cell r="C883">
            <v>407041016</v>
          </cell>
          <cell r="F883">
            <v>1200205597</v>
          </cell>
          <cell r="G883">
            <v>65035682</v>
          </cell>
        </row>
        <row r="884">
          <cell r="C884">
            <v>407041017</v>
          </cell>
          <cell r="D884">
            <v>326000</v>
          </cell>
          <cell r="E884">
            <v>43549</v>
          </cell>
          <cell r="F884">
            <v>1200205625</v>
          </cell>
          <cell r="G884">
            <v>65044969</v>
          </cell>
        </row>
        <row r="885">
          <cell r="C885">
            <v>407041018</v>
          </cell>
          <cell r="D885">
            <v>602937</v>
          </cell>
          <cell r="E885">
            <v>43549</v>
          </cell>
          <cell r="F885">
            <v>1200205621</v>
          </cell>
          <cell r="G885">
            <v>65045309</v>
          </cell>
        </row>
        <row r="886">
          <cell r="C886">
            <v>407041019</v>
          </cell>
          <cell r="D886">
            <v>819896</v>
          </cell>
          <cell r="E886">
            <v>43549</v>
          </cell>
          <cell r="F886">
            <v>1200205622</v>
          </cell>
          <cell r="G886">
            <v>65046854</v>
          </cell>
        </row>
        <row r="887">
          <cell r="C887">
            <v>407041020</v>
          </cell>
          <cell r="D887">
            <v>1283904.05</v>
          </cell>
          <cell r="E887">
            <v>43549</v>
          </cell>
          <cell r="F887">
            <v>1200205629</v>
          </cell>
          <cell r="G887">
            <v>65046819</v>
          </cell>
        </row>
        <row r="888">
          <cell r="C888">
            <v>407041021</v>
          </cell>
          <cell r="D888">
            <v>2873113</v>
          </cell>
          <cell r="E888">
            <v>43549</v>
          </cell>
          <cell r="F888">
            <v>1200205626</v>
          </cell>
          <cell r="G888">
            <v>65044810</v>
          </cell>
        </row>
        <row r="889">
          <cell r="C889">
            <v>407041022</v>
          </cell>
          <cell r="D889">
            <v>1773415</v>
          </cell>
          <cell r="E889">
            <v>43549</v>
          </cell>
          <cell r="F889">
            <v>1200205628</v>
          </cell>
          <cell r="G889">
            <v>65044839</v>
          </cell>
        </row>
        <row r="890">
          <cell r="C890">
            <v>407041023</v>
          </cell>
          <cell r="D890" t="str">
            <v>511,60-</v>
          </cell>
          <cell r="E890">
            <v>43549</v>
          </cell>
          <cell r="F890">
            <v>1200205627</v>
          </cell>
          <cell r="G890">
            <v>65045263</v>
          </cell>
          <cell r="H890" t="str">
            <v>бм поставка</v>
          </cell>
        </row>
        <row r="891">
          <cell r="C891">
            <v>407041024</v>
          </cell>
          <cell r="D891">
            <v>486633</v>
          </cell>
          <cell r="E891">
            <v>43549</v>
          </cell>
          <cell r="F891">
            <v>1200205636</v>
          </cell>
          <cell r="G891">
            <v>65044933</v>
          </cell>
          <cell r="H891" t="str">
            <v>Казань</v>
          </cell>
        </row>
        <row r="892">
          <cell r="C892">
            <v>407041025</v>
          </cell>
          <cell r="D892">
            <v>1260382</v>
          </cell>
          <cell r="E892">
            <v>43549</v>
          </cell>
          <cell r="F892">
            <v>1200205623</v>
          </cell>
          <cell r="G892">
            <v>65045141</v>
          </cell>
        </row>
        <row r="893">
          <cell r="C893">
            <v>407041026</v>
          </cell>
          <cell r="D893">
            <v>1152807</v>
          </cell>
          <cell r="E893">
            <v>43549</v>
          </cell>
          <cell r="F893">
            <v>1200205624</v>
          </cell>
          <cell r="G893">
            <v>65045106</v>
          </cell>
        </row>
        <row r="894">
          <cell r="C894">
            <v>407041027</v>
          </cell>
          <cell r="D894">
            <v>247657</v>
          </cell>
          <cell r="E894">
            <v>43550</v>
          </cell>
          <cell r="F894">
            <v>1200205635</v>
          </cell>
          <cell r="G894">
            <v>65044595</v>
          </cell>
          <cell r="H894" t="str">
            <v>Алматы</v>
          </cell>
        </row>
        <row r="895">
          <cell r="C895">
            <v>407041028</v>
          </cell>
          <cell r="D895">
            <v>542121</v>
          </cell>
          <cell r="E895">
            <v>43550</v>
          </cell>
          <cell r="F895">
            <v>1200205631</v>
          </cell>
          <cell r="G895">
            <v>65044416</v>
          </cell>
        </row>
        <row r="896">
          <cell r="C896">
            <v>407041029</v>
          </cell>
          <cell r="D896">
            <v>1813453</v>
          </cell>
          <cell r="E896">
            <v>43550</v>
          </cell>
          <cell r="F896">
            <v>1200205619</v>
          </cell>
          <cell r="G896">
            <v>65044607</v>
          </cell>
          <cell r="H896" t="str">
            <v>Алматы</v>
          </cell>
        </row>
        <row r="897">
          <cell r="C897">
            <v>407041030</v>
          </cell>
          <cell r="D897">
            <v>358914</v>
          </cell>
          <cell r="E897">
            <v>43550</v>
          </cell>
          <cell r="F897">
            <v>1200205630</v>
          </cell>
          <cell r="G897">
            <v>65044393</v>
          </cell>
        </row>
        <row r="898">
          <cell r="C898">
            <v>407041031</v>
          </cell>
          <cell r="D898">
            <v>722845</v>
          </cell>
          <cell r="E898">
            <v>43550</v>
          </cell>
          <cell r="F898">
            <v>1200205634</v>
          </cell>
          <cell r="G898">
            <v>65044519</v>
          </cell>
          <cell r="H898" t="str">
            <v>Нур-Султан</v>
          </cell>
        </row>
        <row r="899">
          <cell r="C899">
            <v>407041032</v>
          </cell>
          <cell r="D899">
            <v>723354.42</v>
          </cell>
          <cell r="E899">
            <v>43550</v>
          </cell>
          <cell r="F899">
            <v>1200205620</v>
          </cell>
          <cell r="G899">
            <v>65044420</v>
          </cell>
        </row>
        <row r="900">
          <cell r="C900">
            <v>407041033</v>
          </cell>
          <cell r="D900">
            <v>2481787</v>
          </cell>
          <cell r="E900">
            <v>43550</v>
          </cell>
          <cell r="F900">
            <v>1200205633</v>
          </cell>
          <cell r="G900">
            <v>65044433</v>
          </cell>
          <cell r="H900" t="str">
            <v>Нур-Султан</v>
          </cell>
        </row>
        <row r="901">
          <cell r="C901">
            <v>407041034</v>
          </cell>
          <cell r="D901">
            <v>3153141</v>
          </cell>
          <cell r="E901">
            <v>43550</v>
          </cell>
          <cell r="F901">
            <v>1200205632</v>
          </cell>
          <cell r="G901">
            <v>65044453</v>
          </cell>
          <cell r="H901" t="str">
            <v>Алматы</v>
          </cell>
        </row>
        <row r="902">
          <cell r="C902">
            <v>407041034</v>
          </cell>
          <cell r="F902">
            <v>1200205632</v>
          </cell>
          <cell r="G902">
            <v>65044484</v>
          </cell>
        </row>
        <row r="903">
          <cell r="C903">
            <v>407041035</v>
          </cell>
          <cell r="D903">
            <v>131558</v>
          </cell>
          <cell r="E903">
            <v>43550</v>
          </cell>
          <cell r="F903">
            <v>1200205842</v>
          </cell>
          <cell r="G903">
            <v>65046826</v>
          </cell>
        </row>
        <row r="904">
          <cell r="C904">
            <v>407041036</v>
          </cell>
          <cell r="D904">
            <v>1127942</v>
          </cell>
          <cell r="E904">
            <v>43550</v>
          </cell>
          <cell r="F904">
            <v>1200205841</v>
          </cell>
          <cell r="G904">
            <v>65049956</v>
          </cell>
        </row>
        <row r="905">
          <cell r="C905">
            <v>407041037</v>
          </cell>
          <cell r="D905">
            <v>2010483.95</v>
          </cell>
          <cell r="E905">
            <v>43550</v>
          </cell>
          <cell r="F905">
            <v>1200205845</v>
          </cell>
          <cell r="G905">
            <v>65047146</v>
          </cell>
          <cell r="H905" t="str">
            <v>А</v>
          </cell>
        </row>
        <row r="906">
          <cell r="C906">
            <v>407041038</v>
          </cell>
          <cell r="D906">
            <v>372227</v>
          </cell>
          <cell r="E906">
            <v>43550</v>
          </cell>
          <cell r="F906">
            <v>1200205846</v>
          </cell>
          <cell r="G906">
            <v>65046738</v>
          </cell>
        </row>
        <row r="907">
          <cell r="C907">
            <v>407041039</v>
          </cell>
          <cell r="D907">
            <v>2128164.65</v>
          </cell>
          <cell r="E907">
            <v>43550</v>
          </cell>
          <cell r="F907">
            <v>1200205844</v>
          </cell>
          <cell r="G907">
            <v>65047144</v>
          </cell>
          <cell r="H907" t="str">
            <v>А</v>
          </cell>
        </row>
        <row r="908">
          <cell r="C908">
            <v>407041040</v>
          </cell>
          <cell r="D908">
            <v>1318916.55</v>
          </cell>
          <cell r="E908">
            <v>43550</v>
          </cell>
          <cell r="F908">
            <v>1200205848</v>
          </cell>
          <cell r="G908">
            <v>65047356</v>
          </cell>
          <cell r="H908" t="str">
            <v>А</v>
          </cell>
        </row>
        <row r="909">
          <cell r="C909">
            <v>407041041</v>
          </cell>
          <cell r="D909">
            <v>646585.30000000005</v>
          </cell>
          <cell r="E909">
            <v>43550</v>
          </cell>
          <cell r="F909">
            <v>1200205902</v>
          </cell>
          <cell r="G909">
            <v>65046645</v>
          </cell>
          <cell r="H909" t="str">
            <v>Краснодар</v>
          </cell>
        </row>
        <row r="910">
          <cell r="C910">
            <v>407041042</v>
          </cell>
          <cell r="D910">
            <v>326100</v>
          </cell>
          <cell r="E910">
            <v>43550</v>
          </cell>
          <cell r="F910">
            <v>1200205903</v>
          </cell>
          <cell r="G910">
            <v>65046641</v>
          </cell>
          <cell r="H910" t="str">
            <v>фил А</v>
          </cell>
        </row>
        <row r="911">
          <cell r="C911">
            <v>407041043</v>
          </cell>
          <cell r="D911">
            <v>1513151.1</v>
          </cell>
          <cell r="E911">
            <v>43550</v>
          </cell>
          <cell r="F911">
            <v>1200205905</v>
          </cell>
          <cell r="G911">
            <v>65048995</v>
          </cell>
          <cell r="H911" t="str">
            <v>РНД</v>
          </cell>
        </row>
        <row r="912">
          <cell r="C912">
            <v>407041044</v>
          </cell>
          <cell r="D912">
            <v>5399.8</v>
          </cell>
          <cell r="E912">
            <v>43551</v>
          </cell>
          <cell r="F912">
            <v>1200205901</v>
          </cell>
          <cell r="G912">
            <v>65046902</v>
          </cell>
        </row>
        <row r="913">
          <cell r="C913">
            <v>407041045</v>
          </cell>
          <cell r="D913">
            <v>663785.15</v>
          </cell>
          <cell r="E913">
            <v>43551</v>
          </cell>
          <cell r="F913">
            <v>1200206093</v>
          </cell>
          <cell r="G913">
            <v>65046655</v>
          </cell>
          <cell r="H913" t="str">
            <v>Краснодар</v>
          </cell>
        </row>
        <row r="914">
          <cell r="C914">
            <v>407041046</v>
          </cell>
          <cell r="D914">
            <v>1269762</v>
          </cell>
          <cell r="E914">
            <v>43551</v>
          </cell>
          <cell r="F914">
            <v>1200205900</v>
          </cell>
          <cell r="G914">
            <v>65049535</v>
          </cell>
        </row>
        <row r="915">
          <cell r="C915">
            <v>407041046</v>
          </cell>
          <cell r="F915">
            <v>1200205900</v>
          </cell>
          <cell r="G915">
            <v>65046998</v>
          </cell>
        </row>
        <row r="916">
          <cell r="C916">
            <v>407041047</v>
          </cell>
          <cell r="D916">
            <v>14226602.5</v>
          </cell>
          <cell r="E916">
            <v>43551</v>
          </cell>
          <cell r="F916">
            <v>1200205843</v>
          </cell>
          <cell r="G916">
            <v>65047255</v>
          </cell>
        </row>
        <row r="917">
          <cell r="C917">
            <v>407041047</v>
          </cell>
          <cell r="F917">
            <v>1200205843</v>
          </cell>
          <cell r="G917">
            <v>65046879</v>
          </cell>
        </row>
        <row r="918">
          <cell r="C918">
            <v>407041047</v>
          </cell>
          <cell r="F918">
            <v>1200205843</v>
          </cell>
          <cell r="G918">
            <v>65046868</v>
          </cell>
        </row>
        <row r="919">
          <cell r="C919">
            <v>407041047</v>
          </cell>
          <cell r="F919">
            <v>1200205843</v>
          </cell>
          <cell r="G919">
            <v>65046895</v>
          </cell>
        </row>
        <row r="920">
          <cell r="C920">
            <v>407041048</v>
          </cell>
          <cell r="D920">
            <v>1973033.15</v>
          </cell>
          <cell r="E920">
            <v>43551</v>
          </cell>
          <cell r="F920">
            <v>1200205840</v>
          </cell>
          <cell r="G920">
            <v>65047300</v>
          </cell>
        </row>
        <row r="921">
          <cell r="C921">
            <v>407041048</v>
          </cell>
          <cell r="F921">
            <v>1200205840</v>
          </cell>
          <cell r="G921">
            <v>65047313</v>
          </cell>
        </row>
        <row r="922">
          <cell r="C922">
            <v>407041048</v>
          </cell>
          <cell r="F922">
            <v>1200205840</v>
          </cell>
          <cell r="G922">
            <v>65049581</v>
          </cell>
        </row>
        <row r="923">
          <cell r="C923">
            <v>407041051</v>
          </cell>
          <cell r="D923">
            <v>54849</v>
          </cell>
          <cell r="E923">
            <v>43551</v>
          </cell>
          <cell r="F923">
            <v>1200205936</v>
          </cell>
          <cell r="G923">
            <v>65050100</v>
          </cell>
        </row>
        <row r="924">
          <cell r="C924">
            <v>407041052</v>
          </cell>
          <cell r="D924">
            <v>2106877</v>
          </cell>
          <cell r="E924">
            <v>43551</v>
          </cell>
          <cell r="F924">
            <v>1200205935</v>
          </cell>
          <cell r="G924">
            <v>65050620</v>
          </cell>
        </row>
        <row r="925">
          <cell r="C925">
            <v>407041053</v>
          </cell>
          <cell r="D925">
            <v>1172785</v>
          </cell>
          <cell r="E925">
            <v>43551</v>
          </cell>
          <cell r="F925">
            <v>1200205940</v>
          </cell>
          <cell r="G925">
            <v>65053149</v>
          </cell>
        </row>
        <row r="926">
          <cell r="C926">
            <v>407041054</v>
          </cell>
          <cell r="D926">
            <v>2221779</v>
          </cell>
          <cell r="E926">
            <v>43551</v>
          </cell>
          <cell r="F926">
            <v>1200205939</v>
          </cell>
          <cell r="G926">
            <v>65053148</v>
          </cell>
        </row>
        <row r="927">
          <cell r="C927">
            <v>407041055</v>
          </cell>
          <cell r="D927">
            <v>1289548</v>
          </cell>
          <cell r="E927">
            <v>43551</v>
          </cell>
          <cell r="F927">
            <v>1200205938</v>
          </cell>
          <cell r="G927">
            <v>65050616</v>
          </cell>
        </row>
        <row r="928">
          <cell r="C928">
            <v>407041056</v>
          </cell>
          <cell r="D928">
            <v>1634089</v>
          </cell>
          <cell r="E928">
            <v>43551</v>
          </cell>
          <cell r="F928">
            <v>1200206162</v>
          </cell>
          <cell r="G928">
            <v>65049494</v>
          </cell>
        </row>
        <row r="929">
          <cell r="C929">
            <v>407041057</v>
          </cell>
          <cell r="D929">
            <v>1418354.7</v>
          </cell>
          <cell r="E929">
            <v>43551</v>
          </cell>
          <cell r="F929">
            <v>1200205942</v>
          </cell>
          <cell r="G929">
            <v>65050629</v>
          </cell>
        </row>
        <row r="930">
          <cell r="C930">
            <v>407041058</v>
          </cell>
          <cell r="D930">
            <v>1664122</v>
          </cell>
          <cell r="E930">
            <v>43551</v>
          </cell>
          <cell r="F930">
            <v>1200205937</v>
          </cell>
          <cell r="G930">
            <v>65050136</v>
          </cell>
        </row>
        <row r="931">
          <cell r="C931">
            <v>407041059</v>
          </cell>
          <cell r="D931">
            <v>4013396</v>
          </cell>
          <cell r="E931">
            <v>43551</v>
          </cell>
          <cell r="F931">
            <v>1200205934</v>
          </cell>
          <cell r="G931">
            <v>65050060</v>
          </cell>
        </row>
        <row r="932">
          <cell r="C932">
            <v>407041060</v>
          </cell>
          <cell r="D932">
            <v>1696018.8</v>
          </cell>
          <cell r="E932">
            <v>43551</v>
          </cell>
          <cell r="F932">
            <v>1200206097</v>
          </cell>
          <cell r="G932">
            <v>65050638</v>
          </cell>
        </row>
        <row r="933">
          <cell r="C933">
            <v>407041061</v>
          </cell>
          <cell r="D933">
            <v>1373706.9</v>
          </cell>
          <cell r="E933">
            <v>43551</v>
          </cell>
          <cell r="F933">
            <v>1200205941</v>
          </cell>
          <cell r="G933">
            <v>65050637</v>
          </cell>
        </row>
        <row r="934">
          <cell r="C934">
            <v>407041062</v>
          </cell>
          <cell r="D934">
            <v>5218146</v>
          </cell>
          <cell r="E934">
            <v>43552</v>
          </cell>
          <cell r="F934">
            <v>1200206216</v>
          </cell>
          <cell r="G934">
            <v>65049697</v>
          </cell>
        </row>
        <row r="935">
          <cell r="C935">
            <v>407041062</v>
          </cell>
          <cell r="F935">
            <v>1200206216</v>
          </cell>
          <cell r="G935">
            <v>65049710</v>
          </cell>
        </row>
        <row r="936">
          <cell r="C936">
            <v>407041063</v>
          </cell>
          <cell r="D936">
            <v>316790</v>
          </cell>
          <cell r="E936">
            <v>43552</v>
          </cell>
          <cell r="F936">
            <v>1200206415</v>
          </cell>
          <cell r="G936">
            <v>65053056</v>
          </cell>
        </row>
        <row r="937">
          <cell r="C937">
            <v>407041064</v>
          </cell>
          <cell r="D937">
            <v>2354193.1</v>
          </cell>
          <cell r="E937">
            <v>43552</v>
          </cell>
          <cell r="F937">
            <v>1200206416</v>
          </cell>
          <cell r="G937">
            <v>65053106</v>
          </cell>
        </row>
        <row r="938">
          <cell r="C938">
            <v>407041065</v>
          </cell>
          <cell r="D938">
            <v>499709</v>
          </cell>
          <cell r="E938">
            <v>43552</v>
          </cell>
          <cell r="F938">
            <v>1200206409</v>
          </cell>
          <cell r="G938">
            <v>65053071</v>
          </cell>
        </row>
        <row r="939">
          <cell r="C939">
            <v>407041066</v>
          </cell>
          <cell r="D939">
            <v>1025600</v>
          </cell>
          <cell r="E939">
            <v>43552</v>
          </cell>
          <cell r="F939">
            <v>1200206408</v>
          </cell>
          <cell r="G939">
            <v>65053015</v>
          </cell>
        </row>
        <row r="940">
          <cell r="C940">
            <v>407041067</v>
          </cell>
          <cell r="D940">
            <v>526967</v>
          </cell>
          <cell r="E940">
            <v>43552</v>
          </cell>
          <cell r="F940">
            <v>1200206406</v>
          </cell>
          <cell r="G940">
            <v>65054083</v>
          </cell>
        </row>
        <row r="941">
          <cell r="C941">
            <v>407041068</v>
          </cell>
          <cell r="D941">
            <v>76920</v>
          </cell>
          <cell r="E941">
            <v>43552</v>
          </cell>
          <cell r="F941">
            <v>1200206419</v>
          </cell>
          <cell r="G941">
            <v>65053014</v>
          </cell>
        </row>
        <row r="942">
          <cell r="C942">
            <v>407041069</v>
          </cell>
          <cell r="D942">
            <v>35564</v>
          </cell>
          <cell r="E942">
            <v>43552</v>
          </cell>
          <cell r="F942">
            <v>1200206414</v>
          </cell>
          <cell r="G942">
            <v>65053057</v>
          </cell>
        </row>
        <row r="943">
          <cell r="C943">
            <v>407041070</v>
          </cell>
          <cell r="D943">
            <v>130883</v>
          </cell>
          <cell r="E943">
            <v>43552</v>
          </cell>
          <cell r="F943">
            <v>1200206413</v>
          </cell>
          <cell r="G943">
            <v>65053058</v>
          </cell>
          <cell r="H943" t="str">
            <v>Мск</v>
          </cell>
        </row>
        <row r="944">
          <cell r="C944">
            <v>407041071</v>
          </cell>
          <cell r="D944">
            <v>314350</v>
          </cell>
          <cell r="E944">
            <v>43552</v>
          </cell>
          <cell r="F944">
            <v>1200206407</v>
          </cell>
          <cell r="G944">
            <v>65055387</v>
          </cell>
        </row>
        <row r="945">
          <cell r="C945">
            <v>407041072</v>
          </cell>
          <cell r="D945">
            <v>30672</v>
          </cell>
          <cell r="E945">
            <v>43552</v>
          </cell>
          <cell r="F945">
            <v>1200206412</v>
          </cell>
          <cell r="G945">
            <v>65053059</v>
          </cell>
          <cell r="H945" t="str">
            <v>Мск</v>
          </cell>
        </row>
        <row r="946">
          <cell r="C946">
            <v>407041073</v>
          </cell>
          <cell r="D946">
            <v>636446.44999999995</v>
          </cell>
          <cell r="E946">
            <v>43552</v>
          </cell>
          <cell r="F946">
            <v>1200206418</v>
          </cell>
          <cell r="G946">
            <v>65053147</v>
          </cell>
        </row>
        <row r="947">
          <cell r="C947">
            <v>407041074</v>
          </cell>
          <cell r="D947">
            <v>6761658.25</v>
          </cell>
          <cell r="E947">
            <v>43552</v>
          </cell>
          <cell r="F947">
            <v>1200206417</v>
          </cell>
          <cell r="G947">
            <v>65053105</v>
          </cell>
        </row>
        <row r="948">
          <cell r="C948">
            <v>407041075</v>
          </cell>
          <cell r="D948">
            <v>762637</v>
          </cell>
          <cell r="E948">
            <v>43552</v>
          </cell>
          <cell r="F948">
            <v>1200206411</v>
          </cell>
          <cell r="G948">
            <v>65053145</v>
          </cell>
          <cell r="H948" t="str">
            <v>Мск</v>
          </cell>
        </row>
        <row r="949">
          <cell r="C949">
            <v>407041076</v>
          </cell>
          <cell r="D949">
            <v>548788.5</v>
          </cell>
          <cell r="E949">
            <v>43552</v>
          </cell>
          <cell r="F949">
            <v>1200206420</v>
          </cell>
          <cell r="G949">
            <v>65053209</v>
          </cell>
        </row>
        <row r="950">
          <cell r="C950">
            <v>407041077</v>
          </cell>
          <cell r="D950">
            <v>163750</v>
          </cell>
          <cell r="E950">
            <v>43552</v>
          </cell>
          <cell r="F950">
            <v>1200206238</v>
          </cell>
          <cell r="G950">
            <v>65053008</v>
          </cell>
        </row>
        <row r="951">
          <cell r="C951">
            <v>407041078</v>
          </cell>
          <cell r="D951">
            <v>357477</v>
          </cell>
          <cell r="E951">
            <v>43552</v>
          </cell>
          <cell r="F951">
            <v>1200206237</v>
          </cell>
          <cell r="G951">
            <v>65053110</v>
          </cell>
        </row>
        <row r="952">
          <cell r="C952">
            <v>407041079</v>
          </cell>
          <cell r="D952">
            <v>1233488.5</v>
          </cell>
          <cell r="E952">
            <v>43552</v>
          </cell>
          <cell r="F952">
            <v>1200206239</v>
          </cell>
          <cell r="G952">
            <v>65053200</v>
          </cell>
          <cell r="H952" t="str">
            <v>Новосибирск</v>
          </cell>
        </row>
        <row r="953">
          <cell r="C953">
            <v>407041080</v>
          </cell>
          <cell r="D953">
            <v>866340</v>
          </cell>
          <cell r="E953">
            <v>43552</v>
          </cell>
          <cell r="F953">
            <v>1200206421</v>
          </cell>
          <cell r="G953">
            <v>65053205</v>
          </cell>
        </row>
        <row r="954">
          <cell r="C954">
            <v>407041081</v>
          </cell>
          <cell r="D954">
            <v>1635833</v>
          </cell>
          <cell r="E954">
            <v>43552</v>
          </cell>
          <cell r="F954">
            <v>1200206410</v>
          </cell>
          <cell r="G954">
            <v>65053143</v>
          </cell>
          <cell r="H954" t="str">
            <v>Мск</v>
          </cell>
        </row>
        <row r="955">
          <cell r="C955">
            <v>407041082</v>
          </cell>
          <cell r="D955">
            <v>601354</v>
          </cell>
          <cell r="E955">
            <v>43553</v>
          </cell>
          <cell r="F955">
            <v>1200206425</v>
          </cell>
          <cell r="G955">
            <v>65055395</v>
          </cell>
          <cell r="H955" t="str">
            <v>Мск</v>
          </cell>
        </row>
        <row r="956">
          <cell r="C956">
            <v>407041083</v>
          </cell>
          <cell r="D956">
            <v>1464445</v>
          </cell>
          <cell r="E956">
            <v>43553</v>
          </cell>
          <cell r="F956">
            <v>1200206426</v>
          </cell>
          <cell r="G956">
            <v>65053144</v>
          </cell>
          <cell r="H956" t="str">
            <v>Мск</v>
          </cell>
        </row>
        <row r="957">
          <cell r="C957">
            <v>407041084</v>
          </cell>
          <cell r="D957">
            <v>1328038</v>
          </cell>
          <cell r="E957">
            <v>43553</v>
          </cell>
          <cell r="F957">
            <v>1200206424</v>
          </cell>
          <cell r="G957">
            <v>65054080</v>
          </cell>
        </row>
        <row r="958">
          <cell r="C958">
            <v>407041085</v>
          </cell>
          <cell r="D958">
            <v>1596503.6</v>
          </cell>
          <cell r="E958">
            <v>43553</v>
          </cell>
          <cell r="F958">
            <v>1200206428</v>
          </cell>
          <cell r="G958">
            <v>65053194</v>
          </cell>
          <cell r="H958" t="str">
            <v>Новосибирск</v>
          </cell>
        </row>
        <row r="959">
          <cell r="C959">
            <v>407041086</v>
          </cell>
          <cell r="D959">
            <v>1423836</v>
          </cell>
          <cell r="E959">
            <v>43553</v>
          </cell>
          <cell r="F959">
            <v>1200206427</v>
          </cell>
          <cell r="G959">
            <v>65053141</v>
          </cell>
          <cell r="H959" t="str">
            <v>Мск</v>
          </cell>
        </row>
        <row r="960">
          <cell r="C960">
            <v>407041087</v>
          </cell>
          <cell r="D960">
            <v>1105449</v>
          </cell>
          <cell r="E960">
            <v>43553</v>
          </cell>
          <cell r="F960">
            <v>1200206628</v>
          </cell>
          <cell r="G960">
            <v>65053198</v>
          </cell>
          <cell r="H960" t="str">
            <v>Новосибирск</v>
          </cell>
        </row>
        <row r="961">
          <cell r="C961">
            <v>407041088</v>
          </cell>
          <cell r="D961">
            <v>3238431.3</v>
          </cell>
          <cell r="E961">
            <v>43553</v>
          </cell>
          <cell r="F961">
            <v>1200206629</v>
          </cell>
          <cell r="G961">
            <v>65053204</v>
          </cell>
        </row>
        <row r="962">
          <cell r="C962">
            <v>407041089</v>
          </cell>
          <cell r="D962">
            <v>210159</v>
          </cell>
          <cell r="E962">
            <v>43553</v>
          </cell>
          <cell r="F962">
            <v>1200206632</v>
          </cell>
          <cell r="G962">
            <v>65056626</v>
          </cell>
          <cell r="H962" t="str">
            <v>А</v>
          </cell>
        </row>
        <row r="963">
          <cell r="C963">
            <v>407041090</v>
          </cell>
          <cell r="D963">
            <v>273764</v>
          </cell>
          <cell r="E963">
            <v>43553</v>
          </cell>
          <cell r="F963">
            <v>1200206433</v>
          </cell>
          <cell r="G963">
            <v>65055384</v>
          </cell>
        </row>
        <row r="964">
          <cell r="C964">
            <v>407041091</v>
          </cell>
          <cell r="D964">
            <v>797871</v>
          </cell>
          <cell r="E964">
            <v>43553</v>
          </cell>
          <cell r="F964">
            <v>1200206435</v>
          </cell>
          <cell r="G964">
            <v>65055583</v>
          </cell>
        </row>
        <row r="965">
          <cell r="C965">
            <v>407041092</v>
          </cell>
          <cell r="D965">
            <v>429667</v>
          </cell>
          <cell r="E965">
            <v>43553</v>
          </cell>
          <cell r="F965">
            <v>1200206439</v>
          </cell>
          <cell r="G965">
            <v>65055619</v>
          </cell>
        </row>
        <row r="966">
          <cell r="C966">
            <v>407041093</v>
          </cell>
          <cell r="D966">
            <v>313335.90000000002</v>
          </cell>
          <cell r="E966">
            <v>43553</v>
          </cell>
          <cell r="F966">
            <v>1200206434</v>
          </cell>
          <cell r="G966">
            <v>65054628</v>
          </cell>
          <cell r="H966" t="str">
            <v>Самара</v>
          </cell>
        </row>
        <row r="967">
          <cell r="C967">
            <v>407041094</v>
          </cell>
          <cell r="D967">
            <v>4463572.1500000004</v>
          </cell>
          <cell r="E967">
            <v>43553</v>
          </cell>
          <cell r="F967">
            <v>1200206437</v>
          </cell>
          <cell r="G967">
            <v>65055622</v>
          </cell>
        </row>
        <row r="968">
          <cell r="C968">
            <v>407041095</v>
          </cell>
          <cell r="D968">
            <v>5087383.4000000004</v>
          </cell>
          <cell r="E968">
            <v>43553</v>
          </cell>
          <cell r="F968">
            <v>1200206436</v>
          </cell>
          <cell r="G968">
            <v>65055620</v>
          </cell>
        </row>
        <row r="969">
          <cell r="C969">
            <v>407041096</v>
          </cell>
          <cell r="D969">
            <v>3618690.25</v>
          </cell>
          <cell r="E969">
            <v>43553</v>
          </cell>
          <cell r="F969">
            <v>1200206631</v>
          </cell>
          <cell r="G969">
            <v>65057310</v>
          </cell>
          <cell r="H969" t="str">
            <v>А</v>
          </cell>
        </row>
        <row r="970">
          <cell r="C970">
            <v>407041097</v>
          </cell>
          <cell r="D970">
            <v>2674818.1</v>
          </cell>
          <cell r="E970">
            <v>43553</v>
          </cell>
          <cell r="F970">
            <v>1200206438</v>
          </cell>
          <cell r="G970">
            <v>65055623</v>
          </cell>
        </row>
        <row r="971">
          <cell r="C971">
            <v>407041098</v>
          </cell>
          <cell r="D971">
            <v>1086123.6000000001</v>
          </cell>
          <cell r="E971">
            <v>43553</v>
          </cell>
          <cell r="F971">
            <v>1200206440</v>
          </cell>
          <cell r="G971">
            <v>65055624</v>
          </cell>
        </row>
        <row r="972">
          <cell r="C972">
            <v>407041099</v>
          </cell>
          <cell r="D972">
            <v>1811834.3</v>
          </cell>
          <cell r="E972">
            <v>43553</v>
          </cell>
          <cell r="F972">
            <v>1200206441</v>
          </cell>
          <cell r="G972">
            <v>65055618</v>
          </cell>
        </row>
        <row r="973">
          <cell r="C973">
            <v>407041100</v>
          </cell>
          <cell r="D973">
            <v>2311260</v>
          </cell>
          <cell r="E973">
            <v>43553</v>
          </cell>
          <cell r="F973">
            <v>1200206442</v>
          </cell>
          <cell r="G973">
            <v>65055617</v>
          </cell>
        </row>
        <row r="974">
          <cell r="C974">
            <v>407041101</v>
          </cell>
          <cell r="D974">
            <v>632424</v>
          </cell>
          <cell r="E974">
            <v>43553</v>
          </cell>
          <cell r="F974">
            <v>1200206720</v>
          </cell>
          <cell r="G974">
            <v>65053901</v>
          </cell>
        </row>
        <row r="975">
          <cell r="C975">
            <v>407041102</v>
          </cell>
          <cell r="D975">
            <v>106453.2</v>
          </cell>
          <cell r="E975">
            <v>43556</v>
          </cell>
          <cell r="F975">
            <v>1200206984</v>
          </cell>
          <cell r="G975">
            <v>65054590</v>
          </cell>
          <cell r="H975" t="str">
            <v>Екатеринбург</v>
          </cell>
        </row>
        <row r="976">
          <cell r="C976">
            <v>407041103</v>
          </cell>
          <cell r="D976">
            <v>856326.95</v>
          </cell>
          <cell r="E976">
            <v>43556</v>
          </cell>
          <cell r="F976">
            <v>1200206982</v>
          </cell>
          <cell r="G976">
            <v>65055360</v>
          </cell>
          <cell r="H976" t="str">
            <v>Екатеринбург</v>
          </cell>
        </row>
        <row r="977">
          <cell r="C977">
            <v>407041104</v>
          </cell>
          <cell r="D977">
            <v>1065308</v>
          </cell>
          <cell r="E977">
            <v>43556</v>
          </cell>
          <cell r="F977">
            <v>1200206981</v>
          </cell>
          <cell r="G977">
            <v>65053964</v>
          </cell>
          <cell r="H977" t="str">
            <v>Екатеринбург</v>
          </cell>
        </row>
        <row r="978">
          <cell r="C978">
            <v>407041105</v>
          </cell>
          <cell r="D978">
            <v>811890.2</v>
          </cell>
          <cell r="E978">
            <v>43556</v>
          </cell>
          <cell r="F978">
            <v>1200206983</v>
          </cell>
          <cell r="G978">
            <v>65055356</v>
          </cell>
          <cell r="H978" t="str">
            <v>Екатеринбург</v>
          </cell>
        </row>
        <row r="979">
          <cell r="C979">
            <v>407041106</v>
          </cell>
          <cell r="D979">
            <v>252445.4</v>
          </cell>
          <cell r="E979">
            <v>43556</v>
          </cell>
          <cell r="F979">
            <v>1200206881</v>
          </cell>
          <cell r="G979">
            <v>65057642</v>
          </cell>
        </row>
        <row r="980">
          <cell r="C980">
            <v>407041107</v>
          </cell>
          <cell r="D980">
            <v>3927037.5</v>
          </cell>
          <cell r="E980">
            <v>43556</v>
          </cell>
          <cell r="F980">
            <v>1200206885</v>
          </cell>
          <cell r="G980">
            <v>65056959</v>
          </cell>
        </row>
        <row r="981">
          <cell r="C981">
            <v>407041108</v>
          </cell>
          <cell r="D981">
            <v>178187</v>
          </cell>
          <cell r="E981">
            <v>43556</v>
          </cell>
          <cell r="F981">
            <v>1200206883</v>
          </cell>
          <cell r="G981">
            <v>65056677</v>
          </cell>
        </row>
        <row r="982">
          <cell r="C982">
            <v>407041109</v>
          </cell>
          <cell r="D982">
            <v>539833.69999999995</v>
          </cell>
          <cell r="E982">
            <v>43556</v>
          </cell>
          <cell r="F982">
            <v>1200206876</v>
          </cell>
          <cell r="G982">
            <v>65057391</v>
          </cell>
          <cell r="H982" t="str">
            <v>Татарстан</v>
          </cell>
        </row>
        <row r="983">
          <cell r="C983">
            <v>407041110</v>
          </cell>
          <cell r="D983">
            <v>541951</v>
          </cell>
          <cell r="E983">
            <v>43556</v>
          </cell>
          <cell r="F983">
            <v>1200206882</v>
          </cell>
          <cell r="G983">
            <v>65057451</v>
          </cell>
        </row>
        <row r="984">
          <cell r="C984">
            <v>407041111</v>
          </cell>
          <cell r="D984">
            <v>2226829</v>
          </cell>
          <cell r="E984">
            <v>43556</v>
          </cell>
          <cell r="F984">
            <v>1200206877</v>
          </cell>
          <cell r="G984">
            <v>65057421</v>
          </cell>
        </row>
        <row r="985">
          <cell r="C985">
            <v>407041112</v>
          </cell>
          <cell r="D985">
            <v>3064465.9</v>
          </cell>
          <cell r="E985">
            <v>43556</v>
          </cell>
          <cell r="F985">
            <v>1200206986</v>
          </cell>
          <cell r="G985">
            <v>65057106</v>
          </cell>
        </row>
        <row r="986">
          <cell r="C986">
            <v>407041113</v>
          </cell>
          <cell r="D986">
            <v>4393278.9000000004</v>
          </cell>
          <cell r="E986">
            <v>43556</v>
          </cell>
          <cell r="F986">
            <v>1200206884</v>
          </cell>
          <cell r="G986">
            <v>65056963</v>
          </cell>
        </row>
        <row r="987">
          <cell r="C987">
            <v>407041114</v>
          </cell>
          <cell r="D987">
            <v>966097.5</v>
          </cell>
          <cell r="E987">
            <v>43556</v>
          </cell>
          <cell r="F987">
            <v>1200206878</v>
          </cell>
          <cell r="G987">
            <v>65057611</v>
          </cell>
        </row>
        <row r="988">
          <cell r="C988">
            <v>407041115</v>
          </cell>
          <cell r="D988">
            <v>2260896.7000000002</v>
          </cell>
          <cell r="E988">
            <v>43556</v>
          </cell>
          <cell r="F988">
            <v>1200206985</v>
          </cell>
          <cell r="G988">
            <v>65057017</v>
          </cell>
        </row>
        <row r="989">
          <cell r="C989">
            <v>407041116</v>
          </cell>
          <cell r="D989">
            <v>1586039.85</v>
          </cell>
          <cell r="E989">
            <v>43556</v>
          </cell>
          <cell r="F989">
            <v>1200206879</v>
          </cell>
          <cell r="G989">
            <v>65057606</v>
          </cell>
        </row>
        <row r="990">
          <cell r="C990">
            <v>407041117</v>
          </cell>
          <cell r="D990">
            <v>2341637.96</v>
          </cell>
          <cell r="E990">
            <v>43556</v>
          </cell>
          <cell r="F990">
            <v>1200206880</v>
          </cell>
          <cell r="G990">
            <v>65057620</v>
          </cell>
        </row>
        <row r="991">
          <cell r="C991">
            <v>407041118</v>
          </cell>
          <cell r="D991">
            <v>339758</v>
          </cell>
          <cell r="E991">
            <v>43557</v>
          </cell>
          <cell r="F991">
            <v>1200207268</v>
          </cell>
          <cell r="G991">
            <v>65056864</v>
          </cell>
          <cell r="H991" t="str">
            <v>Татарстан</v>
          </cell>
        </row>
        <row r="992">
          <cell r="C992">
            <v>407041119</v>
          </cell>
          <cell r="D992">
            <v>3244715.3</v>
          </cell>
          <cell r="E992">
            <v>43557</v>
          </cell>
          <cell r="F992">
            <v>1200207266</v>
          </cell>
          <cell r="G992">
            <v>65056990</v>
          </cell>
        </row>
        <row r="993">
          <cell r="C993">
            <v>407041120</v>
          </cell>
          <cell r="D993">
            <v>1511697.1</v>
          </cell>
          <cell r="E993">
            <v>43557</v>
          </cell>
          <cell r="F993">
            <v>1200207267</v>
          </cell>
          <cell r="G993">
            <v>65056969</v>
          </cell>
        </row>
        <row r="994">
          <cell r="C994">
            <v>407041121</v>
          </cell>
          <cell r="D994">
            <v>348996.8</v>
          </cell>
          <cell r="E994">
            <v>43557</v>
          </cell>
          <cell r="F994">
            <v>1200207280</v>
          </cell>
          <cell r="G994">
            <v>65059498</v>
          </cell>
          <cell r="H994" t="str">
            <v>Краснодар</v>
          </cell>
        </row>
        <row r="995">
          <cell r="C995">
            <v>407041122</v>
          </cell>
          <cell r="D995">
            <v>507711</v>
          </cell>
          <cell r="E995">
            <v>43557</v>
          </cell>
          <cell r="F995">
            <v>1200207278</v>
          </cell>
          <cell r="G995">
            <v>65059221</v>
          </cell>
        </row>
        <row r="996">
          <cell r="C996">
            <v>407041123</v>
          </cell>
          <cell r="D996">
            <v>511049.05</v>
          </cell>
          <cell r="E996">
            <v>43557</v>
          </cell>
          <cell r="F996">
            <v>1200207279</v>
          </cell>
          <cell r="G996">
            <v>65059700</v>
          </cell>
          <cell r="H996" t="str">
            <v>Краснодар</v>
          </cell>
        </row>
        <row r="997">
          <cell r="C997">
            <v>407041124</v>
          </cell>
          <cell r="D997">
            <v>2691106</v>
          </cell>
          <cell r="E997">
            <v>43557</v>
          </cell>
          <cell r="F997">
            <v>1200207276</v>
          </cell>
          <cell r="G997">
            <v>65059505</v>
          </cell>
          <cell r="H997" t="str">
            <v>фил А</v>
          </cell>
        </row>
        <row r="998">
          <cell r="C998">
            <v>407041125</v>
          </cell>
          <cell r="D998">
            <v>1246711</v>
          </cell>
          <cell r="E998">
            <v>43557</v>
          </cell>
          <cell r="F998">
            <v>1200207275</v>
          </cell>
          <cell r="G998">
            <v>65059520</v>
          </cell>
          <cell r="H998" t="str">
            <v>фил А</v>
          </cell>
        </row>
        <row r="999">
          <cell r="C999">
            <v>407041126</v>
          </cell>
          <cell r="D999">
            <v>1467995.3</v>
          </cell>
          <cell r="E999">
            <v>43557</v>
          </cell>
          <cell r="F999">
            <v>1200207283</v>
          </cell>
          <cell r="G999">
            <v>65059318</v>
          </cell>
          <cell r="H999" t="str">
            <v>Краснодар</v>
          </cell>
        </row>
        <row r="1000">
          <cell r="C1000">
            <v>407041127</v>
          </cell>
          <cell r="D1000">
            <v>2057448.9</v>
          </cell>
          <cell r="E1000">
            <v>43557</v>
          </cell>
          <cell r="F1000">
            <v>1200207284</v>
          </cell>
          <cell r="G1000">
            <v>65059280</v>
          </cell>
          <cell r="H1000" t="str">
            <v>Краснодар</v>
          </cell>
        </row>
        <row r="1001">
          <cell r="C1001">
            <v>407041128</v>
          </cell>
          <cell r="D1001">
            <v>1407283.2</v>
          </cell>
          <cell r="E1001">
            <v>43558</v>
          </cell>
          <cell r="F1001">
            <v>1200207359</v>
          </cell>
          <cell r="G1001">
            <v>65059293</v>
          </cell>
          <cell r="H1001" t="str">
            <v>Краснодар</v>
          </cell>
        </row>
        <row r="1002">
          <cell r="C1002">
            <v>407041129</v>
          </cell>
          <cell r="D1002">
            <v>48900</v>
          </cell>
          <cell r="E1002">
            <v>43558</v>
          </cell>
          <cell r="F1002">
            <v>1200207277</v>
          </cell>
          <cell r="G1002">
            <v>65059179</v>
          </cell>
        </row>
        <row r="1003">
          <cell r="C1003">
            <v>407041130</v>
          </cell>
          <cell r="D1003">
            <v>2113466.4</v>
          </cell>
          <cell r="E1003">
            <v>43558</v>
          </cell>
          <cell r="F1003">
            <v>1200207282</v>
          </cell>
          <cell r="G1003">
            <v>65059836</v>
          </cell>
          <cell r="H1003" t="str">
            <v>фил Б</v>
          </cell>
        </row>
        <row r="1004">
          <cell r="C1004">
            <v>407041130</v>
          </cell>
          <cell r="F1004">
            <v>1200207282</v>
          </cell>
          <cell r="G1004">
            <v>65059666</v>
          </cell>
        </row>
        <row r="1005">
          <cell r="C1005">
            <v>407041131</v>
          </cell>
          <cell r="D1005">
            <v>15565182.199999999</v>
          </cell>
          <cell r="E1005">
            <v>43558</v>
          </cell>
          <cell r="F1005">
            <v>1200207281</v>
          </cell>
          <cell r="G1005">
            <v>65059754</v>
          </cell>
          <cell r="H1005" t="str">
            <v>фил А</v>
          </cell>
        </row>
        <row r="1006">
          <cell r="C1006">
            <v>407041131</v>
          </cell>
          <cell r="F1006">
            <v>1200207281</v>
          </cell>
          <cell r="G1006">
            <v>65059766</v>
          </cell>
        </row>
        <row r="1007">
          <cell r="C1007">
            <v>407041131</v>
          </cell>
          <cell r="F1007">
            <v>1200207281</v>
          </cell>
          <cell r="G1007">
            <v>65059721</v>
          </cell>
        </row>
        <row r="1008">
          <cell r="C1008">
            <v>407041131</v>
          </cell>
          <cell r="F1008">
            <v>1200207281</v>
          </cell>
          <cell r="G1008">
            <v>65059728</v>
          </cell>
        </row>
        <row r="1009">
          <cell r="C1009">
            <v>407041131</v>
          </cell>
          <cell r="F1009">
            <v>1200207281</v>
          </cell>
          <cell r="G1009">
            <v>65059837</v>
          </cell>
        </row>
        <row r="1010">
          <cell r="C1010">
            <v>407041131</v>
          </cell>
          <cell r="F1010">
            <v>1200207281</v>
          </cell>
          <cell r="G1010">
            <v>65059828</v>
          </cell>
        </row>
        <row r="1011">
          <cell r="C1011">
            <v>407041132</v>
          </cell>
          <cell r="D1011">
            <v>7103789.0999999996</v>
          </cell>
          <cell r="E1011">
            <v>43558</v>
          </cell>
          <cell r="F1011">
            <v>1200207445</v>
          </cell>
          <cell r="G1011">
            <v>65062918</v>
          </cell>
        </row>
        <row r="1012">
          <cell r="C1012">
            <v>407041133</v>
          </cell>
          <cell r="D1012">
            <v>518624</v>
          </cell>
          <cell r="E1012">
            <v>43558</v>
          </cell>
          <cell r="F1012">
            <v>1200207441</v>
          </cell>
          <cell r="G1012">
            <v>65059172</v>
          </cell>
        </row>
        <row r="1013">
          <cell r="C1013">
            <v>407041134</v>
          </cell>
          <cell r="D1013">
            <v>2975091.3</v>
          </cell>
          <cell r="E1013">
            <v>43558</v>
          </cell>
          <cell r="F1013">
            <v>1200207444</v>
          </cell>
          <cell r="G1013">
            <v>65062929</v>
          </cell>
        </row>
        <row r="1014">
          <cell r="C1014">
            <v>407041135</v>
          </cell>
          <cell r="D1014">
            <v>2602263.6</v>
          </cell>
          <cell r="E1014">
            <v>43558</v>
          </cell>
          <cell r="F1014">
            <v>1200207443</v>
          </cell>
          <cell r="G1014">
            <v>65062936</v>
          </cell>
        </row>
        <row r="1015">
          <cell r="C1015">
            <v>407041136</v>
          </cell>
          <cell r="D1015">
            <v>1039043.65</v>
          </cell>
          <cell r="E1015">
            <v>43558</v>
          </cell>
          <cell r="F1015">
            <v>1200207440</v>
          </cell>
          <cell r="G1015">
            <v>65062840</v>
          </cell>
          <cell r="H1015" t="str">
            <v>НН</v>
          </cell>
        </row>
        <row r="1016">
          <cell r="C1016">
            <v>407041137</v>
          </cell>
          <cell r="D1016">
            <v>2041282.3</v>
          </cell>
          <cell r="E1016">
            <v>43558</v>
          </cell>
          <cell r="F1016">
            <v>1200207448</v>
          </cell>
          <cell r="G1016">
            <v>65062833</v>
          </cell>
          <cell r="H1016" t="str">
            <v>НН</v>
          </cell>
        </row>
        <row r="1017">
          <cell r="C1017">
            <v>407041138</v>
          </cell>
          <cell r="D1017">
            <v>345951.4</v>
          </cell>
          <cell r="E1017">
            <v>43558</v>
          </cell>
          <cell r="F1017">
            <v>1200207447</v>
          </cell>
          <cell r="G1017">
            <v>65062764</v>
          </cell>
        </row>
        <row r="1018">
          <cell r="C1018">
            <v>407041139</v>
          </cell>
          <cell r="D1018">
            <v>549051.30000000005</v>
          </cell>
          <cell r="E1018">
            <v>43558</v>
          </cell>
          <cell r="F1018">
            <v>1200207446</v>
          </cell>
          <cell r="G1018">
            <v>65062748</v>
          </cell>
        </row>
        <row r="1019">
          <cell r="C1019">
            <v>407041140</v>
          </cell>
          <cell r="D1019">
            <v>1122973</v>
          </cell>
          <cell r="E1019">
            <v>43558</v>
          </cell>
          <cell r="F1019">
            <v>1200207442</v>
          </cell>
          <cell r="G1019">
            <v>65062375</v>
          </cell>
        </row>
        <row r="1020">
          <cell r="C1020">
            <v>407041141</v>
          </cell>
          <cell r="D1020">
            <v>1533378</v>
          </cell>
          <cell r="E1020">
            <v>43558</v>
          </cell>
          <cell r="F1020">
            <v>1200207550</v>
          </cell>
          <cell r="G1020">
            <v>65062884</v>
          </cell>
        </row>
        <row r="1021">
          <cell r="C1021">
            <v>407041142</v>
          </cell>
          <cell r="D1021">
            <v>1150646.95</v>
          </cell>
          <cell r="E1021">
            <v>43558</v>
          </cell>
          <cell r="F1021">
            <v>1200207553</v>
          </cell>
          <cell r="G1021">
            <v>65062911</v>
          </cell>
          <cell r="H1021" t="str">
            <v>СПб</v>
          </cell>
        </row>
        <row r="1022">
          <cell r="C1022">
            <v>407041143</v>
          </cell>
          <cell r="D1022">
            <v>1047485</v>
          </cell>
          <cell r="E1022">
            <v>43559</v>
          </cell>
          <cell r="F1022">
            <v>1200207551</v>
          </cell>
          <cell r="G1022">
            <v>65062423</v>
          </cell>
        </row>
        <row r="1023">
          <cell r="C1023">
            <v>407041143</v>
          </cell>
          <cell r="F1023">
            <v>1200207551</v>
          </cell>
          <cell r="G1023">
            <v>65062428</v>
          </cell>
        </row>
        <row r="1024">
          <cell r="C1024">
            <v>407041144</v>
          </cell>
          <cell r="D1024">
            <v>914170.9</v>
          </cell>
          <cell r="E1024">
            <v>43559</v>
          </cell>
          <cell r="F1024">
            <v>1200207625</v>
          </cell>
          <cell r="G1024">
            <v>65062905</v>
          </cell>
          <cell r="H1024" t="str">
            <v>СПб</v>
          </cell>
        </row>
        <row r="1025">
          <cell r="C1025">
            <v>407041145</v>
          </cell>
          <cell r="D1025">
            <v>2202606.85</v>
          </cell>
          <cell r="E1025">
            <v>43559</v>
          </cell>
          <cell r="F1025">
            <v>1200207552</v>
          </cell>
          <cell r="G1025">
            <v>65062363</v>
          </cell>
        </row>
        <row r="1026">
          <cell r="C1026">
            <v>407041146</v>
          </cell>
          <cell r="D1026">
            <v>2445150.85</v>
          </cell>
          <cell r="E1026">
            <v>43559</v>
          </cell>
          <cell r="F1026">
            <v>1200207439</v>
          </cell>
          <cell r="G1026">
            <v>65062589</v>
          </cell>
        </row>
        <row r="1027">
          <cell r="C1027">
            <v>407041146</v>
          </cell>
          <cell r="F1027">
            <v>1200207439</v>
          </cell>
          <cell r="G1027">
            <v>65062635</v>
          </cell>
        </row>
        <row r="1028">
          <cell r="C1028">
            <v>407041147</v>
          </cell>
          <cell r="D1028">
            <v>188861</v>
          </cell>
          <cell r="E1028">
            <v>43559</v>
          </cell>
          <cell r="F1028">
            <v>1200207731</v>
          </cell>
          <cell r="G1028">
            <v>65062347</v>
          </cell>
        </row>
        <row r="1029">
          <cell r="C1029">
            <v>407041148</v>
          </cell>
          <cell r="D1029">
            <v>3277527.2</v>
          </cell>
          <cell r="E1029">
            <v>43559</v>
          </cell>
          <cell r="F1029">
            <v>1200207732</v>
          </cell>
          <cell r="G1029">
            <v>65059425</v>
          </cell>
        </row>
        <row r="1030">
          <cell r="C1030">
            <v>407041149</v>
          </cell>
          <cell r="D1030">
            <v>998659</v>
          </cell>
          <cell r="E1030">
            <v>43559</v>
          </cell>
          <cell r="F1030">
            <v>1200207733</v>
          </cell>
          <cell r="G1030">
            <v>65062702</v>
          </cell>
        </row>
        <row r="1031">
          <cell r="C1031">
            <v>407041150</v>
          </cell>
          <cell r="D1031">
            <v>22739</v>
          </cell>
          <cell r="E1031">
            <v>43559</v>
          </cell>
          <cell r="F1031">
            <v>1200207750</v>
          </cell>
          <cell r="G1031">
            <v>65064584</v>
          </cell>
        </row>
        <row r="1032">
          <cell r="C1032">
            <v>407041151</v>
          </cell>
          <cell r="D1032">
            <v>1258098.3</v>
          </cell>
          <cell r="E1032">
            <v>43559</v>
          </cell>
          <cell r="F1032">
            <v>1200207751</v>
          </cell>
          <cell r="G1032">
            <v>65064839</v>
          </cell>
        </row>
        <row r="1033">
          <cell r="C1033">
            <v>407041152</v>
          </cell>
          <cell r="D1033">
            <v>2420491</v>
          </cell>
          <cell r="E1033">
            <v>43559</v>
          </cell>
          <cell r="F1033">
            <v>1200207756</v>
          </cell>
          <cell r="G1033">
            <v>65065141</v>
          </cell>
          <cell r="H1033" t="str">
            <v>В</v>
          </cell>
        </row>
        <row r="1034">
          <cell r="C1034">
            <v>407041153</v>
          </cell>
          <cell r="D1034">
            <v>1166800</v>
          </cell>
          <cell r="E1034">
            <v>43559</v>
          </cell>
          <cell r="F1034">
            <v>1200207545</v>
          </cell>
          <cell r="G1034">
            <v>65065028</v>
          </cell>
        </row>
        <row r="1035">
          <cell r="C1035">
            <v>407041154</v>
          </cell>
          <cell r="D1035">
            <v>1904467</v>
          </cell>
          <cell r="E1035">
            <v>43559</v>
          </cell>
          <cell r="F1035">
            <v>1200207755</v>
          </cell>
          <cell r="G1035">
            <v>65065183</v>
          </cell>
          <cell r="H1035" t="str">
            <v>А</v>
          </cell>
        </row>
        <row r="1036">
          <cell r="C1036">
            <v>407041155</v>
          </cell>
          <cell r="D1036">
            <v>229814</v>
          </cell>
          <cell r="E1036">
            <v>43559</v>
          </cell>
          <cell r="F1036">
            <v>1200207549</v>
          </cell>
          <cell r="G1036">
            <v>65064586</v>
          </cell>
        </row>
        <row r="1037">
          <cell r="C1037">
            <v>407041156</v>
          </cell>
          <cell r="D1037">
            <v>24093</v>
          </cell>
          <cell r="E1037">
            <v>43559</v>
          </cell>
          <cell r="F1037">
            <v>1200207543</v>
          </cell>
          <cell r="G1037">
            <v>65064583</v>
          </cell>
        </row>
        <row r="1038">
          <cell r="C1038">
            <v>407041157</v>
          </cell>
          <cell r="D1038">
            <v>573387</v>
          </cell>
          <cell r="E1038">
            <v>43559</v>
          </cell>
          <cell r="F1038">
            <v>1200207758</v>
          </cell>
          <cell r="G1038">
            <v>65064524</v>
          </cell>
        </row>
        <row r="1039">
          <cell r="C1039">
            <v>407041158</v>
          </cell>
          <cell r="D1039">
            <v>3854888.6</v>
          </cell>
          <cell r="E1039">
            <v>43559</v>
          </cell>
          <cell r="F1039">
            <v>1200207753</v>
          </cell>
          <cell r="G1039">
            <v>65065189</v>
          </cell>
          <cell r="H1039" t="str">
            <v>А</v>
          </cell>
        </row>
        <row r="1040">
          <cell r="C1040">
            <v>407041159</v>
          </cell>
          <cell r="D1040">
            <v>320099</v>
          </cell>
          <cell r="E1040">
            <v>43559</v>
          </cell>
          <cell r="F1040">
            <v>1200207740</v>
          </cell>
          <cell r="G1040">
            <v>65064565</v>
          </cell>
        </row>
        <row r="1041">
          <cell r="C1041">
            <v>407041160</v>
          </cell>
          <cell r="D1041">
            <v>2596919.4</v>
          </cell>
          <cell r="E1041">
            <v>43559</v>
          </cell>
          <cell r="F1041">
            <v>1200207739</v>
          </cell>
          <cell r="G1041">
            <v>65065405</v>
          </cell>
        </row>
        <row r="1042">
          <cell r="C1042">
            <v>407041161</v>
          </cell>
          <cell r="D1042">
            <v>1229608</v>
          </cell>
          <cell r="E1042">
            <v>43559</v>
          </cell>
          <cell r="F1042">
            <v>1200207548</v>
          </cell>
          <cell r="G1042">
            <v>65064811</v>
          </cell>
        </row>
        <row r="1043">
          <cell r="C1043">
            <v>407041162</v>
          </cell>
          <cell r="D1043">
            <v>57929</v>
          </cell>
          <cell r="E1043">
            <v>43559</v>
          </cell>
          <cell r="F1043">
            <v>1200207757</v>
          </cell>
          <cell r="G1043">
            <v>65064822</v>
          </cell>
        </row>
        <row r="1044">
          <cell r="C1044">
            <v>407041163</v>
          </cell>
          <cell r="D1044">
            <v>2938676.15</v>
          </cell>
          <cell r="E1044">
            <v>43559</v>
          </cell>
          <cell r="F1044">
            <v>1200207752</v>
          </cell>
          <cell r="G1044">
            <v>65065118</v>
          </cell>
        </row>
        <row r="1045">
          <cell r="C1045">
            <v>407041164</v>
          </cell>
          <cell r="D1045">
            <v>2157037</v>
          </cell>
          <cell r="E1045">
            <v>43559</v>
          </cell>
          <cell r="F1045">
            <v>1200207546</v>
          </cell>
          <cell r="G1045">
            <v>65065409</v>
          </cell>
        </row>
        <row r="1046">
          <cell r="C1046">
            <v>407041165</v>
          </cell>
          <cell r="D1046">
            <v>927755</v>
          </cell>
          <cell r="E1046">
            <v>43559</v>
          </cell>
          <cell r="F1046">
            <v>1200207544</v>
          </cell>
          <cell r="G1046">
            <v>65065040</v>
          </cell>
        </row>
        <row r="1047">
          <cell r="C1047">
            <v>407041166</v>
          </cell>
          <cell r="D1047">
            <v>2587153</v>
          </cell>
          <cell r="E1047">
            <v>43560</v>
          </cell>
          <cell r="F1047">
            <v>1200207924</v>
          </cell>
          <cell r="G1047">
            <v>65065161</v>
          </cell>
          <cell r="H1047" t="str">
            <v>А</v>
          </cell>
        </row>
        <row r="1048">
          <cell r="C1048">
            <v>407041167</v>
          </cell>
          <cell r="D1048">
            <v>2800695.45</v>
          </cell>
          <cell r="E1048">
            <v>43560</v>
          </cell>
          <cell r="F1048">
            <v>1200207923</v>
          </cell>
          <cell r="G1048">
            <v>65065158</v>
          </cell>
          <cell r="H1048" t="str">
            <v>А</v>
          </cell>
        </row>
        <row r="1049">
          <cell r="C1049">
            <v>407041168</v>
          </cell>
          <cell r="D1049">
            <v>62356</v>
          </cell>
          <cell r="E1049">
            <v>43560</v>
          </cell>
          <cell r="F1049">
            <v>1200207926</v>
          </cell>
          <cell r="G1049">
            <v>65064532</v>
          </cell>
          <cell r="H1049" t="str">
            <v>Иркутск</v>
          </cell>
        </row>
        <row r="1050">
          <cell r="C1050">
            <v>407041169</v>
          </cell>
          <cell r="D1050">
            <v>92390</v>
          </cell>
          <cell r="E1050">
            <v>43560</v>
          </cell>
          <cell r="F1050">
            <v>1200207927</v>
          </cell>
          <cell r="G1050">
            <v>65064533</v>
          </cell>
          <cell r="H1050" t="str">
            <v>Иркутск</v>
          </cell>
        </row>
        <row r="1051">
          <cell r="C1051">
            <v>407041170</v>
          </cell>
          <cell r="D1051">
            <v>2400085.1</v>
          </cell>
          <cell r="E1051">
            <v>43560</v>
          </cell>
          <cell r="F1051">
            <v>1200207929</v>
          </cell>
          <cell r="G1051">
            <v>65065100</v>
          </cell>
          <cell r="H1051" t="str">
            <v>Новосибирск</v>
          </cell>
        </row>
        <row r="1052">
          <cell r="C1052">
            <v>407041171</v>
          </cell>
          <cell r="D1052">
            <v>53835</v>
          </cell>
          <cell r="E1052">
            <v>43560</v>
          </cell>
          <cell r="F1052">
            <v>1200207928</v>
          </cell>
          <cell r="G1052">
            <v>65064541</v>
          </cell>
          <cell r="H1052" t="str">
            <v>Новосибирск</v>
          </cell>
        </row>
        <row r="1053">
          <cell r="C1053">
            <v>407041172</v>
          </cell>
          <cell r="D1053">
            <v>93183</v>
          </cell>
          <cell r="E1053">
            <v>43560</v>
          </cell>
          <cell r="F1053">
            <v>1200207925</v>
          </cell>
          <cell r="G1053">
            <v>65064543</v>
          </cell>
        </row>
        <row r="1054">
          <cell r="C1054">
            <v>407041173</v>
          </cell>
          <cell r="D1054">
            <v>343400</v>
          </cell>
          <cell r="E1054">
            <v>43560</v>
          </cell>
          <cell r="F1054">
            <v>1200208007</v>
          </cell>
          <cell r="G1054">
            <v>65066838</v>
          </cell>
        </row>
        <row r="1055">
          <cell r="C1055">
            <v>407041174</v>
          </cell>
          <cell r="D1055">
            <v>6592806</v>
          </cell>
          <cell r="E1055">
            <v>43560</v>
          </cell>
          <cell r="F1055">
            <v>1200208011</v>
          </cell>
          <cell r="G1055">
            <v>65067159</v>
          </cell>
          <cell r="H1055" t="str">
            <v>В</v>
          </cell>
        </row>
        <row r="1056">
          <cell r="C1056">
            <v>407041175</v>
          </cell>
          <cell r="D1056">
            <v>697196.85</v>
          </cell>
          <cell r="E1056">
            <v>43560</v>
          </cell>
          <cell r="F1056">
            <v>1200207949</v>
          </cell>
          <cell r="G1056">
            <v>65066862</v>
          </cell>
          <cell r="H1056" t="str">
            <v>Екатеринбург</v>
          </cell>
        </row>
        <row r="1057">
          <cell r="C1057">
            <v>407041176</v>
          </cell>
          <cell r="D1057">
            <v>187408</v>
          </cell>
          <cell r="E1057">
            <v>43560</v>
          </cell>
          <cell r="F1057">
            <v>1200207948</v>
          </cell>
          <cell r="G1057">
            <v>65066858</v>
          </cell>
        </row>
        <row r="1058">
          <cell r="C1058">
            <v>407041177</v>
          </cell>
          <cell r="D1058">
            <v>4361974</v>
          </cell>
          <cell r="E1058">
            <v>43560</v>
          </cell>
          <cell r="F1058">
            <v>1200207947</v>
          </cell>
          <cell r="G1058">
            <v>65067158</v>
          </cell>
          <cell r="H1058" t="str">
            <v>В</v>
          </cell>
        </row>
        <row r="1059">
          <cell r="C1059">
            <v>407041178</v>
          </cell>
          <cell r="D1059">
            <v>5653204.5</v>
          </cell>
          <cell r="E1059">
            <v>43560</v>
          </cell>
          <cell r="F1059">
            <v>1200207946</v>
          </cell>
          <cell r="G1059">
            <v>65067207</v>
          </cell>
        </row>
        <row r="1060">
          <cell r="C1060">
            <v>407041179</v>
          </cell>
          <cell r="D1060">
            <v>4514514.3</v>
          </cell>
          <cell r="E1060">
            <v>43560</v>
          </cell>
          <cell r="F1060">
            <v>1200208009</v>
          </cell>
          <cell r="G1060">
            <v>65067253</v>
          </cell>
        </row>
        <row r="1061">
          <cell r="C1061">
            <v>407041180</v>
          </cell>
          <cell r="D1061">
            <v>5041147.5</v>
          </cell>
          <cell r="E1061">
            <v>43560</v>
          </cell>
          <cell r="F1061">
            <v>1200208008</v>
          </cell>
          <cell r="G1061">
            <v>65067251</v>
          </cell>
        </row>
        <row r="1062">
          <cell r="C1062">
            <v>407041181</v>
          </cell>
          <cell r="D1062">
            <v>5138156</v>
          </cell>
          <cell r="E1062">
            <v>43560</v>
          </cell>
          <cell r="F1062">
            <v>1200208010</v>
          </cell>
          <cell r="G1062">
            <v>65067129</v>
          </cell>
          <cell r="H1062" t="str">
            <v>В</v>
          </cell>
        </row>
        <row r="1063">
          <cell r="C1063">
            <v>407041182</v>
          </cell>
          <cell r="D1063">
            <v>3361691</v>
          </cell>
          <cell r="E1063">
            <v>43563</v>
          </cell>
          <cell r="F1063">
            <v>1200208302</v>
          </cell>
          <cell r="G1063">
            <v>65067056</v>
          </cell>
          <cell r="H1063" t="str">
            <v>Екатеринбург</v>
          </cell>
        </row>
        <row r="1064">
          <cell r="C1064">
            <v>407041183</v>
          </cell>
          <cell r="D1064">
            <v>5399939.7000000002</v>
          </cell>
          <cell r="E1064">
            <v>43563</v>
          </cell>
          <cell r="F1064">
            <v>1200208292</v>
          </cell>
          <cell r="G1064">
            <v>65072163</v>
          </cell>
        </row>
        <row r="1065">
          <cell r="C1065">
            <v>407041184</v>
          </cell>
          <cell r="D1065">
            <v>4252986.9000000004</v>
          </cell>
          <cell r="E1065">
            <v>43563</v>
          </cell>
          <cell r="F1065">
            <v>1200208287</v>
          </cell>
          <cell r="G1065">
            <v>65072148</v>
          </cell>
        </row>
        <row r="1066">
          <cell r="C1066">
            <v>407041185</v>
          </cell>
          <cell r="D1066">
            <v>21514547.399999999</v>
          </cell>
          <cell r="E1066">
            <v>43563</v>
          </cell>
          <cell r="F1066">
            <v>1200208294</v>
          </cell>
          <cell r="G1066">
            <v>65072141</v>
          </cell>
        </row>
        <row r="1067">
          <cell r="C1067">
            <v>407041186</v>
          </cell>
          <cell r="D1067">
            <v>2522629.7999999998</v>
          </cell>
          <cell r="E1067">
            <v>43563</v>
          </cell>
          <cell r="F1067">
            <v>1200208285</v>
          </cell>
          <cell r="G1067">
            <v>65072153</v>
          </cell>
        </row>
        <row r="1068">
          <cell r="C1068">
            <v>407041187</v>
          </cell>
          <cell r="D1068">
            <v>5308941.5999999996</v>
          </cell>
          <cell r="E1068">
            <v>43563</v>
          </cell>
          <cell r="F1068">
            <v>1200208289</v>
          </cell>
          <cell r="G1068">
            <v>65072131</v>
          </cell>
        </row>
        <row r="1069">
          <cell r="C1069">
            <v>407041188</v>
          </cell>
          <cell r="D1069">
            <v>10090276.199999999</v>
          </cell>
          <cell r="E1069">
            <v>43563</v>
          </cell>
          <cell r="F1069">
            <v>1200208295</v>
          </cell>
          <cell r="G1069">
            <v>65072133</v>
          </cell>
        </row>
        <row r="1070">
          <cell r="C1070">
            <v>407041189</v>
          </cell>
          <cell r="D1070">
            <v>2029734.9</v>
          </cell>
          <cell r="E1070">
            <v>43563</v>
          </cell>
          <cell r="F1070">
            <v>1200208286</v>
          </cell>
          <cell r="G1070">
            <v>65072159</v>
          </cell>
        </row>
        <row r="1071">
          <cell r="C1071">
            <v>407041190</v>
          </cell>
          <cell r="D1071">
            <v>3510881.1</v>
          </cell>
          <cell r="E1071">
            <v>43563</v>
          </cell>
          <cell r="F1071">
            <v>1200208288</v>
          </cell>
          <cell r="G1071">
            <v>65072157</v>
          </cell>
        </row>
        <row r="1072">
          <cell r="C1072">
            <v>407041191</v>
          </cell>
          <cell r="D1072">
            <v>4755296.7</v>
          </cell>
          <cell r="E1072">
            <v>43563</v>
          </cell>
          <cell r="F1072">
            <v>1200208290</v>
          </cell>
          <cell r="G1072">
            <v>65072191</v>
          </cell>
        </row>
        <row r="1073">
          <cell r="C1073">
            <v>407041192</v>
          </cell>
          <cell r="D1073">
            <v>3594462.9</v>
          </cell>
          <cell r="E1073">
            <v>43563</v>
          </cell>
          <cell r="F1073">
            <v>1200208293</v>
          </cell>
          <cell r="G1073">
            <v>65072168</v>
          </cell>
        </row>
        <row r="1074">
          <cell r="C1074">
            <v>407041193</v>
          </cell>
          <cell r="D1074">
            <v>2895597.9</v>
          </cell>
          <cell r="E1074">
            <v>43563</v>
          </cell>
          <cell r="F1074">
            <v>1200208291</v>
          </cell>
          <cell r="G1074">
            <v>65072182</v>
          </cell>
        </row>
        <row r="1075">
          <cell r="C1075">
            <v>407041194</v>
          </cell>
          <cell r="D1075">
            <v>88222</v>
          </cell>
          <cell r="E1075">
            <v>43563</v>
          </cell>
          <cell r="F1075">
            <v>1200208299</v>
          </cell>
          <cell r="G1075">
            <v>65066430</v>
          </cell>
        </row>
        <row r="1076">
          <cell r="C1076">
            <v>407041195</v>
          </cell>
          <cell r="D1076">
            <v>377436</v>
          </cell>
          <cell r="E1076">
            <v>43563</v>
          </cell>
          <cell r="F1076">
            <v>1200208296</v>
          </cell>
          <cell r="G1076">
            <v>65066469</v>
          </cell>
        </row>
        <row r="1077">
          <cell r="C1077">
            <v>407041196</v>
          </cell>
          <cell r="D1077">
            <v>320774</v>
          </cell>
          <cell r="E1077">
            <v>43563</v>
          </cell>
          <cell r="F1077">
            <v>1200208300</v>
          </cell>
          <cell r="G1077">
            <v>65066450</v>
          </cell>
        </row>
        <row r="1078">
          <cell r="C1078">
            <v>407041197</v>
          </cell>
          <cell r="D1078">
            <v>428581</v>
          </cell>
          <cell r="E1078">
            <v>43563</v>
          </cell>
          <cell r="F1078">
            <v>1200208298</v>
          </cell>
          <cell r="G1078">
            <v>65066490</v>
          </cell>
        </row>
        <row r="1079">
          <cell r="C1079">
            <v>407041198</v>
          </cell>
          <cell r="D1079">
            <v>5242802.4000000004</v>
          </cell>
          <cell r="E1079">
            <v>43563</v>
          </cell>
          <cell r="F1079">
            <v>1200208297</v>
          </cell>
          <cell r="G1079">
            <v>65072015</v>
          </cell>
        </row>
        <row r="1080">
          <cell r="C1080">
            <v>407041199</v>
          </cell>
          <cell r="D1080">
            <v>75603</v>
          </cell>
          <cell r="E1080">
            <v>43563</v>
          </cell>
          <cell r="F1080">
            <v>1200208304</v>
          </cell>
          <cell r="G1080">
            <v>65066487</v>
          </cell>
        </row>
        <row r="1081">
          <cell r="C1081">
            <v>407041200</v>
          </cell>
          <cell r="D1081">
            <v>4537606.4000000004</v>
          </cell>
          <cell r="E1081">
            <v>43563</v>
          </cell>
          <cell r="F1081">
            <v>1200208303</v>
          </cell>
          <cell r="G1081">
            <v>65067068</v>
          </cell>
          <cell r="H1081" t="str">
            <v>Екатеринбург</v>
          </cell>
        </row>
        <row r="1082">
          <cell r="C1082">
            <v>407041201</v>
          </cell>
          <cell r="D1082">
            <v>5032641.76</v>
          </cell>
          <cell r="E1082">
            <v>43563</v>
          </cell>
          <cell r="F1082">
            <v>1200208301</v>
          </cell>
          <cell r="G1082">
            <v>65067079</v>
          </cell>
          <cell r="H1082" t="str">
            <v>Екатеринбург</v>
          </cell>
        </row>
        <row r="1083">
          <cell r="C1083">
            <v>407041202</v>
          </cell>
          <cell r="D1083">
            <v>4642935.5999999996</v>
          </cell>
          <cell r="E1083">
            <v>43563</v>
          </cell>
          <cell r="F1083">
            <v>1200208339</v>
          </cell>
          <cell r="G1083">
            <v>65069912</v>
          </cell>
        </row>
        <row r="1084">
          <cell r="C1084">
            <v>407041203</v>
          </cell>
          <cell r="D1084">
            <v>376618.95</v>
          </cell>
          <cell r="E1084">
            <v>43563</v>
          </cell>
          <cell r="F1084">
            <v>1200208338</v>
          </cell>
          <cell r="G1084">
            <v>65070010</v>
          </cell>
        </row>
        <row r="1085">
          <cell r="C1085">
            <v>407041204</v>
          </cell>
          <cell r="D1085">
            <v>2411710.2999999998</v>
          </cell>
          <cell r="E1085">
            <v>43563</v>
          </cell>
          <cell r="F1085">
            <v>1200208337</v>
          </cell>
          <cell r="G1085">
            <v>65070095</v>
          </cell>
        </row>
        <row r="1086">
          <cell r="C1086">
            <v>407041205</v>
          </cell>
          <cell r="D1086">
            <v>4392118.4000000004</v>
          </cell>
          <cell r="E1086">
            <v>43563</v>
          </cell>
          <cell r="F1086">
            <v>1200208340</v>
          </cell>
          <cell r="G1086">
            <v>65069769</v>
          </cell>
        </row>
        <row r="1087">
          <cell r="C1087">
            <v>407041206</v>
          </cell>
          <cell r="D1087">
            <v>1025764.35</v>
          </cell>
          <cell r="E1087">
            <v>43563</v>
          </cell>
          <cell r="F1087">
            <v>1200208336</v>
          </cell>
          <cell r="G1087">
            <v>65070171</v>
          </cell>
          <cell r="H1087" t="str">
            <v>А</v>
          </cell>
        </row>
        <row r="1088">
          <cell r="C1088">
            <v>407041207</v>
          </cell>
          <cell r="D1088">
            <v>4739922.3</v>
          </cell>
          <cell r="E1088">
            <v>43563</v>
          </cell>
          <cell r="F1088">
            <v>1200208163</v>
          </cell>
          <cell r="G1088">
            <v>65069849</v>
          </cell>
        </row>
        <row r="1089">
          <cell r="C1089">
            <v>407041208</v>
          </cell>
          <cell r="D1089">
            <v>5441290.9000000004</v>
          </cell>
          <cell r="E1089">
            <v>43563</v>
          </cell>
          <cell r="F1089">
            <v>1200208164</v>
          </cell>
          <cell r="G1089">
            <v>65069870</v>
          </cell>
        </row>
        <row r="1090">
          <cell r="C1090">
            <v>407041209</v>
          </cell>
          <cell r="D1090">
            <v>291109</v>
          </cell>
          <cell r="E1090">
            <v>43563</v>
          </cell>
          <cell r="F1090">
            <v>1200208165</v>
          </cell>
          <cell r="G1090">
            <v>65072740</v>
          </cell>
        </row>
        <row r="1091">
          <cell r="C1091">
            <v>407041210</v>
          </cell>
          <cell r="D1091">
            <v>282021</v>
          </cell>
          <cell r="E1091">
            <v>43564</v>
          </cell>
          <cell r="F1091">
            <v>1200208492</v>
          </cell>
          <cell r="G1091">
            <v>65069354</v>
          </cell>
        </row>
        <row r="1092">
          <cell r="C1092">
            <v>407041211</v>
          </cell>
          <cell r="D1092">
            <v>412275</v>
          </cell>
          <cell r="E1092">
            <v>43564</v>
          </cell>
          <cell r="F1092">
            <v>1200208493</v>
          </cell>
          <cell r="G1092">
            <v>65072742</v>
          </cell>
        </row>
        <row r="1093">
          <cell r="C1093">
            <v>407041212</v>
          </cell>
          <cell r="D1093">
            <v>147087</v>
          </cell>
          <cell r="E1093">
            <v>43564</v>
          </cell>
          <cell r="F1093">
            <v>1200208496</v>
          </cell>
          <cell r="G1093">
            <v>65069570</v>
          </cell>
        </row>
        <row r="1094">
          <cell r="C1094">
            <v>407041213</v>
          </cell>
          <cell r="D1094">
            <v>266680</v>
          </cell>
          <cell r="E1094">
            <v>43564</v>
          </cell>
          <cell r="F1094">
            <v>1200208498</v>
          </cell>
          <cell r="G1094">
            <v>65069484</v>
          </cell>
          <cell r="H1094" t="str">
            <v>Татарстан</v>
          </cell>
        </row>
        <row r="1095">
          <cell r="C1095">
            <v>407041214</v>
          </cell>
          <cell r="D1095">
            <v>1526670.9</v>
          </cell>
          <cell r="E1095">
            <v>43564</v>
          </cell>
          <cell r="F1095">
            <v>1200208495</v>
          </cell>
          <cell r="G1095">
            <v>65072755</v>
          </cell>
        </row>
        <row r="1096">
          <cell r="C1096">
            <v>407041215</v>
          </cell>
          <cell r="D1096">
            <v>1397704.25</v>
          </cell>
          <cell r="E1096">
            <v>43564</v>
          </cell>
          <cell r="F1096">
            <v>1200208497</v>
          </cell>
          <cell r="G1096">
            <v>65069725</v>
          </cell>
          <cell r="H1096" t="str">
            <v>СПб</v>
          </cell>
        </row>
        <row r="1097">
          <cell r="C1097">
            <v>407041216</v>
          </cell>
          <cell r="D1097">
            <v>6618673.5</v>
          </cell>
          <cell r="E1097">
            <v>43564</v>
          </cell>
          <cell r="F1097">
            <v>1200208499</v>
          </cell>
          <cell r="G1097">
            <v>65069894</v>
          </cell>
        </row>
        <row r="1098">
          <cell r="C1098">
            <v>407041217</v>
          </cell>
          <cell r="D1098">
            <v>972995</v>
          </cell>
          <cell r="E1098">
            <v>43564</v>
          </cell>
          <cell r="F1098">
            <v>1200208619</v>
          </cell>
          <cell r="G1098">
            <v>65069373</v>
          </cell>
        </row>
        <row r="1099">
          <cell r="C1099">
            <v>407041218</v>
          </cell>
          <cell r="D1099">
            <v>681370</v>
          </cell>
          <cell r="E1099">
            <v>43564</v>
          </cell>
          <cell r="F1099">
            <v>1200208620</v>
          </cell>
          <cell r="G1099">
            <v>65074860</v>
          </cell>
        </row>
        <row r="1100">
          <cell r="C1100">
            <v>407041219</v>
          </cell>
          <cell r="D1100">
            <v>1312618</v>
          </cell>
          <cell r="E1100">
            <v>43564</v>
          </cell>
          <cell r="F1100">
            <v>1200208618</v>
          </cell>
          <cell r="G1100">
            <v>65074789</v>
          </cell>
        </row>
        <row r="1101">
          <cell r="C1101">
            <v>407041220</v>
          </cell>
          <cell r="D1101">
            <v>354011</v>
          </cell>
          <cell r="E1101">
            <v>43565</v>
          </cell>
          <cell r="F1101">
            <v>1200208825</v>
          </cell>
          <cell r="G1101">
            <v>65072063</v>
          </cell>
          <cell r="H1101" t="str">
            <v>фил А</v>
          </cell>
        </row>
        <row r="1102">
          <cell r="C1102">
            <v>407041221</v>
          </cell>
          <cell r="D1102">
            <v>60966.25</v>
          </cell>
          <cell r="E1102">
            <v>43565</v>
          </cell>
          <cell r="F1102">
            <v>1200208826</v>
          </cell>
          <cell r="G1102">
            <v>65072066</v>
          </cell>
        </row>
        <row r="1103">
          <cell r="C1103">
            <v>407041222</v>
          </cell>
          <cell r="D1103">
            <v>542989.23</v>
          </cell>
          <cell r="E1103">
            <v>43565</v>
          </cell>
          <cell r="F1103">
            <v>1200208828</v>
          </cell>
          <cell r="G1103">
            <v>65072067</v>
          </cell>
        </row>
        <row r="1104">
          <cell r="C1104">
            <v>407041223</v>
          </cell>
          <cell r="D1104">
            <v>489861.4</v>
          </cell>
          <cell r="E1104">
            <v>43565</v>
          </cell>
          <cell r="F1104">
            <v>1200208827</v>
          </cell>
          <cell r="G1104">
            <v>65072062</v>
          </cell>
        </row>
        <row r="1105">
          <cell r="C1105">
            <v>407041224</v>
          </cell>
          <cell r="D1105">
            <v>697345</v>
          </cell>
          <cell r="E1105">
            <v>43565</v>
          </cell>
          <cell r="F1105">
            <v>1200208829</v>
          </cell>
          <cell r="G1105">
            <v>65072060</v>
          </cell>
        </row>
        <row r="1106">
          <cell r="C1106">
            <v>407041225</v>
          </cell>
          <cell r="D1106">
            <v>206021</v>
          </cell>
          <cell r="E1106">
            <v>43565</v>
          </cell>
          <cell r="F1106">
            <v>1200208830</v>
          </cell>
          <cell r="G1106">
            <v>65072055</v>
          </cell>
        </row>
        <row r="1107">
          <cell r="C1107">
            <v>407041226</v>
          </cell>
          <cell r="D1107">
            <v>280690.8</v>
          </cell>
          <cell r="E1107">
            <v>43565</v>
          </cell>
          <cell r="F1107">
            <v>1200208831</v>
          </cell>
          <cell r="G1107">
            <v>65072127</v>
          </cell>
          <cell r="H1107" t="str">
            <v>Краснодар</v>
          </cell>
        </row>
        <row r="1108">
          <cell r="C1108">
            <v>407041227</v>
          </cell>
          <cell r="D1108">
            <v>59143</v>
          </cell>
          <cell r="E1108">
            <v>43565</v>
          </cell>
          <cell r="F1108">
            <v>1200208621</v>
          </cell>
          <cell r="G1108">
            <v>65072072</v>
          </cell>
        </row>
        <row r="1109">
          <cell r="C1109">
            <v>407041228</v>
          </cell>
          <cell r="D1109">
            <v>543033</v>
          </cell>
          <cell r="E1109">
            <v>43565</v>
          </cell>
          <cell r="F1109">
            <v>1200208834</v>
          </cell>
          <cell r="G1109">
            <v>65072097</v>
          </cell>
          <cell r="H1109" t="str">
            <v>фил Б</v>
          </cell>
        </row>
        <row r="1110">
          <cell r="C1110">
            <v>407041228</v>
          </cell>
          <cell r="F1110">
            <v>1200208834</v>
          </cell>
          <cell r="G1110">
            <v>65072100</v>
          </cell>
        </row>
        <row r="1111">
          <cell r="C1111">
            <v>407041228</v>
          </cell>
          <cell r="F1111">
            <v>1200208834</v>
          </cell>
          <cell r="G1111">
            <v>65072099</v>
          </cell>
        </row>
        <row r="1112">
          <cell r="C1112">
            <v>407041228</v>
          </cell>
          <cell r="F1112">
            <v>1200208834</v>
          </cell>
          <cell r="G1112">
            <v>65072101</v>
          </cell>
        </row>
        <row r="1113">
          <cell r="C1113">
            <v>407041229</v>
          </cell>
          <cell r="D1113">
            <v>1650528.9</v>
          </cell>
          <cell r="E1113">
            <v>43565</v>
          </cell>
          <cell r="F1113">
            <v>1200208833</v>
          </cell>
          <cell r="G1113">
            <v>65072098</v>
          </cell>
          <cell r="H1113" t="str">
            <v>фил А</v>
          </cell>
        </row>
        <row r="1114">
          <cell r="C1114">
            <v>407041230</v>
          </cell>
          <cell r="D1114">
            <v>7706862</v>
          </cell>
          <cell r="E1114">
            <v>43565</v>
          </cell>
          <cell r="F1114">
            <v>1200208832</v>
          </cell>
          <cell r="G1114">
            <v>65072768</v>
          </cell>
        </row>
        <row r="1115">
          <cell r="C1115">
            <v>407041230</v>
          </cell>
          <cell r="F1115">
            <v>1200208832</v>
          </cell>
          <cell r="G1115">
            <v>65072765</v>
          </cell>
        </row>
        <row r="1116">
          <cell r="C1116">
            <v>407041230</v>
          </cell>
          <cell r="F1116">
            <v>1200208832</v>
          </cell>
          <cell r="G1116">
            <v>65072766</v>
          </cell>
        </row>
        <row r="1117">
          <cell r="C1117">
            <v>407041230</v>
          </cell>
          <cell r="F1117">
            <v>1200208832</v>
          </cell>
          <cell r="G1117">
            <v>65072761</v>
          </cell>
        </row>
        <row r="1118">
          <cell r="C1118">
            <v>407041231</v>
          </cell>
          <cell r="D1118">
            <v>11875416.199999999</v>
          </cell>
          <cell r="E1118">
            <v>43565</v>
          </cell>
          <cell r="F1118">
            <v>1200208622</v>
          </cell>
          <cell r="G1118">
            <v>65075359</v>
          </cell>
        </row>
        <row r="1119">
          <cell r="C1119">
            <v>407041231</v>
          </cell>
          <cell r="F1119">
            <v>1200208622</v>
          </cell>
          <cell r="G1119">
            <v>65072142</v>
          </cell>
        </row>
        <row r="1120">
          <cell r="C1120">
            <v>407041231</v>
          </cell>
          <cell r="F1120">
            <v>1200208622</v>
          </cell>
          <cell r="G1120">
            <v>65072125</v>
          </cell>
        </row>
        <row r="1121">
          <cell r="C1121">
            <v>407041231</v>
          </cell>
          <cell r="F1121">
            <v>1200208622</v>
          </cell>
          <cell r="G1121">
            <v>65072109</v>
          </cell>
        </row>
        <row r="1122">
          <cell r="C1122">
            <v>407041232</v>
          </cell>
          <cell r="D1122">
            <v>9609</v>
          </cell>
          <cell r="E1122">
            <v>43565</v>
          </cell>
          <cell r="F1122">
            <v>1200208854</v>
          </cell>
          <cell r="G1122">
            <v>65077821</v>
          </cell>
        </row>
        <row r="1123">
          <cell r="C1123">
            <v>407041233</v>
          </cell>
          <cell r="D1123">
            <v>389187.45</v>
          </cell>
          <cell r="E1123">
            <v>43565</v>
          </cell>
          <cell r="F1123">
            <v>1200208859</v>
          </cell>
          <cell r="G1123">
            <v>65077966</v>
          </cell>
        </row>
        <row r="1124">
          <cell r="C1124">
            <v>407041234</v>
          </cell>
          <cell r="D1124">
            <v>881125.95</v>
          </cell>
          <cell r="E1124">
            <v>43565</v>
          </cell>
          <cell r="F1124">
            <v>1200208860</v>
          </cell>
          <cell r="G1124">
            <v>65075364</v>
          </cell>
        </row>
        <row r="1125">
          <cell r="C1125">
            <v>407041235</v>
          </cell>
          <cell r="D1125">
            <v>590828</v>
          </cell>
          <cell r="E1125">
            <v>43565</v>
          </cell>
          <cell r="F1125">
            <v>1200208861</v>
          </cell>
          <cell r="G1125">
            <v>65074745</v>
          </cell>
        </row>
        <row r="1126">
          <cell r="C1126">
            <v>407041236</v>
          </cell>
          <cell r="D1126">
            <v>1305854.3999999999</v>
          </cell>
          <cell r="E1126">
            <v>43565</v>
          </cell>
          <cell r="F1126">
            <v>1200208862</v>
          </cell>
          <cell r="G1126">
            <v>65075331</v>
          </cell>
        </row>
        <row r="1127">
          <cell r="C1127">
            <v>407041237</v>
          </cell>
          <cell r="D1127">
            <v>266320.15000000002</v>
          </cell>
          <cell r="E1127">
            <v>43565</v>
          </cell>
          <cell r="F1127">
            <v>1200208858</v>
          </cell>
          <cell r="G1127">
            <v>65075237</v>
          </cell>
        </row>
        <row r="1128">
          <cell r="C1128">
            <v>407041238</v>
          </cell>
          <cell r="D1128">
            <v>342175</v>
          </cell>
          <cell r="E1128">
            <v>43565</v>
          </cell>
          <cell r="F1128">
            <v>1200208857</v>
          </cell>
          <cell r="G1128">
            <v>65077855</v>
          </cell>
        </row>
        <row r="1129">
          <cell r="C1129">
            <v>407041239</v>
          </cell>
          <cell r="D1129">
            <v>1493470</v>
          </cell>
          <cell r="E1129">
            <v>43565</v>
          </cell>
          <cell r="F1129">
            <v>1200208855</v>
          </cell>
          <cell r="G1129">
            <v>65075361</v>
          </cell>
        </row>
        <row r="1130">
          <cell r="C1130">
            <v>407041240</v>
          </cell>
          <cell r="D1130">
            <v>2075334.3</v>
          </cell>
          <cell r="E1130">
            <v>43565</v>
          </cell>
          <cell r="F1130">
            <v>1200208863</v>
          </cell>
          <cell r="G1130">
            <v>65075326</v>
          </cell>
        </row>
        <row r="1131">
          <cell r="C1131">
            <v>407041241</v>
          </cell>
          <cell r="D1131">
            <v>1668280.75</v>
          </cell>
          <cell r="E1131">
            <v>43565</v>
          </cell>
          <cell r="F1131">
            <v>1200208856</v>
          </cell>
          <cell r="G1131">
            <v>65075277</v>
          </cell>
        </row>
        <row r="1132">
          <cell r="C1132">
            <v>407041242</v>
          </cell>
          <cell r="D1132">
            <v>1362880</v>
          </cell>
          <cell r="E1132">
            <v>43566</v>
          </cell>
          <cell r="F1132">
            <v>1200208841</v>
          </cell>
          <cell r="G1132">
            <v>65075344</v>
          </cell>
        </row>
        <row r="1133">
          <cell r="C1133">
            <v>407041242</v>
          </cell>
          <cell r="F1133">
            <v>1200208841</v>
          </cell>
          <cell r="G1133">
            <v>65075343</v>
          </cell>
        </row>
        <row r="1134">
          <cell r="C1134">
            <v>407041243</v>
          </cell>
          <cell r="D1134">
            <v>7243534.8499999996</v>
          </cell>
          <cell r="E1134">
            <v>43566</v>
          </cell>
          <cell r="F1134">
            <v>1200208853</v>
          </cell>
          <cell r="G1134">
            <v>65075354</v>
          </cell>
        </row>
        <row r="1135">
          <cell r="C1135">
            <v>407041243</v>
          </cell>
          <cell r="F1135">
            <v>1200208853</v>
          </cell>
          <cell r="G1135">
            <v>65075352</v>
          </cell>
        </row>
        <row r="1136">
          <cell r="C1136">
            <v>407041243</v>
          </cell>
          <cell r="F1136">
            <v>1200208853</v>
          </cell>
          <cell r="G1136">
            <v>65075350</v>
          </cell>
        </row>
        <row r="1137">
          <cell r="C1137">
            <v>407041244</v>
          </cell>
          <cell r="D1137">
            <v>3229608</v>
          </cell>
          <cell r="E1137">
            <v>43566</v>
          </cell>
          <cell r="F1137">
            <v>1200208842</v>
          </cell>
          <cell r="G1137">
            <v>65075355</v>
          </cell>
        </row>
        <row r="1138">
          <cell r="C1138">
            <v>407041245</v>
          </cell>
          <cell r="D1138">
            <v>3298733</v>
          </cell>
          <cell r="E1138">
            <v>43566</v>
          </cell>
          <cell r="F1138">
            <v>1200209144</v>
          </cell>
          <cell r="G1138">
            <v>65078006</v>
          </cell>
        </row>
        <row r="1139">
          <cell r="C1139">
            <v>407041246</v>
          </cell>
          <cell r="D1139">
            <v>235905</v>
          </cell>
          <cell r="E1139">
            <v>43566</v>
          </cell>
          <cell r="F1139">
            <v>1200209161</v>
          </cell>
          <cell r="G1139">
            <v>65078009</v>
          </cell>
        </row>
        <row r="1140">
          <cell r="C1140">
            <v>407041247</v>
          </cell>
          <cell r="D1140">
            <v>34096</v>
          </cell>
          <cell r="E1140">
            <v>43566</v>
          </cell>
          <cell r="F1140">
            <v>1200209147</v>
          </cell>
          <cell r="G1140">
            <v>65079683</v>
          </cell>
        </row>
        <row r="1141">
          <cell r="C1141">
            <v>407041248</v>
          </cell>
          <cell r="D1141">
            <v>1264944</v>
          </cell>
          <cell r="E1141">
            <v>43566</v>
          </cell>
          <cell r="F1141">
            <v>1200209146</v>
          </cell>
          <cell r="G1141">
            <v>65079682</v>
          </cell>
        </row>
        <row r="1142">
          <cell r="C1142">
            <v>407041249</v>
          </cell>
          <cell r="D1142">
            <v>64212</v>
          </cell>
          <cell r="E1142">
            <v>43566</v>
          </cell>
          <cell r="F1142">
            <v>1200209177</v>
          </cell>
          <cell r="G1142">
            <v>65077845</v>
          </cell>
        </row>
        <row r="1143">
          <cell r="C1143">
            <v>407041250</v>
          </cell>
          <cell r="D1143">
            <v>448407</v>
          </cell>
          <cell r="E1143">
            <v>43566</v>
          </cell>
          <cell r="F1143">
            <v>1200209178</v>
          </cell>
          <cell r="G1143">
            <v>65077788</v>
          </cell>
        </row>
        <row r="1144">
          <cell r="C1144">
            <v>407041251</v>
          </cell>
          <cell r="D1144">
            <v>1094399</v>
          </cell>
          <cell r="E1144">
            <v>43566</v>
          </cell>
          <cell r="F1144">
            <v>1200209176</v>
          </cell>
          <cell r="G1144">
            <v>65077813</v>
          </cell>
        </row>
        <row r="1145">
          <cell r="C1145">
            <v>407041252</v>
          </cell>
          <cell r="D1145">
            <v>4163621.1</v>
          </cell>
          <cell r="E1145">
            <v>43566</v>
          </cell>
          <cell r="F1145">
            <v>1200209174</v>
          </cell>
          <cell r="G1145">
            <v>65078001</v>
          </cell>
        </row>
        <row r="1146">
          <cell r="C1146">
            <v>407041253</v>
          </cell>
          <cell r="D1146">
            <v>3024473.4</v>
          </cell>
          <cell r="E1146">
            <v>43566</v>
          </cell>
          <cell r="F1146">
            <v>1200209143</v>
          </cell>
          <cell r="G1146">
            <v>65077998</v>
          </cell>
        </row>
        <row r="1147">
          <cell r="C1147">
            <v>407041254</v>
          </cell>
          <cell r="D1147">
            <v>3272388.6</v>
          </cell>
          <cell r="E1147">
            <v>43566</v>
          </cell>
          <cell r="F1147">
            <v>1200209145</v>
          </cell>
          <cell r="G1147">
            <v>65080423</v>
          </cell>
        </row>
        <row r="1148">
          <cell r="C1148">
            <v>407041255</v>
          </cell>
          <cell r="D1148">
            <v>468784</v>
          </cell>
          <cell r="E1148">
            <v>43566</v>
          </cell>
          <cell r="F1148">
            <v>1200209152</v>
          </cell>
          <cell r="G1148">
            <v>65079562</v>
          </cell>
        </row>
        <row r="1149">
          <cell r="C1149">
            <v>407041256</v>
          </cell>
          <cell r="D1149">
            <v>4488890.4000000004</v>
          </cell>
          <cell r="E1149">
            <v>43566</v>
          </cell>
          <cell r="F1149">
            <v>1200209185</v>
          </cell>
          <cell r="G1149">
            <v>65079638</v>
          </cell>
        </row>
        <row r="1150">
          <cell r="C1150">
            <v>407041257</v>
          </cell>
          <cell r="D1150">
            <v>5215967.0999999996</v>
          </cell>
          <cell r="E1150">
            <v>43566</v>
          </cell>
          <cell r="F1150">
            <v>1200209142</v>
          </cell>
          <cell r="G1150">
            <v>65078003</v>
          </cell>
        </row>
        <row r="1151">
          <cell r="C1151">
            <v>407041258</v>
          </cell>
          <cell r="D1151">
            <v>962650.8</v>
          </cell>
          <cell r="E1151">
            <v>43566</v>
          </cell>
          <cell r="F1151">
            <v>1200209175</v>
          </cell>
          <cell r="G1151">
            <v>65079307</v>
          </cell>
        </row>
        <row r="1152">
          <cell r="C1152">
            <v>407041259</v>
          </cell>
          <cell r="D1152">
            <v>1284377.2</v>
          </cell>
          <cell r="E1152">
            <v>43566</v>
          </cell>
          <cell r="F1152">
            <v>1200209141</v>
          </cell>
          <cell r="G1152">
            <v>65079376</v>
          </cell>
        </row>
        <row r="1153">
          <cell r="C1153">
            <v>407041261</v>
          </cell>
          <cell r="D1153">
            <v>2158527.7000000002</v>
          </cell>
          <cell r="E1153">
            <v>43567</v>
          </cell>
          <cell r="F1153">
            <v>1200209244</v>
          </cell>
          <cell r="G1153">
            <v>65079298</v>
          </cell>
        </row>
        <row r="1154">
          <cell r="C1154">
            <v>407041262</v>
          </cell>
          <cell r="D1154">
            <v>1158129.8500000001</v>
          </cell>
          <cell r="E1154">
            <v>43567</v>
          </cell>
          <cell r="F1154">
            <v>1200209363</v>
          </cell>
          <cell r="G1154">
            <v>65080527</v>
          </cell>
          <cell r="H1154" t="str">
            <v>С</v>
          </cell>
        </row>
        <row r="1155">
          <cell r="C1155">
            <v>407041263</v>
          </cell>
          <cell r="D1155">
            <v>976328.1</v>
          </cell>
          <cell r="E1155">
            <v>43567</v>
          </cell>
          <cell r="F1155">
            <v>1200209366</v>
          </cell>
          <cell r="G1155">
            <v>65079582</v>
          </cell>
          <cell r="H1155" t="str">
            <v>Самара</v>
          </cell>
        </row>
        <row r="1156">
          <cell r="C1156">
            <v>407041264</v>
          </cell>
          <cell r="D1156">
            <v>134655.85</v>
          </cell>
          <cell r="E1156">
            <v>43567</v>
          </cell>
          <cell r="F1156">
            <v>1200209403</v>
          </cell>
          <cell r="G1156">
            <v>65082404</v>
          </cell>
        </row>
        <row r="1157">
          <cell r="C1157">
            <v>407041265</v>
          </cell>
          <cell r="D1157">
            <v>48062</v>
          </cell>
          <cell r="E1157">
            <v>43567</v>
          </cell>
          <cell r="F1157">
            <v>1200209402</v>
          </cell>
          <cell r="G1157">
            <v>65079551</v>
          </cell>
        </row>
        <row r="1158">
          <cell r="C1158">
            <v>407041266</v>
          </cell>
          <cell r="D1158">
            <v>2429112.6</v>
          </cell>
          <cell r="E1158">
            <v>43567</v>
          </cell>
          <cell r="F1158">
            <v>1200209400</v>
          </cell>
          <cell r="G1158">
            <v>65080383</v>
          </cell>
          <cell r="H1158" t="str">
            <v>А</v>
          </cell>
        </row>
        <row r="1159">
          <cell r="C1159">
            <v>407041267</v>
          </cell>
          <cell r="D1159">
            <v>3028695.35</v>
          </cell>
          <cell r="E1159">
            <v>43567</v>
          </cell>
          <cell r="F1159">
            <v>1200209365</v>
          </cell>
          <cell r="G1159">
            <v>65080453</v>
          </cell>
          <cell r="H1159" t="str">
            <v>С</v>
          </cell>
        </row>
        <row r="1160">
          <cell r="C1160">
            <v>407041268</v>
          </cell>
          <cell r="D1160">
            <v>4493718</v>
          </cell>
          <cell r="E1160">
            <v>43567</v>
          </cell>
          <cell r="F1160">
            <v>1200209401</v>
          </cell>
          <cell r="G1160">
            <v>65080375</v>
          </cell>
          <cell r="H1160" t="str">
            <v>А</v>
          </cell>
        </row>
        <row r="1161">
          <cell r="C1161">
            <v>407041269</v>
          </cell>
          <cell r="D1161">
            <v>3056157.05</v>
          </cell>
          <cell r="E1161">
            <v>43567</v>
          </cell>
          <cell r="F1161">
            <v>1200209367</v>
          </cell>
          <cell r="G1161">
            <v>65080488</v>
          </cell>
          <cell r="H1161" t="str">
            <v>С</v>
          </cell>
        </row>
        <row r="1162">
          <cell r="C1162">
            <v>407041270</v>
          </cell>
          <cell r="D1162">
            <v>4074411.8</v>
          </cell>
          <cell r="E1162">
            <v>43567</v>
          </cell>
          <cell r="F1162">
            <v>1200209364</v>
          </cell>
          <cell r="G1162">
            <v>65080457</v>
          </cell>
          <cell r="H1162" t="str">
            <v>С</v>
          </cell>
        </row>
        <row r="1163">
          <cell r="C1163">
            <v>407041271</v>
          </cell>
          <cell r="D1163">
            <v>3951870.25</v>
          </cell>
          <cell r="E1163">
            <v>43570</v>
          </cell>
          <cell r="F1163">
            <v>1200209651</v>
          </cell>
          <cell r="G1163">
            <v>65080382</v>
          </cell>
          <cell r="H1163" t="str">
            <v>А</v>
          </cell>
        </row>
        <row r="1164">
          <cell r="C1164">
            <v>407041272</v>
          </cell>
          <cell r="D1164">
            <v>1819247</v>
          </cell>
          <cell r="E1164">
            <v>43570</v>
          </cell>
          <cell r="F1164">
            <v>1200209653</v>
          </cell>
          <cell r="G1164">
            <v>65082363</v>
          </cell>
        </row>
        <row r="1165">
          <cell r="C1165">
            <v>407041273</v>
          </cell>
          <cell r="D1165">
            <v>5812543.3499999996</v>
          </cell>
          <cell r="E1165">
            <v>43570</v>
          </cell>
          <cell r="F1165">
            <v>1200209650</v>
          </cell>
          <cell r="G1165">
            <v>65080418</v>
          </cell>
          <cell r="H1165" t="str">
            <v>А</v>
          </cell>
        </row>
        <row r="1166">
          <cell r="C1166">
            <v>407041274</v>
          </cell>
          <cell r="D1166">
            <v>5183271.8499999996</v>
          </cell>
          <cell r="E1166">
            <v>43570</v>
          </cell>
          <cell r="F1166">
            <v>1200209652</v>
          </cell>
          <cell r="G1166">
            <v>65080384</v>
          </cell>
          <cell r="H1166" t="str">
            <v>А</v>
          </cell>
        </row>
        <row r="1167">
          <cell r="C1167">
            <v>407041275</v>
          </cell>
          <cell r="D1167">
            <v>211194</v>
          </cell>
          <cell r="E1167">
            <v>43570</v>
          </cell>
          <cell r="F1167">
            <v>1200209654</v>
          </cell>
          <cell r="G1167">
            <v>65082434</v>
          </cell>
        </row>
        <row r="1168">
          <cell r="C1168">
            <v>407041276</v>
          </cell>
          <cell r="D1168">
            <v>889467.9</v>
          </cell>
          <cell r="E1168">
            <v>43570</v>
          </cell>
          <cell r="F1168">
            <v>1200209655</v>
          </cell>
          <cell r="G1168">
            <v>65079586</v>
          </cell>
        </row>
        <row r="1169">
          <cell r="C1169">
            <v>407041277</v>
          </cell>
          <cell r="D1169">
            <v>117968</v>
          </cell>
          <cell r="E1169">
            <v>43570</v>
          </cell>
          <cell r="F1169">
            <v>1200209662</v>
          </cell>
          <cell r="G1169">
            <v>65077628</v>
          </cell>
        </row>
        <row r="1170">
          <cell r="C1170">
            <v>407041278</v>
          </cell>
          <cell r="D1170">
            <v>362070.65</v>
          </cell>
          <cell r="E1170">
            <v>43570</v>
          </cell>
          <cell r="F1170">
            <v>1200209776</v>
          </cell>
          <cell r="G1170">
            <v>65085654</v>
          </cell>
        </row>
        <row r="1171">
          <cell r="C1171">
            <v>407041279</v>
          </cell>
          <cell r="D1171">
            <v>37293</v>
          </cell>
          <cell r="E1171">
            <v>43570</v>
          </cell>
          <cell r="F1171">
            <v>1200209775</v>
          </cell>
          <cell r="G1171">
            <v>65085057</v>
          </cell>
        </row>
        <row r="1172">
          <cell r="C1172">
            <v>407041280</v>
          </cell>
          <cell r="D1172">
            <v>2042159</v>
          </cell>
          <cell r="E1172">
            <v>43570</v>
          </cell>
          <cell r="F1172">
            <v>1200209774</v>
          </cell>
          <cell r="G1172">
            <v>65085079</v>
          </cell>
        </row>
        <row r="1173">
          <cell r="C1173">
            <v>407041281</v>
          </cell>
          <cell r="D1173">
            <v>177900.57</v>
          </cell>
          <cell r="E1173">
            <v>43570</v>
          </cell>
          <cell r="F1173">
            <v>1200209661</v>
          </cell>
          <cell r="G1173">
            <v>65082405</v>
          </cell>
        </row>
        <row r="1174">
          <cell r="C1174">
            <v>407041282</v>
          </cell>
          <cell r="D1174">
            <v>774817.55</v>
          </cell>
          <cell r="E1174">
            <v>43570</v>
          </cell>
          <cell r="F1174">
            <v>1200209769</v>
          </cell>
          <cell r="G1174">
            <v>65082912</v>
          </cell>
          <cell r="H1174" t="str">
            <v>СПб</v>
          </cell>
        </row>
        <row r="1175">
          <cell r="C1175">
            <v>407041283</v>
          </cell>
          <cell r="D1175">
            <v>829014.55</v>
          </cell>
          <cell r="E1175">
            <v>43570</v>
          </cell>
          <cell r="F1175">
            <v>1200209770</v>
          </cell>
          <cell r="G1175">
            <v>65082457</v>
          </cell>
          <cell r="H1175" t="str">
            <v>Казань</v>
          </cell>
        </row>
        <row r="1176">
          <cell r="C1176">
            <v>407041284</v>
          </cell>
          <cell r="D1176">
            <v>2551680.9</v>
          </cell>
          <cell r="E1176">
            <v>43570</v>
          </cell>
          <cell r="F1176">
            <v>1200209663</v>
          </cell>
          <cell r="G1176">
            <v>65084553</v>
          </cell>
        </row>
        <row r="1177">
          <cell r="C1177">
            <v>407041285</v>
          </cell>
          <cell r="D1177">
            <v>160917.65</v>
          </cell>
          <cell r="E1177">
            <v>43570</v>
          </cell>
          <cell r="F1177">
            <v>1200209772</v>
          </cell>
          <cell r="G1177">
            <v>65085648</v>
          </cell>
        </row>
        <row r="1178">
          <cell r="C1178">
            <v>407041286</v>
          </cell>
          <cell r="D1178">
            <v>807932.25</v>
          </cell>
          <cell r="E1178">
            <v>43570</v>
          </cell>
          <cell r="F1178">
            <v>1200209773</v>
          </cell>
          <cell r="G1178">
            <v>65085646</v>
          </cell>
        </row>
        <row r="1179">
          <cell r="C1179">
            <v>407041287</v>
          </cell>
          <cell r="D1179">
            <v>1909383.35</v>
          </cell>
          <cell r="E1179">
            <v>43570</v>
          </cell>
          <cell r="F1179">
            <v>1200209767</v>
          </cell>
          <cell r="G1179">
            <v>65082477</v>
          </cell>
          <cell r="H1179" t="str">
            <v>НН</v>
          </cell>
        </row>
        <row r="1180">
          <cell r="C1180">
            <v>407041288</v>
          </cell>
          <cell r="D1180">
            <v>3448064.75</v>
          </cell>
          <cell r="E1180">
            <v>43570</v>
          </cell>
          <cell r="F1180">
            <v>1200209768</v>
          </cell>
          <cell r="G1180">
            <v>65082471</v>
          </cell>
          <cell r="H1180" t="str">
            <v>НН, 18.04</v>
          </cell>
        </row>
        <row r="1181">
          <cell r="C1181">
            <v>407041289</v>
          </cell>
          <cell r="D1181">
            <v>1261173.45</v>
          </cell>
          <cell r="E1181">
            <v>43570</v>
          </cell>
          <cell r="F1181">
            <v>1200209771</v>
          </cell>
          <cell r="G1181">
            <v>65082899</v>
          </cell>
        </row>
        <row r="1182">
          <cell r="C1182">
            <v>407041290</v>
          </cell>
          <cell r="D1182">
            <v>6789217.2000000002</v>
          </cell>
          <cell r="E1182">
            <v>43571</v>
          </cell>
          <cell r="F1182">
            <v>1200209690</v>
          </cell>
          <cell r="G1182">
            <v>65082668</v>
          </cell>
        </row>
        <row r="1183">
          <cell r="C1183">
            <v>407041291</v>
          </cell>
          <cell r="D1183">
            <v>7078024.5</v>
          </cell>
          <cell r="E1183">
            <v>43571</v>
          </cell>
          <cell r="F1183">
            <v>1200209691</v>
          </cell>
          <cell r="G1183">
            <v>65082690</v>
          </cell>
        </row>
        <row r="1184">
          <cell r="C1184">
            <v>407041292</v>
          </cell>
          <cell r="D1184">
            <v>162247</v>
          </cell>
          <cell r="E1184">
            <v>43571</v>
          </cell>
          <cell r="F1184">
            <v>1200210032</v>
          </cell>
          <cell r="G1184">
            <v>65082420</v>
          </cell>
        </row>
        <row r="1185">
          <cell r="C1185">
            <v>407041293</v>
          </cell>
          <cell r="D1185">
            <v>8973</v>
          </cell>
          <cell r="E1185">
            <v>43571</v>
          </cell>
          <cell r="F1185">
            <v>1200210033</v>
          </cell>
          <cell r="G1185">
            <v>65082336</v>
          </cell>
        </row>
        <row r="1186">
          <cell r="C1186">
            <v>407041294</v>
          </cell>
          <cell r="D1186">
            <v>61616.05</v>
          </cell>
          <cell r="E1186">
            <v>43571</v>
          </cell>
          <cell r="F1186">
            <v>1200210036</v>
          </cell>
          <cell r="G1186">
            <v>65082444</v>
          </cell>
        </row>
        <row r="1187">
          <cell r="C1187">
            <v>407041295</v>
          </cell>
          <cell r="D1187">
            <v>1269139.5</v>
          </cell>
          <cell r="E1187">
            <v>43571</v>
          </cell>
          <cell r="F1187">
            <v>1200210035</v>
          </cell>
          <cell r="G1187">
            <v>65082729</v>
          </cell>
        </row>
        <row r="1188">
          <cell r="C1188">
            <v>407041296</v>
          </cell>
          <cell r="D1188">
            <v>6881738.9000000004</v>
          </cell>
          <cell r="E1188">
            <v>43571</v>
          </cell>
          <cell r="F1188">
            <v>1200210034</v>
          </cell>
          <cell r="G1188">
            <v>65082707</v>
          </cell>
        </row>
        <row r="1189">
          <cell r="C1189">
            <v>407041299</v>
          </cell>
          <cell r="D1189">
            <v>783684.25</v>
          </cell>
          <cell r="E1189">
            <v>43571</v>
          </cell>
          <cell r="F1189">
            <v>1200210068</v>
          </cell>
          <cell r="G1189">
            <v>65085624</v>
          </cell>
          <cell r="H1189" t="str">
            <v>К</v>
          </cell>
        </row>
        <row r="1190">
          <cell r="C1190">
            <v>407041300</v>
          </cell>
          <cell r="D1190">
            <v>646311.6</v>
          </cell>
          <cell r="E1190">
            <v>43571</v>
          </cell>
          <cell r="F1190">
            <v>1200210069</v>
          </cell>
          <cell r="G1190">
            <v>65085202</v>
          </cell>
          <cell r="H1190" t="str">
            <v>19.04!</v>
          </cell>
        </row>
        <row r="1191">
          <cell r="C1191">
            <v>407041301</v>
          </cell>
          <cell r="D1191">
            <v>1445704.5</v>
          </cell>
          <cell r="E1191">
            <v>43571</v>
          </cell>
          <cell r="F1191">
            <v>1200210062</v>
          </cell>
          <cell r="G1191">
            <v>65085674</v>
          </cell>
        </row>
        <row r="1192">
          <cell r="C1192">
            <v>407041302</v>
          </cell>
          <cell r="D1192">
            <v>303570</v>
          </cell>
          <cell r="E1192">
            <v>43571</v>
          </cell>
          <cell r="F1192">
            <v>1200210066</v>
          </cell>
          <cell r="G1192">
            <v>65085135</v>
          </cell>
          <cell r="H1192" t="str">
            <v>Р</v>
          </cell>
        </row>
        <row r="1193">
          <cell r="C1193">
            <v>407041303</v>
          </cell>
          <cell r="D1193">
            <v>818773</v>
          </cell>
          <cell r="E1193">
            <v>43571</v>
          </cell>
          <cell r="F1193">
            <v>1200210073</v>
          </cell>
          <cell r="G1193">
            <v>65087611</v>
          </cell>
          <cell r="H1193" t="str">
            <v>К</v>
          </cell>
        </row>
        <row r="1194">
          <cell r="C1194">
            <v>407041304</v>
          </cell>
          <cell r="D1194">
            <v>1602825</v>
          </cell>
          <cell r="E1194">
            <v>43571</v>
          </cell>
          <cell r="F1194">
            <v>1200210070</v>
          </cell>
          <cell r="G1194">
            <v>65085636</v>
          </cell>
          <cell r="H1194" t="str">
            <v>Р</v>
          </cell>
        </row>
        <row r="1195">
          <cell r="C1195">
            <v>407041305</v>
          </cell>
          <cell r="D1195">
            <v>2237326.2000000002</v>
          </cell>
          <cell r="E1195">
            <v>43571</v>
          </cell>
          <cell r="F1195">
            <v>1200210063</v>
          </cell>
          <cell r="G1195">
            <v>65085660</v>
          </cell>
        </row>
        <row r="1196">
          <cell r="C1196">
            <v>407041306</v>
          </cell>
          <cell r="D1196">
            <v>14600</v>
          </cell>
          <cell r="E1196">
            <v>43571</v>
          </cell>
          <cell r="F1196">
            <v>1200210080</v>
          </cell>
          <cell r="G1196">
            <v>65085020</v>
          </cell>
        </row>
        <row r="1197">
          <cell r="C1197">
            <v>407041307</v>
          </cell>
          <cell r="D1197">
            <v>94043.35</v>
          </cell>
          <cell r="E1197">
            <v>43571</v>
          </cell>
          <cell r="F1197">
            <v>1200210079</v>
          </cell>
          <cell r="G1197">
            <v>65085321</v>
          </cell>
          <cell r="H1197" t="str">
            <v>А</v>
          </cell>
        </row>
        <row r="1198">
          <cell r="C1198">
            <v>407041308</v>
          </cell>
          <cell r="D1198">
            <v>829913.8</v>
          </cell>
          <cell r="E1198">
            <v>43571</v>
          </cell>
          <cell r="F1198">
            <v>1200210084</v>
          </cell>
          <cell r="G1198">
            <v>65087628</v>
          </cell>
          <cell r="H1198" t="str">
            <v>К</v>
          </cell>
        </row>
        <row r="1199">
          <cell r="C1199">
            <v>407041309</v>
          </cell>
          <cell r="D1199">
            <v>70747.45</v>
          </cell>
          <cell r="E1199">
            <v>43571</v>
          </cell>
          <cell r="F1199">
            <v>1200210082</v>
          </cell>
          <cell r="G1199">
            <v>65085039</v>
          </cell>
        </row>
        <row r="1200">
          <cell r="C1200">
            <v>407041310</v>
          </cell>
          <cell r="D1200">
            <v>543766.65</v>
          </cell>
          <cell r="E1200">
            <v>43571</v>
          </cell>
          <cell r="F1200">
            <v>1200210083</v>
          </cell>
          <cell r="G1200">
            <v>65085040</v>
          </cell>
        </row>
        <row r="1201">
          <cell r="C1201">
            <v>407041311</v>
          </cell>
          <cell r="D1201">
            <v>2832034.5</v>
          </cell>
          <cell r="E1201">
            <v>43571</v>
          </cell>
          <cell r="F1201">
            <v>1200210081</v>
          </cell>
          <cell r="G1201">
            <v>65085247</v>
          </cell>
          <cell r="H1201" t="str">
            <v>Р</v>
          </cell>
        </row>
        <row r="1202">
          <cell r="C1202">
            <v>407041312</v>
          </cell>
          <cell r="D1202">
            <v>3529575</v>
          </cell>
          <cell r="E1202">
            <v>43571</v>
          </cell>
          <cell r="F1202">
            <v>1200210065</v>
          </cell>
          <cell r="G1202">
            <v>65085666</v>
          </cell>
        </row>
        <row r="1203">
          <cell r="C1203">
            <v>407041313</v>
          </cell>
          <cell r="D1203">
            <v>345881.7</v>
          </cell>
          <cell r="E1203">
            <v>43571</v>
          </cell>
          <cell r="F1203">
            <v>1200210087</v>
          </cell>
          <cell r="G1203">
            <v>65085108</v>
          </cell>
          <cell r="H1203" t="str">
            <v>К</v>
          </cell>
        </row>
        <row r="1204">
          <cell r="C1204">
            <v>407041314</v>
          </cell>
          <cell r="D1204">
            <v>403299.9</v>
          </cell>
          <cell r="E1204">
            <v>43572</v>
          </cell>
          <cell r="F1204">
            <v>1200210086</v>
          </cell>
          <cell r="G1204">
            <v>65085609</v>
          </cell>
          <cell r="H1204" t="str">
            <v>Б</v>
          </cell>
        </row>
        <row r="1205">
          <cell r="C1205">
            <v>407041314</v>
          </cell>
          <cell r="E1205">
            <v>43572</v>
          </cell>
          <cell r="G1205">
            <v>65085608</v>
          </cell>
        </row>
        <row r="1206">
          <cell r="C1206">
            <v>407041314</v>
          </cell>
          <cell r="E1206">
            <v>43572</v>
          </cell>
          <cell r="G1206">
            <v>65085605</v>
          </cell>
        </row>
        <row r="1207">
          <cell r="C1207">
            <v>407041314</v>
          </cell>
          <cell r="E1207">
            <v>43572</v>
          </cell>
          <cell r="G1207">
            <v>65085606</v>
          </cell>
        </row>
        <row r="1208">
          <cell r="C1208">
            <v>407041315</v>
          </cell>
          <cell r="D1208">
            <v>20373</v>
          </cell>
          <cell r="E1208">
            <v>43572</v>
          </cell>
          <cell r="F1208">
            <v>1200210071</v>
          </cell>
          <cell r="G1208">
            <v>65085053</v>
          </cell>
        </row>
        <row r="1209">
          <cell r="C1209">
            <v>407041316</v>
          </cell>
          <cell r="D1209">
            <v>564080</v>
          </cell>
          <cell r="E1209">
            <v>43572</v>
          </cell>
          <cell r="F1209">
            <v>1200210061</v>
          </cell>
          <cell r="G1209">
            <v>65087519</v>
          </cell>
        </row>
        <row r="1210">
          <cell r="C1210">
            <v>407041317</v>
          </cell>
          <cell r="D1210">
            <v>1166376.75</v>
          </cell>
          <cell r="E1210">
            <v>43572</v>
          </cell>
          <cell r="F1210">
            <v>1200210067</v>
          </cell>
          <cell r="G1210">
            <v>65085558</v>
          </cell>
        </row>
        <row r="1211">
          <cell r="C1211">
            <v>407041318</v>
          </cell>
          <cell r="D1211">
            <v>4783445.3</v>
          </cell>
          <cell r="E1211">
            <v>43572</v>
          </cell>
          <cell r="F1211">
            <v>1200210085</v>
          </cell>
          <cell r="G1211">
            <v>65085607</v>
          </cell>
          <cell r="H1211" t="str">
            <v>А</v>
          </cell>
        </row>
        <row r="1212">
          <cell r="E1212">
            <v>43572</v>
          </cell>
          <cell r="G1212">
            <v>65085591</v>
          </cell>
        </row>
        <row r="1213">
          <cell r="C1213">
            <v>407041319</v>
          </cell>
          <cell r="D1213">
            <v>3380612.6</v>
          </cell>
          <cell r="E1213">
            <v>43572</v>
          </cell>
          <cell r="F1213">
            <v>1200210320</v>
          </cell>
          <cell r="G1213">
            <v>65088451</v>
          </cell>
        </row>
        <row r="1214">
          <cell r="C1214">
            <v>407041320</v>
          </cell>
          <cell r="D1214">
            <v>227335</v>
          </cell>
          <cell r="E1214">
            <v>43572</v>
          </cell>
          <cell r="F1214">
            <v>1200210316</v>
          </cell>
          <cell r="G1214">
            <v>65087725</v>
          </cell>
        </row>
        <row r="1215">
          <cell r="C1215">
            <v>407041321</v>
          </cell>
          <cell r="D1215">
            <v>1780030.2</v>
          </cell>
          <cell r="E1215">
            <v>43572</v>
          </cell>
          <cell r="F1215">
            <v>1200210318</v>
          </cell>
          <cell r="G1215">
            <v>65088513</v>
          </cell>
        </row>
        <row r="1216">
          <cell r="C1216">
            <v>407041322</v>
          </cell>
          <cell r="D1216">
            <v>691153.45</v>
          </cell>
          <cell r="E1216">
            <v>43572</v>
          </cell>
          <cell r="F1216">
            <v>1200210325</v>
          </cell>
          <cell r="G1216">
            <v>65090658</v>
          </cell>
        </row>
        <row r="1217">
          <cell r="C1217">
            <v>407041323</v>
          </cell>
          <cell r="D1217">
            <v>8754</v>
          </cell>
          <cell r="E1217">
            <v>43572</v>
          </cell>
          <cell r="F1217">
            <v>1200210345</v>
          </cell>
          <cell r="G1217">
            <v>65090641</v>
          </cell>
        </row>
        <row r="1218">
          <cell r="C1218">
            <v>407041324</v>
          </cell>
          <cell r="D1218">
            <v>904506</v>
          </cell>
          <cell r="E1218">
            <v>43572</v>
          </cell>
          <cell r="F1218">
            <v>1200210323</v>
          </cell>
          <cell r="G1218">
            <v>65088425</v>
          </cell>
        </row>
        <row r="1219">
          <cell r="C1219">
            <v>407041325</v>
          </cell>
          <cell r="D1219">
            <v>285910.40000000002</v>
          </cell>
          <cell r="E1219">
            <v>43572</v>
          </cell>
          <cell r="F1219">
            <v>1200210347</v>
          </cell>
          <cell r="G1219">
            <v>65087703</v>
          </cell>
          <cell r="H1219" t="str">
            <v>СПб</v>
          </cell>
        </row>
        <row r="1220">
          <cell r="C1220">
            <v>407041326</v>
          </cell>
          <cell r="D1220">
            <v>959812.25</v>
          </cell>
          <cell r="E1220">
            <v>43572</v>
          </cell>
          <cell r="F1220">
            <v>1200210349</v>
          </cell>
          <cell r="G1220">
            <v>65087755</v>
          </cell>
          <cell r="H1220" t="str">
            <v>СПб</v>
          </cell>
        </row>
        <row r="1221">
          <cell r="C1221">
            <v>407041327</v>
          </cell>
          <cell r="D1221">
            <v>716389.2</v>
          </cell>
          <cell r="E1221">
            <v>43572</v>
          </cell>
          <cell r="F1221">
            <v>1200210348</v>
          </cell>
          <cell r="G1221">
            <v>65087793</v>
          </cell>
        </row>
        <row r="1222">
          <cell r="C1222">
            <v>407041328</v>
          </cell>
          <cell r="D1222">
            <v>2437930.15</v>
          </cell>
          <cell r="E1222">
            <v>43572</v>
          </cell>
          <cell r="F1222">
            <v>1200210317</v>
          </cell>
          <cell r="G1222">
            <v>65088514</v>
          </cell>
        </row>
        <row r="1223">
          <cell r="C1223">
            <v>407041329</v>
          </cell>
          <cell r="D1223">
            <v>1362583</v>
          </cell>
          <cell r="E1223">
            <v>43572</v>
          </cell>
          <cell r="F1223">
            <v>1200210319</v>
          </cell>
          <cell r="G1223">
            <v>65087762</v>
          </cell>
        </row>
        <row r="1224">
          <cell r="C1224">
            <v>407041330</v>
          </cell>
          <cell r="D1224">
            <v>1269899.3999999999</v>
          </cell>
          <cell r="E1224">
            <v>43572</v>
          </cell>
          <cell r="F1224">
            <v>1200210346</v>
          </cell>
          <cell r="G1224">
            <v>65090648</v>
          </cell>
        </row>
        <row r="1225">
          <cell r="C1225">
            <v>407041331</v>
          </cell>
          <cell r="D1225">
            <v>1431194</v>
          </cell>
          <cell r="E1225">
            <v>43573</v>
          </cell>
          <cell r="F1225">
            <v>1200210324</v>
          </cell>
          <cell r="G1225">
            <v>65088285</v>
          </cell>
        </row>
        <row r="1226">
          <cell r="C1226">
            <v>407041331</v>
          </cell>
          <cell r="F1226">
            <v>1200210324</v>
          </cell>
          <cell r="G1226">
            <v>65088272</v>
          </cell>
        </row>
        <row r="1227">
          <cell r="C1227">
            <v>407041332</v>
          </cell>
          <cell r="D1227">
            <v>3067186.65</v>
          </cell>
          <cell r="E1227">
            <v>43573</v>
          </cell>
          <cell r="F1227">
            <v>1200210315</v>
          </cell>
          <cell r="G1227">
            <v>65088155</v>
          </cell>
        </row>
        <row r="1228">
          <cell r="C1228">
            <v>407041332</v>
          </cell>
          <cell r="F1228">
            <v>1200210315</v>
          </cell>
          <cell r="G1228">
            <v>65088171</v>
          </cell>
        </row>
        <row r="1229">
          <cell r="C1229">
            <v>407041333</v>
          </cell>
          <cell r="D1229">
            <v>7827688</v>
          </cell>
          <cell r="E1229">
            <v>43573</v>
          </cell>
          <cell r="F1229">
            <v>1200210293</v>
          </cell>
          <cell r="G1229">
            <v>65088351</v>
          </cell>
        </row>
        <row r="1230">
          <cell r="C1230">
            <v>407041333</v>
          </cell>
          <cell r="F1230">
            <v>1200210293</v>
          </cell>
          <cell r="G1230">
            <v>65088364</v>
          </cell>
        </row>
        <row r="1231">
          <cell r="C1231">
            <v>407041333</v>
          </cell>
          <cell r="F1231">
            <v>1200210293</v>
          </cell>
          <cell r="G1231">
            <v>65088388</v>
          </cell>
        </row>
        <row r="1232">
          <cell r="C1232">
            <v>407041334</v>
          </cell>
          <cell r="D1232">
            <v>1333731.6000000001</v>
          </cell>
          <cell r="E1232">
            <v>43573</v>
          </cell>
          <cell r="F1232">
            <v>1200210555</v>
          </cell>
          <cell r="G1232">
            <v>65090672</v>
          </cell>
          <cell r="H1232" t="str">
            <v>Новосибирск</v>
          </cell>
        </row>
        <row r="1233">
          <cell r="C1233">
            <v>407041335</v>
          </cell>
          <cell r="D1233">
            <v>726815.55</v>
          </cell>
          <cell r="E1233">
            <v>43573</v>
          </cell>
          <cell r="F1233">
            <v>1200210568</v>
          </cell>
          <cell r="G1233">
            <v>65090662</v>
          </cell>
        </row>
        <row r="1234">
          <cell r="C1234">
            <v>407041336</v>
          </cell>
          <cell r="D1234">
            <v>477329.82</v>
          </cell>
          <cell r="E1234">
            <v>43573</v>
          </cell>
          <cell r="F1234">
            <v>1200210567</v>
          </cell>
          <cell r="G1234">
            <v>65090663</v>
          </cell>
        </row>
        <row r="1235">
          <cell r="C1235">
            <v>407041337</v>
          </cell>
          <cell r="D1235">
            <v>1685081.1</v>
          </cell>
          <cell r="E1235">
            <v>43573</v>
          </cell>
          <cell r="F1235">
            <v>1200210553</v>
          </cell>
          <cell r="G1235">
            <v>65090666</v>
          </cell>
        </row>
        <row r="1236">
          <cell r="C1236">
            <v>407041338</v>
          </cell>
          <cell r="D1236">
            <v>1392187.75</v>
          </cell>
          <cell r="E1236">
            <v>43573</v>
          </cell>
          <cell r="F1236">
            <v>1200210551</v>
          </cell>
          <cell r="G1236">
            <v>65090667</v>
          </cell>
        </row>
        <row r="1237">
          <cell r="C1237">
            <v>407041339</v>
          </cell>
          <cell r="D1237">
            <v>3562177.35</v>
          </cell>
          <cell r="E1237">
            <v>43573</v>
          </cell>
          <cell r="F1237">
            <v>1200210549</v>
          </cell>
          <cell r="G1237">
            <v>65090665</v>
          </cell>
        </row>
        <row r="1238">
          <cell r="C1238">
            <v>407041340</v>
          </cell>
          <cell r="D1238">
            <v>368656</v>
          </cell>
          <cell r="E1238">
            <v>43573</v>
          </cell>
          <cell r="F1238">
            <v>1200210547</v>
          </cell>
          <cell r="G1238">
            <v>65090644</v>
          </cell>
        </row>
        <row r="1239">
          <cell r="C1239">
            <v>407041341</v>
          </cell>
          <cell r="D1239">
            <v>838716</v>
          </cell>
          <cell r="E1239">
            <v>43573</v>
          </cell>
          <cell r="F1239">
            <v>1200210570</v>
          </cell>
          <cell r="G1239">
            <v>65090639</v>
          </cell>
        </row>
        <row r="1240">
          <cell r="C1240">
            <v>407041342</v>
          </cell>
          <cell r="D1240">
            <v>1308160.1499999999</v>
          </cell>
          <cell r="E1240">
            <v>43573</v>
          </cell>
          <cell r="F1240">
            <v>1200210550</v>
          </cell>
          <cell r="G1240">
            <v>65090669</v>
          </cell>
        </row>
        <row r="1241">
          <cell r="C1241">
            <v>407041343</v>
          </cell>
          <cell r="D1241">
            <v>662455</v>
          </cell>
          <cell r="E1241">
            <v>43573</v>
          </cell>
          <cell r="F1241">
            <v>1200210546</v>
          </cell>
          <cell r="G1241">
            <v>65090646</v>
          </cell>
        </row>
        <row r="1242">
          <cell r="C1242">
            <v>407041344</v>
          </cell>
          <cell r="D1242">
            <v>908558.05</v>
          </cell>
          <cell r="E1242">
            <v>43573</v>
          </cell>
          <cell r="F1242">
            <v>1200210571</v>
          </cell>
          <cell r="G1242">
            <v>65090671</v>
          </cell>
          <cell r="H1242" t="str">
            <v>Новосибирск</v>
          </cell>
        </row>
        <row r="1243">
          <cell r="C1243">
            <v>407041345</v>
          </cell>
          <cell r="D1243">
            <v>3132820.8</v>
          </cell>
          <cell r="E1243">
            <v>43573</v>
          </cell>
          <cell r="F1243">
            <v>1200210554</v>
          </cell>
          <cell r="G1243">
            <v>65090673</v>
          </cell>
        </row>
        <row r="1244">
          <cell r="C1244">
            <v>407041346</v>
          </cell>
          <cell r="D1244">
            <v>1098498.3999999999</v>
          </cell>
          <cell r="E1244">
            <v>43573</v>
          </cell>
          <cell r="F1244">
            <v>1200210552</v>
          </cell>
          <cell r="G1244">
            <v>65090668</v>
          </cell>
        </row>
        <row r="1245">
          <cell r="C1245">
            <v>407041347</v>
          </cell>
          <cell r="D1245">
            <v>1546664.8</v>
          </cell>
          <cell r="E1245">
            <v>43573</v>
          </cell>
          <cell r="F1245">
            <v>1200210548</v>
          </cell>
          <cell r="G1245">
            <v>65090670</v>
          </cell>
        </row>
        <row r="1246">
          <cell r="C1246">
            <v>407041348</v>
          </cell>
          <cell r="D1246">
            <v>3519041.25</v>
          </cell>
          <cell r="E1246">
            <v>43573</v>
          </cell>
          <cell r="F1246">
            <v>1200210569</v>
          </cell>
          <cell r="G1246">
            <v>65090678</v>
          </cell>
          <cell r="H1246" t="str">
            <v>А</v>
          </cell>
        </row>
        <row r="1247">
          <cell r="C1247">
            <v>407041349</v>
          </cell>
          <cell r="D1247">
            <v>729.6</v>
          </cell>
          <cell r="E1247">
            <v>43574</v>
          </cell>
          <cell r="F1247">
            <v>1200210573</v>
          </cell>
          <cell r="G1247">
            <v>65092581</v>
          </cell>
        </row>
        <row r="1248">
          <cell r="C1248">
            <v>407041350</v>
          </cell>
          <cell r="D1248">
            <v>4102802.65</v>
          </cell>
          <cell r="E1248">
            <v>43574</v>
          </cell>
          <cell r="F1248">
            <v>1200210572</v>
          </cell>
          <cell r="G1248">
            <v>65090676</v>
          </cell>
          <cell r="H1248" t="str">
            <v>А</v>
          </cell>
        </row>
        <row r="1249">
          <cell r="C1249">
            <v>407041351</v>
          </cell>
          <cell r="D1249">
            <v>1727071.5</v>
          </cell>
          <cell r="E1249">
            <v>43574</v>
          </cell>
          <cell r="F1249">
            <v>1200210735</v>
          </cell>
          <cell r="G1249">
            <v>65092389</v>
          </cell>
          <cell r="H1249" t="str">
            <v>С</v>
          </cell>
        </row>
        <row r="1250">
          <cell r="C1250">
            <v>407041352</v>
          </cell>
          <cell r="D1250">
            <v>359686.15</v>
          </cell>
          <cell r="E1250">
            <v>43574</v>
          </cell>
          <cell r="F1250">
            <v>1200210739</v>
          </cell>
          <cell r="G1250">
            <v>65092406</v>
          </cell>
          <cell r="H1250" t="str">
            <v>Самара</v>
          </cell>
        </row>
        <row r="1251">
          <cell r="C1251">
            <v>407041353</v>
          </cell>
          <cell r="D1251">
            <v>174226.25</v>
          </cell>
          <cell r="E1251">
            <v>43574</v>
          </cell>
          <cell r="F1251">
            <v>1200210730</v>
          </cell>
          <cell r="G1251">
            <v>65092114</v>
          </cell>
          <cell r="H1251" t="str">
            <v>Екатеринбург</v>
          </cell>
        </row>
        <row r="1252">
          <cell r="C1252">
            <v>407041354</v>
          </cell>
          <cell r="D1252">
            <v>1477904.25</v>
          </cell>
          <cell r="E1252">
            <v>43574</v>
          </cell>
          <cell r="F1252">
            <v>1200210737</v>
          </cell>
          <cell r="G1252">
            <v>65094486</v>
          </cell>
        </row>
        <row r="1253">
          <cell r="C1253">
            <v>407041355</v>
          </cell>
          <cell r="D1253">
            <v>40623</v>
          </cell>
          <cell r="E1253">
            <v>43574</v>
          </cell>
          <cell r="F1253">
            <v>1200210728</v>
          </cell>
          <cell r="G1253">
            <v>65092103</v>
          </cell>
        </row>
        <row r="1254">
          <cell r="C1254">
            <v>407041356</v>
          </cell>
          <cell r="D1254">
            <v>219367</v>
          </cell>
          <cell r="E1254">
            <v>43574</v>
          </cell>
          <cell r="F1254">
            <v>1200210740</v>
          </cell>
          <cell r="G1254">
            <v>65091856</v>
          </cell>
        </row>
        <row r="1255">
          <cell r="C1255">
            <v>407041357</v>
          </cell>
          <cell r="D1255">
            <v>56098</v>
          </cell>
          <cell r="E1255">
            <v>43574</v>
          </cell>
          <cell r="F1255">
            <v>1200210727</v>
          </cell>
          <cell r="G1255">
            <v>65092106</v>
          </cell>
          <cell r="H1255" t="str">
            <v>мск</v>
          </cell>
        </row>
        <row r="1256">
          <cell r="C1256">
            <v>407041358</v>
          </cell>
          <cell r="D1256">
            <v>72641</v>
          </cell>
          <cell r="E1256">
            <v>43574</v>
          </cell>
          <cell r="F1256">
            <v>1200210736</v>
          </cell>
          <cell r="G1256">
            <v>65094137</v>
          </cell>
        </row>
        <row r="1257">
          <cell r="C1257">
            <v>407041359</v>
          </cell>
          <cell r="D1257">
            <v>497646.35</v>
          </cell>
          <cell r="E1257">
            <v>43574</v>
          </cell>
          <cell r="F1257">
            <v>1200210742</v>
          </cell>
          <cell r="G1257">
            <v>65094493</v>
          </cell>
        </row>
        <row r="1258">
          <cell r="C1258">
            <v>407041360</v>
          </cell>
          <cell r="D1258">
            <v>4172769.45</v>
          </cell>
          <cell r="E1258">
            <v>43574</v>
          </cell>
          <cell r="F1258">
            <v>1200210731</v>
          </cell>
          <cell r="G1258">
            <v>65092110</v>
          </cell>
        </row>
        <row r="1259">
          <cell r="C1259">
            <v>407041361</v>
          </cell>
          <cell r="D1259">
            <v>117949</v>
          </cell>
          <cell r="E1259">
            <v>43574</v>
          </cell>
          <cell r="F1259">
            <v>1200210734</v>
          </cell>
          <cell r="G1259">
            <v>65094161</v>
          </cell>
        </row>
        <row r="1260">
          <cell r="C1260">
            <v>407041362</v>
          </cell>
          <cell r="D1260">
            <v>308307.65000000002</v>
          </cell>
          <cell r="E1260">
            <v>43574</v>
          </cell>
          <cell r="F1260">
            <v>1200210729</v>
          </cell>
          <cell r="G1260">
            <v>65092113</v>
          </cell>
          <cell r="H1260" t="str">
            <v>Самара</v>
          </cell>
        </row>
        <row r="1261">
          <cell r="C1261">
            <v>407041363</v>
          </cell>
          <cell r="D1261">
            <v>983106.4</v>
          </cell>
          <cell r="E1261">
            <v>43574</v>
          </cell>
          <cell r="F1261">
            <v>1200210741</v>
          </cell>
          <cell r="G1261">
            <v>65092409</v>
          </cell>
          <cell r="H1261" t="str">
            <v>Екатеринбург</v>
          </cell>
        </row>
        <row r="1262">
          <cell r="C1262">
            <v>407041364</v>
          </cell>
          <cell r="D1262">
            <v>1126616.95</v>
          </cell>
          <cell r="E1262">
            <v>43574</v>
          </cell>
          <cell r="F1262">
            <v>1200210733</v>
          </cell>
          <cell r="G1262">
            <v>65094443</v>
          </cell>
        </row>
        <row r="1263">
          <cell r="C1263">
            <v>407041365</v>
          </cell>
          <cell r="D1263">
            <v>1729454.1</v>
          </cell>
          <cell r="E1263">
            <v>43574</v>
          </cell>
          <cell r="F1263">
            <v>1200210732</v>
          </cell>
          <cell r="G1263">
            <v>65094417</v>
          </cell>
        </row>
        <row r="1264">
          <cell r="C1264">
            <v>407041366</v>
          </cell>
          <cell r="D1264">
            <v>596561.85</v>
          </cell>
          <cell r="E1264">
            <v>43574</v>
          </cell>
          <cell r="F1264">
            <v>1200210744</v>
          </cell>
          <cell r="G1264">
            <v>65092414</v>
          </cell>
          <cell r="H1264" t="str">
            <v>Челябинск</v>
          </cell>
        </row>
        <row r="1265">
          <cell r="C1265">
            <v>407041367</v>
          </cell>
          <cell r="D1265">
            <v>725818.3</v>
          </cell>
          <cell r="E1265">
            <v>43574</v>
          </cell>
          <cell r="F1265">
            <v>1200210745</v>
          </cell>
          <cell r="G1265">
            <v>65092123</v>
          </cell>
          <cell r="H1265" t="str">
            <v>Екатеринбург</v>
          </cell>
        </row>
        <row r="1266">
          <cell r="C1266">
            <v>407041368</v>
          </cell>
          <cell r="D1266">
            <v>531162</v>
          </cell>
          <cell r="E1266">
            <v>43574</v>
          </cell>
          <cell r="F1266">
            <v>1200210746</v>
          </cell>
          <cell r="G1266">
            <v>65092075</v>
          </cell>
        </row>
        <row r="1267">
          <cell r="C1267">
            <v>407041369</v>
          </cell>
          <cell r="D1267">
            <v>1437049.8</v>
          </cell>
          <cell r="E1267">
            <v>43577</v>
          </cell>
          <cell r="F1267">
            <v>1200210748</v>
          </cell>
          <cell r="G1267">
            <v>65092740</v>
          </cell>
        </row>
        <row r="1268">
          <cell r="C1268">
            <v>407041370</v>
          </cell>
          <cell r="D1268">
            <v>641590.1</v>
          </cell>
          <cell r="E1268">
            <v>43577</v>
          </cell>
          <cell r="F1268">
            <v>1200210750</v>
          </cell>
          <cell r="G1268">
            <v>65094303</v>
          </cell>
          <cell r="H1268" t="str">
            <v>СПб</v>
          </cell>
        </row>
        <row r="1269">
          <cell r="C1269">
            <v>407041371</v>
          </cell>
          <cell r="D1269">
            <v>655821.44999999995</v>
          </cell>
          <cell r="E1269">
            <v>43577</v>
          </cell>
          <cell r="F1269">
            <v>1200210751</v>
          </cell>
          <cell r="G1269">
            <v>65092140</v>
          </cell>
          <cell r="H1269" t="str">
            <v>Екатеринбург</v>
          </cell>
        </row>
        <row r="1270">
          <cell r="C1270">
            <v>407041372</v>
          </cell>
          <cell r="D1270">
            <v>7418538</v>
          </cell>
          <cell r="E1270">
            <v>43577</v>
          </cell>
          <cell r="F1270">
            <v>1200210749</v>
          </cell>
          <cell r="G1270">
            <v>65094475</v>
          </cell>
        </row>
        <row r="1271">
          <cell r="C1271">
            <v>407041373</v>
          </cell>
          <cell r="D1271">
            <v>39737</v>
          </cell>
          <cell r="E1271">
            <v>43577</v>
          </cell>
          <cell r="F1271">
            <v>1200210800</v>
          </cell>
          <cell r="G1271">
            <v>65095547</v>
          </cell>
        </row>
        <row r="1272">
          <cell r="C1272">
            <v>407041374</v>
          </cell>
          <cell r="D1272">
            <v>887721</v>
          </cell>
          <cell r="E1272">
            <v>43577</v>
          </cell>
          <cell r="F1272">
            <v>1200210801</v>
          </cell>
          <cell r="G1272">
            <v>65094135</v>
          </cell>
        </row>
        <row r="1273">
          <cell r="C1273">
            <v>407041375</v>
          </cell>
          <cell r="D1273">
            <v>313459.05</v>
          </cell>
          <cell r="E1273">
            <v>43577</v>
          </cell>
          <cell r="F1273">
            <v>1200210648</v>
          </cell>
          <cell r="G1273">
            <v>65094162</v>
          </cell>
          <cell r="H1273" t="str">
            <v>Казань</v>
          </cell>
        </row>
        <row r="1274">
          <cell r="C1274">
            <v>407041376</v>
          </cell>
          <cell r="D1274">
            <v>658158.85</v>
          </cell>
          <cell r="E1274">
            <v>43577</v>
          </cell>
          <cell r="F1274">
            <v>1200210646</v>
          </cell>
          <cell r="G1274">
            <v>65094913</v>
          </cell>
        </row>
        <row r="1275">
          <cell r="C1275">
            <v>407041377</v>
          </cell>
          <cell r="D1275">
            <v>1119365.05</v>
          </cell>
          <cell r="E1275">
            <v>43577</v>
          </cell>
          <cell r="F1275">
            <v>1200210804</v>
          </cell>
          <cell r="G1275">
            <v>65095810</v>
          </cell>
        </row>
        <row r="1276">
          <cell r="C1276">
            <v>407041378</v>
          </cell>
          <cell r="D1276">
            <v>1624025.7</v>
          </cell>
          <cell r="E1276">
            <v>43577</v>
          </cell>
          <cell r="F1276">
            <v>1200210802</v>
          </cell>
          <cell r="G1276">
            <v>65095574</v>
          </cell>
        </row>
        <row r="1277">
          <cell r="C1277">
            <v>407041379</v>
          </cell>
          <cell r="D1277">
            <v>201099.8</v>
          </cell>
          <cell r="E1277">
            <v>43577</v>
          </cell>
          <cell r="F1277">
            <v>1200210649</v>
          </cell>
          <cell r="G1277">
            <v>65095812</v>
          </cell>
          <cell r="H1277" t="str">
            <v>Казань</v>
          </cell>
        </row>
        <row r="1278">
          <cell r="C1278">
            <v>407041380</v>
          </cell>
          <cell r="D1278">
            <v>951033.6</v>
          </cell>
          <cell r="E1278">
            <v>43577</v>
          </cell>
          <cell r="F1278">
            <v>1200210803</v>
          </cell>
          <cell r="G1278">
            <v>65094686</v>
          </cell>
        </row>
        <row r="1279">
          <cell r="C1279">
            <v>407041381</v>
          </cell>
          <cell r="D1279">
            <v>1212710</v>
          </cell>
          <cell r="E1279">
            <v>43577</v>
          </cell>
          <cell r="F1279">
            <v>1200210647</v>
          </cell>
          <cell r="G1279">
            <v>65094288</v>
          </cell>
        </row>
        <row r="1280">
          <cell r="C1280">
            <v>407041382</v>
          </cell>
          <cell r="D1280">
            <v>4341415.45</v>
          </cell>
          <cell r="E1280">
            <v>43577</v>
          </cell>
          <cell r="F1280">
            <v>1200210833</v>
          </cell>
          <cell r="G1280">
            <v>65095575</v>
          </cell>
        </row>
        <row r="1281">
          <cell r="C1281">
            <v>407041383</v>
          </cell>
          <cell r="D1281">
            <v>4339283.6500000004</v>
          </cell>
          <cell r="E1281">
            <v>43577</v>
          </cell>
          <cell r="F1281">
            <v>1200210834</v>
          </cell>
          <cell r="G1281">
            <v>65095577</v>
          </cell>
        </row>
        <row r="1282">
          <cell r="C1282">
            <v>407041384</v>
          </cell>
          <cell r="D1282">
            <v>490423</v>
          </cell>
          <cell r="E1282">
            <v>43577</v>
          </cell>
          <cell r="F1282">
            <v>1200210836</v>
          </cell>
          <cell r="G1282">
            <v>65095811</v>
          </cell>
        </row>
        <row r="1283">
          <cell r="C1283">
            <v>407041385</v>
          </cell>
          <cell r="D1283">
            <v>584285</v>
          </cell>
          <cell r="E1283">
            <v>43577</v>
          </cell>
          <cell r="F1283">
            <v>1200210835</v>
          </cell>
          <cell r="G1283">
            <v>65095814</v>
          </cell>
        </row>
        <row r="1284">
          <cell r="C1284">
            <v>407041386</v>
          </cell>
          <cell r="D1284">
            <v>648348</v>
          </cell>
          <cell r="E1284">
            <v>43578</v>
          </cell>
          <cell r="F1284">
            <v>1200210839</v>
          </cell>
          <cell r="G1284">
            <v>65095554</v>
          </cell>
        </row>
        <row r="1285">
          <cell r="C1285">
            <v>407041387</v>
          </cell>
          <cell r="D1285">
            <v>132840.9</v>
          </cell>
          <cell r="E1285">
            <v>43578</v>
          </cell>
          <cell r="F1285">
            <v>1200210806</v>
          </cell>
          <cell r="G1285">
            <v>65095557</v>
          </cell>
          <cell r="H1285" t="str">
            <v>фил Б</v>
          </cell>
        </row>
        <row r="1286">
          <cell r="C1286">
            <v>407041387</v>
          </cell>
          <cell r="F1286">
            <v>1200210806</v>
          </cell>
          <cell r="G1286">
            <v>65095555</v>
          </cell>
        </row>
        <row r="1287">
          <cell r="C1287">
            <v>407041388</v>
          </cell>
          <cell r="D1287">
            <v>1025705.7</v>
          </cell>
          <cell r="E1287">
            <v>43578</v>
          </cell>
          <cell r="F1287">
            <v>1200210805</v>
          </cell>
          <cell r="G1287">
            <v>65095556</v>
          </cell>
          <cell r="H1287" t="str">
            <v>фил А</v>
          </cell>
        </row>
        <row r="1288">
          <cell r="C1288">
            <v>407041389</v>
          </cell>
          <cell r="D1288">
            <v>8589589.5</v>
          </cell>
          <cell r="E1288">
            <v>43578</v>
          </cell>
          <cell r="F1288">
            <v>1200210808</v>
          </cell>
          <cell r="G1288">
            <v>65095559</v>
          </cell>
        </row>
        <row r="1289">
          <cell r="C1289">
            <v>407041389</v>
          </cell>
          <cell r="F1289">
            <v>1200210808</v>
          </cell>
          <cell r="G1289">
            <v>65095571</v>
          </cell>
        </row>
        <row r="1290">
          <cell r="C1290">
            <v>407041389</v>
          </cell>
          <cell r="F1290">
            <v>1200210808</v>
          </cell>
          <cell r="G1290">
            <v>65095569</v>
          </cell>
        </row>
        <row r="1291">
          <cell r="C1291">
            <v>407041389</v>
          </cell>
          <cell r="F1291">
            <v>1200210808</v>
          </cell>
          <cell r="G1291">
            <v>65095568</v>
          </cell>
        </row>
        <row r="1292">
          <cell r="C1292">
            <v>407041390</v>
          </cell>
          <cell r="D1292">
            <v>2576941.2000000002</v>
          </cell>
          <cell r="E1292">
            <v>43578</v>
          </cell>
          <cell r="F1292">
            <v>1200211039</v>
          </cell>
          <cell r="G1292">
            <v>65096519</v>
          </cell>
        </row>
        <row r="1293">
          <cell r="C1293">
            <v>407041391</v>
          </cell>
          <cell r="D1293">
            <v>2851290.9</v>
          </cell>
          <cell r="E1293">
            <v>43578</v>
          </cell>
          <cell r="F1293">
            <v>1200211047</v>
          </cell>
          <cell r="G1293">
            <v>65096462</v>
          </cell>
        </row>
        <row r="1294">
          <cell r="C1294">
            <v>407041392</v>
          </cell>
          <cell r="D1294">
            <v>1235837.8</v>
          </cell>
          <cell r="E1294">
            <v>43578</v>
          </cell>
          <cell r="F1294">
            <v>1200211048</v>
          </cell>
          <cell r="G1294">
            <v>65096152</v>
          </cell>
        </row>
        <row r="1295">
          <cell r="C1295">
            <v>407041393</v>
          </cell>
          <cell r="D1295">
            <v>511714.65</v>
          </cell>
          <cell r="E1295">
            <v>43578</v>
          </cell>
          <cell r="F1295">
            <v>1200211046</v>
          </cell>
          <cell r="G1295">
            <v>65096474</v>
          </cell>
        </row>
        <row r="1296">
          <cell r="C1296">
            <v>407041394</v>
          </cell>
          <cell r="D1296">
            <v>60396</v>
          </cell>
          <cell r="E1296">
            <v>43578</v>
          </cell>
          <cell r="F1296">
            <v>1200211049</v>
          </cell>
          <cell r="G1296">
            <v>65096518</v>
          </cell>
        </row>
        <row r="1297">
          <cell r="C1297">
            <v>407041395</v>
          </cell>
          <cell r="D1297">
            <v>189909</v>
          </cell>
          <cell r="E1297">
            <v>43578</v>
          </cell>
          <cell r="F1297">
            <v>1200211044</v>
          </cell>
          <cell r="G1297">
            <v>65095550</v>
          </cell>
          <cell r="H1297" t="str">
            <v>Краснодар</v>
          </cell>
        </row>
        <row r="1298">
          <cell r="C1298">
            <v>407041396</v>
          </cell>
          <cell r="D1298">
            <v>4856900.4000000004</v>
          </cell>
          <cell r="E1298">
            <v>43578</v>
          </cell>
          <cell r="F1298">
            <v>1200211150</v>
          </cell>
          <cell r="G1298">
            <v>65096067</v>
          </cell>
        </row>
        <row r="1299">
          <cell r="C1299">
            <v>407041397</v>
          </cell>
          <cell r="D1299">
            <v>1609436.85</v>
          </cell>
          <cell r="E1299">
            <v>43578</v>
          </cell>
          <cell r="F1299">
            <v>1200211152</v>
          </cell>
          <cell r="G1299">
            <v>65096127</v>
          </cell>
        </row>
        <row r="1300">
          <cell r="C1300">
            <v>407041398</v>
          </cell>
          <cell r="D1300">
            <v>2979896.35</v>
          </cell>
          <cell r="E1300">
            <v>43578</v>
          </cell>
          <cell r="F1300">
            <v>1200211041</v>
          </cell>
          <cell r="G1300">
            <v>65095816</v>
          </cell>
        </row>
        <row r="1301">
          <cell r="C1301">
            <v>407041399</v>
          </cell>
          <cell r="D1301">
            <v>673705</v>
          </cell>
          <cell r="E1301">
            <v>43578</v>
          </cell>
          <cell r="F1301">
            <v>1200211042</v>
          </cell>
          <cell r="G1301">
            <v>65096115</v>
          </cell>
        </row>
        <row r="1302">
          <cell r="C1302">
            <v>407041400</v>
          </cell>
          <cell r="D1302">
            <v>695200.5</v>
          </cell>
          <cell r="E1302">
            <v>43578</v>
          </cell>
          <cell r="F1302">
            <v>1200211153</v>
          </cell>
          <cell r="G1302">
            <v>65095548</v>
          </cell>
          <cell r="H1302" t="str">
            <v>Краснодар</v>
          </cell>
        </row>
        <row r="1303">
          <cell r="C1303">
            <v>407041401</v>
          </cell>
          <cell r="D1303">
            <v>6307766.0999999996</v>
          </cell>
          <cell r="E1303">
            <v>43578</v>
          </cell>
          <cell r="F1303">
            <v>1200211043</v>
          </cell>
          <cell r="G1303">
            <v>65095819</v>
          </cell>
        </row>
        <row r="1304">
          <cell r="C1304">
            <v>407041402</v>
          </cell>
          <cell r="D1304">
            <v>1129498.7</v>
          </cell>
          <cell r="E1304">
            <v>43578</v>
          </cell>
          <cell r="F1304">
            <v>1200211151</v>
          </cell>
          <cell r="G1304">
            <v>65096061</v>
          </cell>
        </row>
        <row r="1305">
          <cell r="C1305">
            <v>407041403</v>
          </cell>
          <cell r="D1305">
            <v>1683537.96</v>
          </cell>
          <cell r="E1305">
            <v>43578</v>
          </cell>
          <cell r="F1305">
            <v>1200211040</v>
          </cell>
          <cell r="G1305">
            <v>65096130</v>
          </cell>
        </row>
        <row r="1306">
          <cell r="C1306">
            <v>407041404</v>
          </cell>
          <cell r="D1306">
            <v>4026278.7</v>
          </cell>
          <cell r="E1306">
            <v>43579</v>
          </cell>
          <cell r="F1306">
            <v>1200211157</v>
          </cell>
          <cell r="G1306">
            <v>65095817</v>
          </cell>
        </row>
        <row r="1307">
          <cell r="C1307">
            <v>407041405</v>
          </cell>
          <cell r="D1307">
            <v>425049.95</v>
          </cell>
          <cell r="E1307">
            <v>43579</v>
          </cell>
          <cell r="F1307">
            <v>1200211183</v>
          </cell>
          <cell r="G1307">
            <v>65095815</v>
          </cell>
        </row>
        <row r="1308">
          <cell r="C1308">
            <v>407041406</v>
          </cell>
          <cell r="D1308">
            <v>6212955.5999999996</v>
          </cell>
          <cell r="E1308">
            <v>43579</v>
          </cell>
          <cell r="F1308">
            <v>1200211158</v>
          </cell>
          <cell r="G1308">
            <v>65095818</v>
          </cell>
        </row>
        <row r="1309">
          <cell r="C1309">
            <v>407041407</v>
          </cell>
          <cell r="D1309">
            <v>1103193</v>
          </cell>
          <cell r="E1309">
            <v>43579</v>
          </cell>
          <cell r="F1309">
            <v>1200211186</v>
          </cell>
          <cell r="G1309">
            <v>65095553</v>
          </cell>
        </row>
        <row r="1310">
          <cell r="C1310">
            <v>407041408</v>
          </cell>
          <cell r="D1310">
            <v>115534</v>
          </cell>
          <cell r="E1310">
            <v>43579</v>
          </cell>
          <cell r="F1310">
            <v>1200211185</v>
          </cell>
          <cell r="G1310">
            <v>65095546</v>
          </cell>
        </row>
        <row r="1311">
          <cell r="C1311">
            <v>407041409</v>
          </cell>
          <cell r="D1311">
            <v>1807060.9</v>
          </cell>
          <cell r="E1311">
            <v>43579</v>
          </cell>
          <cell r="F1311">
            <v>1200211184</v>
          </cell>
          <cell r="G1311">
            <v>65095551</v>
          </cell>
          <cell r="H1311" t="str">
            <v>фил А</v>
          </cell>
        </row>
        <row r="1312">
          <cell r="C1312">
            <v>407041411</v>
          </cell>
          <cell r="D1312">
            <v>4696760.0999999996</v>
          </cell>
          <cell r="E1312">
            <v>43579</v>
          </cell>
          <cell r="F1312">
            <v>1200211307</v>
          </cell>
          <cell r="G1312">
            <v>65098593</v>
          </cell>
          <cell r="H1312" t="str">
            <v>С</v>
          </cell>
        </row>
        <row r="1313">
          <cell r="C1313">
            <v>407041412</v>
          </cell>
          <cell r="D1313">
            <v>5118291.7</v>
          </cell>
          <cell r="E1313">
            <v>43579</v>
          </cell>
          <cell r="F1313">
            <v>1200211308</v>
          </cell>
          <cell r="G1313">
            <v>65098563</v>
          </cell>
          <cell r="H1313" t="str">
            <v>С</v>
          </cell>
        </row>
        <row r="1314">
          <cell r="C1314">
            <v>407041413</v>
          </cell>
          <cell r="D1314">
            <v>3419789.1</v>
          </cell>
          <cell r="E1314">
            <v>43579</v>
          </cell>
          <cell r="F1314">
            <v>1200211309</v>
          </cell>
          <cell r="G1314">
            <v>65096160</v>
          </cell>
          <cell r="H1314" t="str">
            <v>А</v>
          </cell>
        </row>
        <row r="1315">
          <cell r="C1315">
            <v>407041414</v>
          </cell>
          <cell r="D1315">
            <v>4644884.4000000004</v>
          </cell>
          <cell r="E1315">
            <v>43579</v>
          </cell>
          <cell r="F1315">
            <v>1200211310</v>
          </cell>
          <cell r="G1315">
            <v>65096157</v>
          </cell>
          <cell r="H1315" t="str">
            <v>А</v>
          </cell>
        </row>
        <row r="1316">
          <cell r="C1316">
            <v>407041415</v>
          </cell>
          <cell r="D1316">
            <v>150619</v>
          </cell>
          <cell r="E1316">
            <v>43579</v>
          </cell>
          <cell r="F1316">
            <v>1200211319</v>
          </cell>
          <cell r="G1316">
            <v>65096514</v>
          </cell>
        </row>
        <row r="1317">
          <cell r="C1317">
            <v>407041416</v>
          </cell>
          <cell r="D1317">
            <v>393530.85</v>
          </cell>
          <cell r="E1317">
            <v>43579</v>
          </cell>
          <cell r="F1317">
            <v>1200211317</v>
          </cell>
          <cell r="G1317">
            <v>65096098</v>
          </cell>
        </row>
        <row r="1318">
          <cell r="C1318">
            <v>407041417</v>
          </cell>
          <cell r="D1318">
            <v>2057083</v>
          </cell>
          <cell r="E1318">
            <v>43579</v>
          </cell>
          <cell r="F1318">
            <v>1200211318</v>
          </cell>
          <cell r="G1318">
            <v>65096094</v>
          </cell>
        </row>
        <row r="1319">
          <cell r="C1319">
            <v>407041418</v>
          </cell>
          <cell r="D1319">
            <v>845766</v>
          </cell>
          <cell r="E1319">
            <v>43579</v>
          </cell>
          <cell r="F1319">
            <v>1200211315</v>
          </cell>
          <cell r="G1319">
            <v>65097466</v>
          </cell>
        </row>
        <row r="1320">
          <cell r="C1320">
            <v>407041419</v>
          </cell>
          <cell r="D1320">
            <v>135655.45000000001</v>
          </cell>
          <cell r="E1320">
            <v>43579</v>
          </cell>
          <cell r="F1320">
            <v>1200211316</v>
          </cell>
          <cell r="G1320">
            <v>65097331</v>
          </cell>
        </row>
        <row r="1321">
          <cell r="C1321">
            <v>407041420</v>
          </cell>
          <cell r="D1321">
            <v>1078081</v>
          </cell>
          <cell r="E1321">
            <v>43580</v>
          </cell>
          <cell r="F1321">
            <v>1200211320</v>
          </cell>
          <cell r="G1321">
            <v>65096156</v>
          </cell>
        </row>
        <row r="1322">
          <cell r="C1322">
            <v>407041421</v>
          </cell>
          <cell r="D1322">
            <v>435632</v>
          </cell>
          <cell r="E1322">
            <v>43580</v>
          </cell>
          <cell r="F1322">
            <v>1200211561</v>
          </cell>
          <cell r="G1322">
            <v>65098017</v>
          </cell>
        </row>
        <row r="1323">
          <cell r="C1323">
            <v>407041422</v>
          </cell>
          <cell r="D1323">
            <v>357482</v>
          </cell>
          <cell r="E1323">
            <v>43580</v>
          </cell>
          <cell r="F1323">
            <v>1200211560</v>
          </cell>
          <cell r="G1323">
            <v>65097997</v>
          </cell>
        </row>
        <row r="1324">
          <cell r="C1324">
            <v>407041423</v>
          </cell>
          <cell r="D1324">
            <v>539302</v>
          </cell>
          <cell r="E1324">
            <v>43580</v>
          </cell>
          <cell r="F1324">
            <v>1200211559</v>
          </cell>
          <cell r="G1324">
            <v>65098011</v>
          </cell>
        </row>
        <row r="1325">
          <cell r="C1325">
            <v>407041424</v>
          </cell>
          <cell r="D1325">
            <v>2744026.05</v>
          </cell>
          <cell r="E1325">
            <v>43580</v>
          </cell>
          <cell r="F1325">
            <v>1200211562</v>
          </cell>
          <cell r="G1325">
            <v>65098210</v>
          </cell>
        </row>
        <row r="1326">
          <cell r="C1326">
            <v>407041424</v>
          </cell>
          <cell r="F1326">
            <v>1200211562</v>
          </cell>
          <cell r="G1326">
            <v>65098207</v>
          </cell>
        </row>
        <row r="1327">
          <cell r="C1327">
            <v>407041425</v>
          </cell>
          <cell r="D1327">
            <v>2159986</v>
          </cell>
          <cell r="E1327">
            <v>43580</v>
          </cell>
          <cell r="F1327">
            <v>1200211558</v>
          </cell>
          <cell r="G1327">
            <v>65098139</v>
          </cell>
        </row>
        <row r="1328">
          <cell r="C1328">
            <v>407041426</v>
          </cell>
          <cell r="E1328">
            <v>43580</v>
          </cell>
          <cell r="F1328">
            <v>1200211611</v>
          </cell>
          <cell r="G1328">
            <v>65096425</v>
          </cell>
        </row>
        <row r="1329">
          <cell r="C1329">
            <v>407041427</v>
          </cell>
          <cell r="D1329">
            <v>10295647</v>
          </cell>
          <cell r="E1329">
            <v>43580</v>
          </cell>
          <cell r="F1329">
            <v>1200211557</v>
          </cell>
          <cell r="G1329">
            <v>65096421</v>
          </cell>
        </row>
        <row r="1330">
          <cell r="C1330">
            <v>407041427</v>
          </cell>
          <cell r="F1330">
            <v>1200211557</v>
          </cell>
          <cell r="G1330">
            <v>65096416</v>
          </cell>
        </row>
        <row r="1331">
          <cell r="C1331">
            <v>407041427</v>
          </cell>
          <cell r="F1331">
            <v>1200211557</v>
          </cell>
          <cell r="G1331">
            <v>65096424</v>
          </cell>
        </row>
        <row r="1332">
          <cell r="C1332">
            <v>407041427</v>
          </cell>
          <cell r="F1332">
            <v>1200211557</v>
          </cell>
          <cell r="G1332">
            <v>65096408</v>
          </cell>
        </row>
        <row r="1333">
          <cell r="C1333">
            <v>407041428</v>
          </cell>
          <cell r="D1333">
            <v>2543734.6</v>
          </cell>
          <cell r="E1333">
            <v>43580</v>
          </cell>
          <cell r="F1333">
            <v>1200211660</v>
          </cell>
          <cell r="G1333">
            <v>65098620</v>
          </cell>
          <cell r="H1333" t="str">
            <v>С</v>
          </cell>
        </row>
        <row r="1334">
          <cell r="C1334">
            <v>407041429</v>
          </cell>
          <cell r="D1334">
            <v>3181991.7</v>
          </cell>
          <cell r="E1334">
            <v>43580</v>
          </cell>
          <cell r="F1334">
            <v>1200211659</v>
          </cell>
          <cell r="G1334">
            <v>65098836</v>
          </cell>
          <cell r="H1334" t="str">
            <v>С</v>
          </cell>
        </row>
        <row r="1335">
          <cell r="C1335">
            <v>407041430</v>
          </cell>
          <cell r="D1335">
            <v>6133256.0499999998</v>
          </cell>
          <cell r="E1335">
            <v>43580</v>
          </cell>
          <cell r="F1335">
            <v>1200211658</v>
          </cell>
          <cell r="G1335">
            <v>65098856</v>
          </cell>
          <cell r="H1335" t="str">
            <v>С</v>
          </cell>
        </row>
        <row r="1336">
          <cell r="C1336">
            <v>407041431</v>
          </cell>
          <cell r="D1336">
            <v>1211640</v>
          </cell>
          <cell r="E1336">
            <v>43581</v>
          </cell>
          <cell r="F1336">
            <v>1200211620</v>
          </cell>
          <cell r="G1336">
            <v>65101899</v>
          </cell>
          <cell r="H1336" t="str">
            <v>А</v>
          </cell>
        </row>
        <row r="1337">
          <cell r="C1337">
            <v>407041432</v>
          </cell>
          <cell r="D1337">
            <v>2445731.1</v>
          </cell>
          <cell r="E1337">
            <v>43581</v>
          </cell>
          <cell r="F1337">
            <v>1200211618</v>
          </cell>
          <cell r="G1337">
            <v>65099503</v>
          </cell>
        </row>
        <row r="1338">
          <cell r="C1338">
            <v>407041433</v>
          </cell>
          <cell r="D1338">
            <v>1462568.9</v>
          </cell>
          <cell r="E1338">
            <v>43581</v>
          </cell>
          <cell r="F1338">
            <v>1200211673</v>
          </cell>
          <cell r="G1338">
            <v>65099513</v>
          </cell>
        </row>
        <row r="1339">
          <cell r="C1339">
            <v>407041434</v>
          </cell>
          <cell r="D1339">
            <v>22092</v>
          </cell>
          <cell r="E1339">
            <v>43581</v>
          </cell>
          <cell r="F1339">
            <v>1200211675</v>
          </cell>
          <cell r="G1339">
            <v>65097396</v>
          </cell>
        </row>
        <row r="1340">
          <cell r="C1340">
            <v>407041435</v>
          </cell>
          <cell r="D1340">
            <v>186686</v>
          </cell>
          <cell r="E1340">
            <v>43581</v>
          </cell>
          <cell r="F1340">
            <v>1200211676</v>
          </cell>
          <cell r="G1340">
            <v>65097418</v>
          </cell>
        </row>
        <row r="1341">
          <cell r="C1341">
            <v>407041436</v>
          </cell>
          <cell r="D1341">
            <v>393640</v>
          </cell>
          <cell r="E1341">
            <v>43581</v>
          </cell>
          <cell r="F1341">
            <v>1200211613</v>
          </cell>
          <cell r="G1341">
            <v>65097403</v>
          </cell>
        </row>
        <row r="1342">
          <cell r="C1342">
            <v>407041437</v>
          </cell>
          <cell r="D1342">
            <v>100059</v>
          </cell>
          <cell r="E1342">
            <v>43581</v>
          </cell>
          <cell r="F1342">
            <v>1200211614</v>
          </cell>
          <cell r="G1342">
            <v>65097292</v>
          </cell>
        </row>
        <row r="1343">
          <cell r="C1343">
            <v>407041438</v>
          </cell>
          <cell r="D1343">
            <v>91800</v>
          </cell>
          <cell r="E1343">
            <v>43581</v>
          </cell>
          <cell r="F1343">
            <v>1200211615</v>
          </cell>
          <cell r="G1343">
            <v>65101549</v>
          </cell>
        </row>
        <row r="1344">
          <cell r="C1344">
            <v>407041439</v>
          </cell>
          <cell r="D1344">
            <v>4247870.4000000004</v>
          </cell>
          <cell r="E1344">
            <v>43581</v>
          </cell>
          <cell r="F1344">
            <v>1200211619</v>
          </cell>
          <cell r="G1344">
            <v>65099508</v>
          </cell>
        </row>
        <row r="1345">
          <cell r="C1345">
            <v>407041440</v>
          </cell>
          <cell r="D1345">
            <v>7304756.4000000004</v>
          </cell>
          <cell r="E1345">
            <v>43581</v>
          </cell>
          <cell r="F1345">
            <v>1200211616</v>
          </cell>
          <cell r="G1345">
            <v>65099511</v>
          </cell>
        </row>
        <row r="1346">
          <cell r="C1346">
            <v>407041441</v>
          </cell>
          <cell r="D1346">
            <v>3420913</v>
          </cell>
          <cell r="E1346">
            <v>43581</v>
          </cell>
          <cell r="F1346">
            <v>1200211674</v>
          </cell>
          <cell r="G1346">
            <v>65099501</v>
          </cell>
        </row>
        <row r="1347">
          <cell r="C1347">
            <v>407041442</v>
          </cell>
          <cell r="D1347">
            <v>4386711.8</v>
          </cell>
          <cell r="E1347">
            <v>43581</v>
          </cell>
          <cell r="F1347">
            <v>1200211617</v>
          </cell>
          <cell r="G1347">
            <v>65099505</v>
          </cell>
        </row>
        <row r="1348">
          <cell r="C1348">
            <v>407041443</v>
          </cell>
          <cell r="D1348">
            <v>4146230.6</v>
          </cell>
          <cell r="E1348">
            <v>43581</v>
          </cell>
          <cell r="F1348" t="str">
            <v>удален.</v>
          </cell>
        </row>
        <row r="1349">
          <cell r="C1349">
            <v>407041444</v>
          </cell>
          <cell r="D1349">
            <v>1485639.9</v>
          </cell>
          <cell r="E1349">
            <v>43581</v>
          </cell>
          <cell r="F1349">
            <v>1200211855</v>
          </cell>
          <cell r="G1349">
            <v>65101870</v>
          </cell>
        </row>
        <row r="1350">
          <cell r="C1350">
            <v>407041445</v>
          </cell>
          <cell r="D1350">
            <v>210992</v>
          </cell>
          <cell r="E1350">
            <v>43581</v>
          </cell>
          <cell r="F1350">
            <v>1200211858</v>
          </cell>
          <cell r="G1350">
            <v>65101412</v>
          </cell>
        </row>
        <row r="1351">
          <cell r="C1351">
            <v>407041446</v>
          </cell>
          <cell r="D1351">
            <v>798749.85</v>
          </cell>
          <cell r="E1351">
            <v>43581</v>
          </cell>
          <cell r="F1351">
            <v>1200211857</v>
          </cell>
          <cell r="G1351">
            <v>65101526</v>
          </cell>
          <cell r="H1351" t="str">
            <v>Самара</v>
          </cell>
        </row>
        <row r="1352">
          <cell r="C1352">
            <v>407041447</v>
          </cell>
          <cell r="D1352">
            <v>293722.90000000002</v>
          </cell>
          <cell r="E1352">
            <v>43581</v>
          </cell>
          <cell r="F1352">
            <v>1200211856</v>
          </cell>
          <cell r="G1352">
            <v>65101543</v>
          </cell>
        </row>
        <row r="1353">
          <cell r="C1353">
            <v>407041448</v>
          </cell>
          <cell r="D1353">
            <v>2156879.4</v>
          </cell>
          <cell r="E1353">
            <v>43581</v>
          </cell>
          <cell r="F1353">
            <v>1200211854</v>
          </cell>
          <cell r="G1353">
            <v>65101811</v>
          </cell>
        </row>
        <row r="1354">
          <cell r="C1354">
            <v>407041449</v>
          </cell>
          <cell r="D1354">
            <v>3426208.2</v>
          </cell>
          <cell r="E1354">
            <v>43581</v>
          </cell>
          <cell r="F1354">
            <v>1200211853</v>
          </cell>
          <cell r="G1354">
            <v>65101777</v>
          </cell>
        </row>
        <row r="1355">
          <cell r="C1355">
            <v>407041450</v>
          </cell>
          <cell r="D1355">
            <v>793149.4</v>
          </cell>
          <cell r="E1355">
            <v>43584</v>
          </cell>
          <cell r="F1355">
            <v>1200212054</v>
          </cell>
          <cell r="G1355">
            <v>65101481</v>
          </cell>
          <cell r="H1355" t="str">
            <v>Екатеринбург</v>
          </cell>
        </row>
        <row r="1356">
          <cell r="C1356">
            <v>407041451</v>
          </cell>
          <cell r="D1356">
            <v>115322</v>
          </cell>
          <cell r="E1356">
            <v>43584</v>
          </cell>
          <cell r="F1356">
            <v>1200212055</v>
          </cell>
          <cell r="G1356">
            <v>65101352</v>
          </cell>
          <cell r="H1356" t="str">
            <v>Тюмень</v>
          </cell>
        </row>
        <row r="1357">
          <cell r="C1357">
            <v>407041452</v>
          </cell>
          <cell r="D1357">
            <v>5066465.9000000004</v>
          </cell>
          <cell r="E1357">
            <v>43584</v>
          </cell>
          <cell r="F1357">
            <v>1200211968</v>
          </cell>
          <cell r="G1357">
            <v>65105443</v>
          </cell>
          <cell r="H1357" t="str">
            <v>С</v>
          </cell>
        </row>
        <row r="1358">
          <cell r="C1358">
            <v>407041453</v>
          </cell>
          <cell r="D1358">
            <v>4975938.5</v>
          </cell>
          <cell r="E1358">
            <v>43584</v>
          </cell>
          <cell r="F1358">
            <v>1200211969</v>
          </cell>
          <cell r="G1358">
            <v>65105448</v>
          </cell>
          <cell r="H1358" t="str">
            <v>С</v>
          </cell>
        </row>
        <row r="1359">
          <cell r="C1359">
            <v>407041457</v>
          </cell>
          <cell r="D1359">
            <v>1678912</v>
          </cell>
          <cell r="E1359">
            <v>43584</v>
          </cell>
          <cell r="F1359" t="str">
            <v>удален.</v>
          </cell>
        </row>
        <row r="1360">
          <cell r="C1360">
            <v>407041458</v>
          </cell>
          <cell r="D1360">
            <v>1811225.15</v>
          </cell>
          <cell r="E1360">
            <v>43584</v>
          </cell>
          <cell r="F1360">
            <v>1200212052</v>
          </cell>
          <cell r="G1360">
            <v>65101394</v>
          </cell>
        </row>
        <row r="1361">
          <cell r="C1361">
            <v>407041460</v>
          </cell>
          <cell r="D1361">
            <v>2915046.05</v>
          </cell>
          <cell r="E1361">
            <v>43584</v>
          </cell>
          <cell r="F1361">
            <v>1200212053</v>
          </cell>
          <cell r="G1361">
            <v>65101377</v>
          </cell>
        </row>
        <row r="1362">
          <cell r="C1362">
            <v>407041462</v>
          </cell>
          <cell r="D1362">
            <v>1033367.65</v>
          </cell>
          <cell r="E1362">
            <v>43585</v>
          </cell>
          <cell r="F1362">
            <v>1200211979</v>
          </cell>
          <cell r="G1362">
            <v>65105402</v>
          </cell>
        </row>
        <row r="1363">
          <cell r="C1363">
            <v>407041463</v>
          </cell>
          <cell r="D1363">
            <v>1514634.4</v>
          </cell>
          <cell r="E1363">
            <v>43585</v>
          </cell>
          <cell r="F1363">
            <v>1200211980</v>
          </cell>
          <cell r="G1363">
            <v>65105385</v>
          </cell>
        </row>
        <row r="1364">
          <cell r="C1364">
            <v>407041464</v>
          </cell>
          <cell r="D1364">
            <v>3211951.05</v>
          </cell>
          <cell r="E1364">
            <v>43585</v>
          </cell>
          <cell r="F1364">
            <v>1200211982</v>
          </cell>
          <cell r="G1364">
            <v>65105369</v>
          </cell>
        </row>
        <row r="1365">
          <cell r="C1365">
            <v>407041465</v>
          </cell>
          <cell r="D1365">
            <v>5050629.9000000004</v>
          </cell>
          <cell r="E1365">
            <v>43585</v>
          </cell>
          <cell r="F1365">
            <v>1200211985</v>
          </cell>
          <cell r="G1365">
            <v>65104530</v>
          </cell>
        </row>
        <row r="1366">
          <cell r="C1366">
            <v>407041466</v>
          </cell>
          <cell r="D1366">
            <v>3464737.2</v>
          </cell>
          <cell r="E1366">
            <v>43585</v>
          </cell>
          <cell r="F1366">
            <v>1200211976</v>
          </cell>
          <cell r="G1366">
            <v>65104532</v>
          </cell>
        </row>
        <row r="1367">
          <cell r="C1367">
            <v>407041467</v>
          </cell>
          <cell r="D1367">
            <v>650294.69999999995</v>
          </cell>
          <cell r="E1367">
            <v>43585</v>
          </cell>
          <cell r="F1367">
            <v>1200211983</v>
          </cell>
          <cell r="G1367">
            <v>65104531</v>
          </cell>
        </row>
        <row r="1368">
          <cell r="C1368">
            <v>407041468</v>
          </cell>
          <cell r="D1368">
            <v>143270</v>
          </cell>
          <cell r="E1368">
            <v>43585</v>
          </cell>
          <cell r="F1368">
            <v>1200211977</v>
          </cell>
          <cell r="G1368">
            <v>65105271</v>
          </cell>
        </row>
        <row r="1369">
          <cell r="C1369">
            <v>407041469</v>
          </cell>
          <cell r="D1369">
            <v>1699655</v>
          </cell>
          <cell r="E1369">
            <v>43585</v>
          </cell>
          <cell r="F1369">
            <v>1200211978</v>
          </cell>
          <cell r="G1369">
            <v>65105241</v>
          </cell>
        </row>
        <row r="1370">
          <cell r="C1370">
            <v>407041470</v>
          </cell>
          <cell r="D1370">
            <v>5873358.5999999996</v>
          </cell>
          <cell r="E1370">
            <v>43585</v>
          </cell>
          <cell r="F1370">
            <v>1200211981</v>
          </cell>
          <cell r="G1370">
            <v>65105342</v>
          </cell>
        </row>
        <row r="1371">
          <cell r="C1371">
            <v>407041471</v>
          </cell>
          <cell r="D1371">
            <v>4489326</v>
          </cell>
          <cell r="E1371">
            <v>43585</v>
          </cell>
          <cell r="F1371">
            <v>1200211984</v>
          </cell>
          <cell r="G1371">
            <v>65104533</v>
          </cell>
        </row>
        <row r="1372">
          <cell r="C1372">
            <v>407041472</v>
          </cell>
          <cell r="D1372">
            <v>1202714</v>
          </cell>
          <cell r="E1372">
            <v>43585</v>
          </cell>
          <cell r="F1372">
            <v>1200211975</v>
          </cell>
          <cell r="G1372">
            <v>65104517</v>
          </cell>
          <cell r="H1372" t="str">
            <v>Астрея</v>
          </cell>
        </row>
        <row r="1373">
          <cell r="C1373">
            <v>407041478</v>
          </cell>
          <cell r="D1373">
            <v>565041.94999999995</v>
          </cell>
          <cell r="E1373">
            <v>43585</v>
          </cell>
          <cell r="F1373">
            <v>1200211963</v>
          </cell>
          <cell r="G1373">
            <v>65101621</v>
          </cell>
        </row>
        <row r="1374">
          <cell r="C1374">
            <v>407041479</v>
          </cell>
          <cell r="D1374">
            <v>3504842.85</v>
          </cell>
          <cell r="E1374">
            <v>43585</v>
          </cell>
          <cell r="F1374">
            <v>1200211964</v>
          </cell>
          <cell r="G1374">
            <v>65101603</v>
          </cell>
        </row>
        <row r="1375">
          <cell r="C1375">
            <v>407041480</v>
          </cell>
          <cell r="D1375">
            <v>2087568.55</v>
          </cell>
          <cell r="E1375">
            <v>43585</v>
          </cell>
          <cell r="F1375">
            <v>1200211965</v>
          </cell>
          <cell r="G1375">
            <v>65101585</v>
          </cell>
        </row>
        <row r="1376">
          <cell r="C1376">
            <v>407041481</v>
          </cell>
          <cell r="D1376">
            <v>4199961.5</v>
          </cell>
          <cell r="E1376">
            <v>43585</v>
          </cell>
          <cell r="F1376">
            <v>1200211966</v>
          </cell>
          <cell r="G1376">
            <v>65101592</v>
          </cell>
        </row>
        <row r="1377">
          <cell r="C1377">
            <v>407041482</v>
          </cell>
          <cell r="D1377">
            <v>9009357.5999999996</v>
          </cell>
          <cell r="E1377">
            <v>43585</v>
          </cell>
          <cell r="F1377">
            <v>1200211967</v>
          </cell>
          <cell r="G1377">
            <v>65101704</v>
          </cell>
        </row>
        <row r="1378">
          <cell r="C1378">
            <v>407041482</v>
          </cell>
          <cell r="E1378">
            <v>43585</v>
          </cell>
          <cell r="G1378">
            <v>65101620</v>
          </cell>
        </row>
        <row r="1379">
          <cell r="C1379">
            <v>407041482</v>
          </cell>
          <cell r="E1379">
            <v>43585</v>
          </cell>
          <cell r="G1379">
            <v>65101625</v>
          </cell>
        </row>
        <row r="1380">
          <cell r="C1380">
            <v>407041483</v>
          </cell>
          <cell r="D1380">
            <v>4572057</v>
          </cell>
          <cell r="E1380">
            <v>43591</v>
          </cell>
          <cell r="F1380">
            <v>1200212499</v>
          </cell>
          <cell r="G1380">
            <v>65106425</v>
          </cell>
        </row>
        <row r="1381">
          <cell r="C1381">
            <v>407041484</v>
          </cell>
          <cell r="D1381">
            <v>6597579.2000000002</v>
          </cell>
          <cell r="E1381">
            <v>43591</v>
          </cell>
          <cell r="F1381">
            <v>1200212500</v>
          </cell>
          <cell r="G1381">
            <v>65106415</v>
          </cell>
        </row>
        <row r="1382">
          <cell r="C1382">
            <v>407041486</v>
          </cell>
          <cell r="D1382">
            <v>4146230.6</v>
          </cell>
          <cell r="E1382">
            <v>43591</v>
          </cell>
          <cell r="F1382">
            <v>1200211672</v>
          </cell>
          <cell r="G1382">
            <v>65099516</v>
          </cell>
        </row>
        <row r="1383">
          <cell r="C1383">
            <v>407041487</v>
          </cell>
          <cell r="D1383">
            <v>220920</v>
          </cell>
          <cell r="E1383">
            <v>43591</v>
          </cell>
          <cell r="F1383">
            <v>1200212496</v>
          </cell>
          <cell r="G1383">
            <v>65104511</v>
          </cell>
        </row>
        <row r="1384">
          <cell r="C1384">
            <v>407041488</v>
          </cell>
          <cell r="D1384">
            <v>2238.1999999999998</v>
          </cell>
          <cell r="E1384">
            <v>43591</v>
          </cell>
          <cell r="F1384">
            <v>1200212509</v>
          </cell>
          <cell r="G1384">
            <v>65104509</v>
          </cell>
          <cell r="H1384" t="str">
            <v>Казань</v>
          </cell>
        </row>
        <row r="1385">
          <cell r="C1385">
            <v>407041489</v>
          </cell>
          <cell r="D1385">
            <v>610948.4</v>
          </cell>
          <cell r="E1385">
            <v>43591</v>
          </cell>
          <cell r="F1385">
            <v>1200212506</v>
          </cell>
          <cell r="G1385">
            <v>65104510</v>
          </cell>
          <cell r="H1385" t="str">
            <v>Казань</v>
          </cell>
        </row>
        <row r="1386">
          <cell r="C1386">
            <v>407041490</v>
          </cell>
          <cell r="D1386">
            <v>647976</v>
          </cell>
          <cell r="E1386">
            <v>43591</v>
          </cell>
          <cell r="F1386">
            <v>1200212498</v>
          </cell>
          <cell r="G1386">
            <v>65106309</v>
          </cell>
        </row>
        <row r="1387">
          <cell r="C1387">
            <v>407041491</v>
          </cell>
          <cell r="D1387">
            <v>786024</v>
          </cell>
          <cell r="E1387">
            <v>43591</v>
          </cell>
          <cell r="F1387">
            <v>1200212493</v>
          </cell>
          <cell r="G1387">
            <v>65106387</v>
          </cell>
        </row>
        <row r="1388">
          <cell r="C1388">
            <v>407041492</v>
          </cell>
          <cell r="D1388">
            <v>54026.1</v>
          </cell>
          <cell r="E1388">
            <v>43591</v>
          </cell>
          <cell r="F1388">
            <v>1200212501</v>
          </cell>
          <cell r="G1388">
            <v>65106246</v>
          </cell>
          <cell r="H1388" t="str">
            <v>К</v>
          </cell>
        </row>
        <row r="1389">
          <cell r="C1389">
            <v>407041493</v>
          </cell>
          <cell r="D1389">
            <v>704363.5</v>
          </cell>
          <cell r="E1389">
            <v>43591</v>
          </cell>
          <cell r="F1389">
            <v>1200212502</v>
          </cell>
          <cell r="G1389">
            <v>65106247</v>
          </cell>
          <cell r="H1389" t="str">
            <v>К</v>
          </cell>
        </row>
        <row r="1390">
          <cell r="C1390">
            <v>407041495</v>
          </cell>
          <cell r="D1390">
            <v>1678912</v>
          </cell>
          <cell r="E1390">
            <v>43591</v>
          </cell>
          <cell r="F1390">
            <v>1200212056</v>
          </cell>
          <cell r="G1390">
            <v>65101328</v>
          </cell>
        </row>
        <row r="1391">
          <cell r="C1391">
            <v>407041496</v>
          </cell>
          <cell r="D1391">
            <v>1500132</v>
          </cell>
          <cell r="E1391">
            <v>43591</v>
          </cell>
          <cell r="F1391">
            <v>1200212497</v>
          </cell>
          <cell r="G1391">
            <v>65104508</v>
          </cell>
        </row>
        <row r="1392">
          <cell r="C1392">
            <v>407041497</v>
          </cell>
          <cell r="D1392">
            <v>2257468.5499999998</v>
          </cell>
          <cell r="E1392">
            <v>43591</v>
          </cell>
          <cell r="F1392">
            <v>1200212508</v>
          </cell>
          <cell r="G1392">
            <v>65104514</v>
          </cell>
          <cell r="H1392" t="str">
            <v>НН</v>
          </cell>
        </row>
        <row r="1393">
          <cell r="C1393">
            <v>407041498</v>
          </cell>
          <cell r="D1393">
            <v>4484600.5</v>
          </cell>
          <cell r="E1393">
            <v>43591</v>
          </cell>
          <cell r="F1393">
            <v>1200212505</v>
          </cell>
          <cell r="G1393">
            <v>65104518</v>
          </cell>
        </row>
        <row r="1394">
          <cell r="C1394">
            <v>407041499</v>
          </cell>
          <cell r="D1394">
            <v>231732.55</v>
          </cell>
          <cell r="E1394">
            <v>43591</v>
          </cell>
          <cell r="F1394">
            <v>1200212503</v>
          </cell>
          <cell r="G1394">
            <v>65104507</v>
          </cell>
        </row>
        <row r="1395">
          <cell r="C1395">
            <v>407041500</v>
          </cell>
          <cell r="D1395">
            <v>3841167.3</v>
          </cell>
          <cell r="E1395">
            <v>43591</v>
          </cell>
          <cell r="F1395">
            <v>1200212495</v>
          </cell>
          <cell r="G1395">
            <v>65104524</v>
          </cell>
        </row>
        <row r="1396">
          <cell r="C1396">
            <v>407041501</v>
          </cell>
          <cell r="D1396">
            <v>574951.4</v>
          </cell>
          <cell r="E1396">
            <v>43591</v>
          </cell>
          <cell r="F1396">
            <v>1200212507</v>
          </cell>
          <cell r="G1396">
            <v>65104515</v>
          </cell>
        </row>
        <row r="1397">
          <cell r="C1397">
            <v>407041502</v>
          </cell>
          <cell r="D1397">
            <v>2525309.2000000002</v>
          </cell>
          <cell r="E1397">
            <v>43591</v>
          </cell>
          <cell r="F1397">
            <v>1200212494</v>
          </cell>
          <cell r="G1397">
            <v>65104523</v>
          </cell>
        </row>
        <row r="1398">
          <cell r="C1398">
            <v>407041503</v>
          </cell>
          <cell r="D1398">
            <v>695686.9</v>
          </cell>
          <cell r="E1398">
            <v>43591</v>
          </cell>
          <cell r="F1398">
            <v>1200212504</v>
          </cell>
          <cell r="G1398">
            <v>65104519</v>
          </cell>
        </row>
        <row r="1399">
          <cell r="C1399">
            <v>407041504</v>
          </cell>
          <cell r="D1399">
            <v>3105350.1</v>
          </cell>
          <cell r="E1399">
            <v>43592</v>
          </cell>
          <cell r="F1399">
            <v>1200213281</v>
          </cell>
          <cell r="G1399">
            <v>65108708</v>
          </cell>
        </row>
        <row r="1400">
          <cell r="C1400">
            <v>407041505</v>
          </cell>
          <cell r="D1400">
            <v>4351688.0999999996</v>
          </cell>
          <cell r="E1400">
            <v>43592</v>
          </cell>
          <cell r="F1400">
            <v>1200213354</v>
          </cell>
          <cell r="G1400">
            <v>65111079</v>
          </cell>
        </row>
        <row r="1401">
          <cell r="C1401">
            <v>407041506</v>
          </cell>
          <cell r="D1401">
            <v>2073451.95</v>
          </cell>
          <cell r="E1401">
            <v>43592</v>
          </cell>
          <cell r="F1401">
            <v>1200213288</v>
          </cell>
          <cell r="G1401">
            <v>65108460</v>
          </cell>
        </row>
        <row r="1402">
          <cell r="C1402">
            <v>407041506</v>
          </cell>
          <cell r="E1402">
            <v>43592</v>
          </cell>
          <cell r="G1402">
            <v>65108459</v>
          </cell>
        </row>
        <row r="1403">
          <cell r="C1403">
            <v>407041507</v>
          </cell>
          <cell r="D1403">
            <v>6642239.46</v>
          </cell>
          <cell r="E1403">
            <v>43592</v>
          </cell>
          <cell r="F1403">
            <v>1200213524</v>
          </cell>
          <cell r="G1403">
            <v>65111636</v>
          </cell>
        </row>
        <row r="1404">
          <cell r="C1404">
            <v>407041507</v>
          </cell>
          <cell r="E1404">
            <v>43592</v>
          </cell>
          <cell r="G1404">
            <v>65111598</v>
          </cell>
        </row>
        <row r="1405">
          <cell r="C1405">
            <v>407041507</v>
          </cell>
          <cell r="E1405">
            <v>43592</v>
          </cell>
          <cell r="G1405">
            <v>65111659</v>
          </cell>
        </row>
        <row r="1406">
          <cell r="C1406">
            <v>407041508</v>
          </cell>
          <cell r="D1406">
            <v>3484413</v>
          </cell>
          <cell r="E1406">
            <v>43592</v>
          </cell>
          <cell r="F1406">
            <v>1200213280</v>
          </cell>
          <cell r="G1406">
            <v>65108800</v>
          </cell>
        </row>
        <row r="1407">
          <cell r="C1407">
            <v>407041509</v>
          </cell>
          <cell r="D1407">
            <v>4571368.9000000004</v>
          </cell>
          <cell r="E1407">
            <v>43592</v>
          </cell>
          <cell r="F1407">
            <v>1200213286</v>
          </cell>
          <cell r="G1407">
            <v>65108542</v>
          </cell>
        </row>
        <row r="1408">
          <cell r="C1408">
            <v>407041510</v>
          </cell>
          <cell r="D1408">
            <v>2195882.1</v>
          </cell>
          <cell r="E1408">
            <v>43592</v>
          </cell>
          <cell r="F1408">
            <v>1200213285</v>
          </cell>
          <cell r="G1408">
            <v>65108548</v>
          </cell>
        </row>
        <row r="1409">
          <cell r="C1409">
            <v>407041511</v>
          </cell>
          <cell r="D1409">
            <v>20344</v>
          </cell>
          <cell r="E1409">
            <v>43592</v>
          </cell>
          <cell r="F1409">
            <v>1200213293</v>
          </cell>
          <cell r="G1409">
            <v>65111155</v>
          </cell>
          <cell r="H1409" t="str">
            <v>Мск</v>
          </cell>
        </row>
        <row r="1410">
          <cell r="C1410">
            <v>407041512</v>
          </cell>
          <cell r="D1410">
            <v>3933776.85</v>
          </cell>
          <cell r="E1410">
            <v>43592</v>
          </cell>
          <cell r="F1410">
            <v>1200213279</v>
          </cell>
          <cell r="G1410">
            <v>65108959</v>
          </cell>
        </row>
        <row r="1411">
          <cell r="C1411">
            <v>407041513</v>
          </cell>
          <cell r="D1411">
            <v>12964</v>
          </cell>
          <cell r="E1411">
            <v>43592</v>
          </cell>
          <cell r="F1411">
            <v>1200213277</v>
          </cell>
          <cell r="G1411">
            <v>65111154</v>
          </cell>
          <cell r="H1411" t="str">
            <v>Мск</v>
          </cell>
        </row>
        <row r="1412">
          <cell r="C1412">
            <v>407041514</v>
          </cell>
          <cell r="D1412">
            <v>25043</v>
          </cell>
          <cell r="E1412">
            <v>43592</v>
          </cell>
          <cell r="F1412">
            <v>1200213276</v>
          </cell>
          <cell r="G1412">
            <v>65111153</v>
          </cell>
          <cell r="H1412" t="str">
            <v>Мск</v>
          </cell>
        </row>
        <row r="1413">
          <cell r="C1413">
            <v>407041515</v>
          </cell>
          <cell r="D1413">
            <v>2502688</v>
          </cell>
          <cell r="E1413">
            <v>43592</v>
          </cell>
          <cell r="F1413">
            <v>1200213275</v>
          </cell>
          <cell r="G1413">
            <v>65111152</v>
          </cell>
          <cell r="H1413" t="str">
            <v>Мск</v>
          </cell>
        </row>
        <row r="1414">
          <cell r="C1414">
            <v>407041516</v>
          </cell>
          <cell r="D1414">
            <v>401960</v>
          </cell>
          <cell r="E1414">
            <v>43592</v>
          </cell>
          <cell r="F1414">
            <v>1200213292</v>
          </cell>
          <cell r="G1414">
            <v>65109704</v>
          </cell>
        </row>
        <row r="1415">
          <cell r="C1415">
            <v>407041517</v>
          </cell>
          <cell r="D1415">
            <v>482338.05</v>
          </cell>
          <cell r="E1415">
            <v>43592</v>
          </cell>
          <cell r="F1415">
            <v>1200213290</v>
          </cell>
          <cell r="G1415">
            <v>65111114</v>
          </cell>
        </row>
        <row r="1416">
          <cell r="C1416">
            <v>407041518</v>
          </cell>
          <cell r="D1416">
            <v>632297.61</v>
          </cell>
          <cell r="E1416">
            <v>43592</v>
          </cell>
          <cell r="F1416">
            <v>1200213289</v>
          </cell>
          <cell r="G1416">
            <v>65108308</v>
          </cell>
        </row>
        <row r="1417">
          <cell r="C1417">
            <v>407041519</v>
          </cell>
          <cell r="D1417">
            <v>1822350.8</v>
          </cell>
          <cell r="E1417">
            <v>43592</v>
          </cell>
          <cell r="F1417">
            <v>1200213533</v>
          </cell>
          <cell r="G1417">
            <v>65119997</v>
          </cell>
          <cell r="H1417" t="str">
            <v>С</v>
          </cell>
        </row>
        <row r="1418">
          <cell r="C1418">
            <v>407041520</v>
          </cell>
          <cell r="D1418">
            <v>7932005.25</v>
          </cell>
          <cell r="E1418">
            <v>43592</v>
          </cell>
          <cell r="F1418">
            <v>1200213535</v>
          </cell>
          <cell r="G1418">
            <v>65111950</v>
          </cell>
          <cell r="H1418" t="str">
            <v>С</v>
          </cell>
        </row>
        <row r="1419">
          <cell r="C1419">
            <v>407041521</v>
          </cell>
          <cell r="D1419">
            <v>5576445.4000000004</v>
          </cell>
          <cell r="E1419">
            <v>43592</v>
          </cell>
          <cell r="F1419">
            <v>1200213534</v>
          </cell>
          <cell r="G1419">
            <v>65111958</v>
          </cell>
          <cell r="H1419" t="str">
            <v>С</v>
          </cell>
        </row>
        <row r="1420">
          <cell r="C1420">
            <v>407041522</v>
          </cell>
          <cell r="D1420">
            <v>2143514.4500000002</v>
          </cell>
          <cell r="E1420">
            <v>43592</v>
          </cell>
          <cell r="F1420">
            <v>1200213291</v>
          </cell>
          <cell r="G1420">
            <v>65108436</v>
          </cell>
        </row>
        <row r="1421">
          <cell r="C1421">
            <v>407041523</v>
          </cell>
          <cell r="D1421">
            <v>251179.3</v>
          </cell>
          <cell r="E1421">
            <v>43593</v>
          </cell>
          <cell r="F1421">
            <v>1200213651</v>
          </cell>
          <cell r="G1421">
            <v>65112026</v>
          </cell>
        </row>
        <row r="1422">
          <cell r="C1422">
            <v>407041524</v>
          </cell>
          <cell r="D1422">
            <v>57136</v>
          </cell>
          <cell r="E1422">
            <v>43593</v>
          </cell>
          <cell r="F1422">
            <v>1200213652</v>
          </cell>
          <cell r="G1422">
            <v>65111783</v>
          </cell>
        </row>
        <row r="1423">
          <cell r="C1423">
            <v>407041525</v>
          </cell>
          <cell r="D1423">
            <v>3345007.2</v>
          </cell>
          <cell r="E1423">
            <v>43593</v>
          </cell>
          <cell r="F1423">
            <v>1200213861</v>
          </cell>
          <cell r="G1423">
            <v>65112178</v>
          </cell>
        </row>
        <row r="1424">
          <cell r="C1424">
            <v>407041526</v>
          </cell>
          <cell r="D1424">
            <v>2063538.16</v>
          </cell>
          <cell r="E1424">
            <v>43593</v>
          </cell>
          <cell r="F1424">
            <v>1200213294</v>
          </cell>
          <cell r="G1424">
            <v>65108088</v>
          </cell>
        </row>
        <row r="1425">
          <cell r="C1425">
            <v>407041527</v>
          </cell>
          <cell r="D1425">
            <v>32646</v>
          </cell>
          <cell r="E1425">
            <v>43593</v>
          </cell>
          <cell r="F1425">
            <v>1200213284</v>
          </cell>
          <cell r="G1425">
            <v>65108674</v>
          </cell>
        </row>
        <row r="1426">
          <cell r="C1426">
            <v>407041528</v>
          </cell>
          <cell r="D1426">
            <v>1697209</v>
          </cell>
          <cell r="E1426">
            <v>43593</v>
          </cell>
          <cell r="F1426">
            <v>1200213282</v>
          </cell>
          <cell r="G1426">
            <v>65108680</v>
          </cell>
        </row>
        <row r="1427">
          <cell r="C1427">
            <v>407041529</v>
          </cell>
          <cell r="D1427">
            <v>1958562.55</v>
          </cell>
          <cell r="E1427">
            <v>43593</v>
          </cell>
          <cell r="F1427">
            <v>1200213278</v>
          </cell>
          <cell r="G1427">
            <v>65109714</v>
          </cell>
        </row>
        <row r="1428">
          <cell r="C1428">
            <v>407041530</v>
          </cell>
          <cell r="D1428">
            <v>2435907</v>
          </cell>
          <cell r="E1428">
            <v>43593</v>
          </cell>
          <cell r="F1428">
            <v>1200213283</v>
          </cell>
          <cell r="G1428">
            <v>65108673</v>
          </cell>
        </row>
        <row r="1429">
          <cell r="C1429">
            <v>407041531</v>
          </cell>
          <cell r="D1429">
            <v>228159.4</v>
          </cell>
          <cell r="E1429">
            <v>43593</v>
          </cell>
          <cell r="F1429">
            <v>1200213543</v>
          </cell>
          <cell r="G1429">
            <v>65111889</v>
          </cell>
          <cell r="H1429" t="str">
            <v>Мск</v>
          </cell>
        </row>
        <row r="1430">
          <cell r="C1430">
            <v>407041532</v>
          </cell>
          <cell r="D1430">
            <v>323304</v>
          </cell>
          <cell r="E1430">
            <v>43593</v>
          </cell>
          <cell r="F1430">
            <v>1200213604</v>
          </cell>
          <cell r="G1430">
            <v>65119098</v>
          </cell>
          <cell r="H1430" t="str">
            <v>Астрея</v>
          </cell>
        </row>
        <row r="1431">
          <cell r="C1431">
            <v>407041533</v>
          </cell>
          <cell r="D1431">
            <v>540297</v>
          </cell>
          <cell r="E1431">
            <v>43593</v>
          </cell>
          <cell r="F1431">
            <v>1200213546</v>
          </cell>
          <cell r="G1431">
            <v>65111835</v>
          </cell>
          <cell r="H1431" t="str">
            <v>Астрея</v>
          </cell>
        </row>
        <row r="1432">
          <cell r="C1432">
            <v>407041534</v>
          </cell>
          <cell r="D1432">
            <v>7112051.0999999996</v>
          </cell>
          <cell r="E1432">
            <v>43593</v>
          </cell>
          <cell r="F1432">
            <v>1200213863</v>
          </cell>
          <cell r="G1432">
            <v>65112169</v>
          </cell>
        </row>
        <row r="1433">
          <cell r="C1433">
            <v>407041535</v>
          </cell>
          <cell r="D1433">
            <v>55659</v>
          </cell>
          <cell r="E1433">
            <v>43593</v>
          </cell>
          <cell r="F1433">
            <v>1200213613</v>
          </cell>
          <cell r="G1433">
            <v>65111781</v>
          </cell>
        </row>
        <row r="1434">
          <cell r="C1434">
            <v>407041536</v>
          </cell>
          <cell r="D1434">
            <v>2249557.7000000002</v>
          </cell>
          <cell r="E1434">
            <v>43593</v>
          </cell>
          <cell r="F1434">
            <v>1200213862</v>
          </cell>
          <cell r="G1434">
            <v>65112181</v>
          </cell>
        </row>
        <row r="1435">
          <cell r="C1435">
            <v>407041537</v>
          </cell>
          <cell r="D1435">
            <v>3435455.7</v>
          </cell>
          <cell r="E1435">
            <v>43593</v>
          </cell>
          <cell r="F1435">
            <v>1200213864</v>
          </cell>
          <cell r="G1435">
            <v>65119999</v>
          </cell>
        </row>
        <row r="1436">
          <cell r="C1436">
            <v>407041538</v>
          </cell>
          <cell r="D1436">
            <v>200809.1</v>
          </cell>
          <cell r="E1436">
            <v>43593</v>
          </cell>
          <cell r="F1436">
            <v>1200213614</v>
          </cell>
          <cell r="G1436">
            <v>65111924</v>
          </cell>
        </row>
        <row r="1437">
          <cell r="C1437">
            <v>407041539</v>
          </cell>
          <cell r="D1437">
            <v>142222</v>
          </cell>
          <cell r="E1437">
            <v>43593</v>
          </cell>
          <cell r="F1437">
            <v>1200213538</v>
          </cell>
          <cell r="G1437">
            <v>65119959</v>
          </cell>
        </row>
        <row r="1438">
          <cell r="C1438">
            <v>407041540</v>
          </cell>
          <cell r="D1438">
            <v>1235702.2</v>
          </cell>
          <cell r="E1438">
            <v>43593</v>
          </cell>
          <cell r="F1438">
            <v>1200213611</v>
          </cell>
          <cell r="G1438">
            <v>65111908</v>
          </cell>
          <cell r="H1438" t="str">
            <v>Мск</v>
          </cell>
        </row>
        <row r="1439">
          <cell r="C1439">
            <v>407041541</v>
          </cell>
          <cell r="D1439">
            <v>217690</v>
          </cell>
          <cell r="E1439">
            <v>43593</v>
          </cell>
          <cell r="F1439">
            <v>1200213537</v>
          </cell>
          <cell r="G1439">
            <v>65111806</v>
          </cell>
        </row>
        <row r="1440">
          <cell r="C1440">
            <v>407041542</v>
          </cell>
          <cell r="D1440">
            <v>95317</v>
          </cell>
          <cell r="E1440">
            <v>43593</v>
          </cell>
          <cell r="F1440">
            <v>1200213824</v>
          </cell>
          <cell r="G1440">
            <v>65106324</v>
          </cell>
        </row>
        <row r="1441">
          <cell r="C1441">
            <v>407041543</v>
          </cell>
          <cell r="D1441">
            <v>25580</v>
          </cell>
          <cell r="E1441">
            <v>43593</v>
          </cell>
          <cell r="F1441">
            <v>1200213822</v>
          </cell>
          <cell r="G1441">
            <v>65106329</v>
          </cell>
        </row>
        <row r="1442">
          <cell r="C1442">
            <v>407041544</v>
          </cell>
          <cell r="D1442">
            <v>102073.5</v>
          </cell>
          <cell r="E1442">
            <v>43593</v>
          </cell>
          <cell r="F1442">
            <v>1200213825</v>
          </cell>
          <cell r="G1442">
            <v>65106398</v>
          </cell>
          <cell r="H1442" t="str">
            <v>фил Б</v>
          </cell>
        </row>
        <row r="1443">
          <cell r="C1443">
            <v>407041545</v>
          </cell>
          <cell r="D1443">
            <v>136098</v>
          </cell>
          <cell r="E1443">
            <v>43593</v>
          </cell>
          <cell r="F1443">
            <v>1200213826</v>
          </cell>
          <cell r="G1443">
            <v>65106399</v>
          </cell>
          <cell r="H1443" t="str">
            <v>фил Б</v>
          </cell>
        </row>
        <row r="1444">
          <cell r="C1444">
            <v>407041546</v>
          </cell>
          <cell r="D1444">
            <v>10683.9</v>
          </cell>
          <cell r="E1444">
            <v>43593</v>
          </cell>
          <cell r="F1444">
            <v>1200213827</v>
          </cell>
          <cell r="G1444">
            <v>65106395</v>
          </cell>
          <cell r="H1444" t="str">
            <v>фил Б</v>
          </cell>
        </row>
        <row r="1445">
          <cell r="C1445">
            <v>407041547</v>
          </cell>
          <cell r="D1445">
            <v>496413</v>
          </cell>
          <cell r="E1445">
            <v>43593</v>
          </cell>
          <cell r="F1445">
            <v>1200213828</v>
          </cell>
          <cell r="G1445">
            <v>65106396</v>
          </cell>
          <cell r="H1445" t="str">
            <v>фил Б</v>
          </cell>
        </row>
        <row r="1446">
          <cell r="C1446">
            <v>407041548</v>
          </cell>
          <cell r="D1446">
            <v>906480</v>
          </cell>
          <cell r="E1446">
            <v>43593</v>
          </cell>
          <cell r="F1446">
            <v>1200213829</v>
          </cell>
          <cell r="G1446">
            <v>65106397</v>
          </cell>
          <cell r="H1446" t="str">
            <v>фил А</v>
          </cell>
        </row>
        <row r="1447">
          <cell r="C1447">
            <v>407041549</v>
          </cell>
          <cell r="D1447">
            <v>96559</v>
          </cell>
          <cell r="E1447">
            <v>43593</v>
          </cell>
          <cell r="F1447">
            <v>1200213823</v>
          </cell>
          <cell r="G1447">
            <v>65106321</v>
          </cell>
        </row>
        <row r="1448">
          <cell r="C1448">
            <v>407041550</v>
          </cell>
          <cell r="D1448">
            <v>1139330</v>
          </cell>
          <cell r="E1448">
            <v>43593</v>
          </cell>
          <cell r="F1448">
            <v>1200213355</v>
          </cell>
          <cell r="G1448">
            <v>65108283</v>
          </cell>
        </row>
        <row r="1449">
          <cell r="C1449">
            <v>407041551</v>
          </cell>
          <cell r="D1449">
            <v>565974.85</v>
          </cell>
          <cell r="E1449">
            <v>43593</v>
          </cell>
          <cell r="F1449">
            <v>1200213287</v>
          </cell>
          <cell r="G1449">
            <v>65108409</v>
          </cell>
        </row>
        <row r="1450">
          <cell r="C1450">
            <v>407041552</v>
          </cell>
          <cell r="D1450">
            <v>3697269.7</v>
          </cell>
          <cell r="E1450">
            <v>43593</v>
          </cell>
          <cell r="F1450">
            <v>1200213536</v>
          </cell>
          <cell r="G1450">
            <v>65112137</v>
          </cell>
          <cell r="H1450" t="str">
            <v>А</v>
          </cell>
        </row>
        <row r="1451">
          <cell r="C1451">
            <v>407041553</v>
          </cell>
          <cell r="D1451">
            <v>1427377</v>
          </cell>
          <cell r="E1451">
            <v>43598</v>
          </cell>
          <cell r="F1451">
            <v>1200213940</v>
          </cell>
          <cell r="G1451">
            <v>65122338</v>
          </cell>
        </row>
        <row r="1452">
          <cell r="C1452">
            <v>407041554</v>
          </cell>
          <cell r="D1452">
            <v>997813.5</v>
          </cell>
          <cell r="E1452">
            <v>43598</v>
          </cell>
          <cell r="F1452">
            <v>1200214572</v>
          </cell>
          <cell r="G1452">
            <v>65122336</v>
          </cell>
        </row>
        <row r="1453">
          <cell r="C1453">
            <v>407041555</v>
          </cell>
          <cell r="D1453">
            <v>1409450</v>
          </cell>
          <cell r="E1453">
            <v>43598</v>
          </cell>
          <cell r="F1453">
            <v>1200213913</v>
          </cell>
          <cell r="G1453">
            <v>65120837</v>
          </cell>
        </row>
        <row r="1454">
          <cell r="C1454">
            <v>407041556</v>
          </cell>
          <cell r="D1454">
            <v>1122276.57</v>
          </cell>
          <cell r="E1454">
            <v>43598</v>
          </cell>
          <cell r="F1454">
            <v>1200213910</v>
          </cell>
          <cell r="G1454">
            <v>65119904</v>
          </cell>
        </row>
        <row r="1455">
          <cell r="C1455">
            <v>407041557</v>
          </cell>
          <cell r="D1455">
            <v>250296.3</v>
          </cell>
          <cell r="E1455">
            <v>43598</v>
          </cell>
          <cell r="F1455">
            <v>1200213917</v>
          </cell>
          <cell r="G1455">
            <v>65122304</v>
          </cell>
          <cell r="H1455" t="str">
            <v>Мск</v>
          </cell>
        </row>
        <row r="1456">
          <cell r="C1456">
            <v>407041558</v>
          </cell>
          <cell r="D1456">
            <v>866081</v>
          </cell>
          <cell r="E1456">
            <v>43598</v>
          </cell>
          <cell r="F1456">
            <v>1200213912</v>
          </cell>
          <cell r="G1456">
            <v>65120852</v>
          </cell>
        </row>
        <row r="1457">
          <cell r="C1457">
            <v>407041559</v>
          </cell>
          <cell r="D1457">
            <v>4357577.7</v>
          </cell>
          <cell r="E1457">
            <v>43598</v>
          </cell>
          <cell r="F1457">
            <v>1200214574</v>
          </cell>
          <cell r="G1457">
            <v>65120001</v>
          </cell>
        </row>
        <row r="1458">
          <cell r="C1458">
            <v>407041560</v>
          </cell>
          <cell r="D1458">
            <v>2208438.9</v>
          </cell>
          <cell r="E1458">
            <v>43598</v>
          </cell>
          <cell r="F1458">
            <v>1200214573</v>
          </cell>
          <cell r="G1458">
            <v>65122339</v>
          </cell>
        </row>
        <row r="1459">
          <cell r="C1459">
            <v>407041561</v>
          </cell>
          <cell r="D1459">
            <v>830067.25</v>
          </cell>
          <cell r="E1459">
            <v>43598</v>
          </cell>
          <cell r="F1459">
            <v>1200213914</v>
          </cell>
          <cell r="G1459">
            <v>65119976</v>
          </cell>
        </row>
        <row r="1460">
          <cell r="C1460">
            <v>407041562</v>
          </cell>
          <cell r="D1460">
            <v>173793</v>
          </cell>
          <cell r="E1460">
            <v>43598</v>
          </cell>
          <cell r="F1460">
            <v>1200213911</v>
          </cell>
          <cell r="G1460">
            <v>65119994</v>
          </cell>
        </row>
        <row r="1461">
          <cell r="C1461">
            <v>407041563</v>
          </cell>
          <cell r="D1461">
            <v>92795</v>
          </cell>
          <cell r="E1461">
            <v>43598</v>
          </cell>
          <cell r="F1461">
            <v>1200214571</v>
          </cell>
          <cell r="G1461">
            <v>65119051</v>
          </cell>
          <cell r="H1461" t="str">
            <v>Мск</v>
          </cell>
        </row>
        <row r="1462">
          <cell r="C1462">
            <v>407041564</v>
          </cell>
          <cell r="D1462">
            <v>210345.65</v>
          </cell>
          <cell r="E1462">
            <v>43598</v>
          </cell>
          <cell r="F1462">
            <v>1200214575</v>
          </cell>
          <cell r="G1462">
            <v>65118945</v>
          </cell>
          <cell r="H1462" t="str">
            <v>фил А</v>
          </cell>
        </row>
        <row r="1463">
          <cell r="C1463">
            <v>407041565</v>
          </cell>
          <cell r="D1463">
            <v>442015</v>
          </cell>
          <cell r="E1463">
            <v>43598</v>
          </cell>
          <cell r="F1463">
            <v>1200214583</v>
          </cell>
          <cell r="G1463">
            <v>65118903</v>
          </cell>
        </row>
        <row r="1464">
          <cell r="C1464">
            <v>407041566</v>
          </cell>
          <cell r="D1464" t="str">
            <v>553,20-</v>
          </cell>
          <cell r="E1464">
            <v>43598</v>
          </cell>
          <cell r="F1464">
            <v>1200214578</v>
          </cell>
          <cell r="G1464">
            <v>65121462</v>
          </cell>
          <cell r="H1464" t="str">
            <v>бм поставка</v>
          </cell>
        </row>
        <row r="1465">
          <cell r="C1465">
            <v>407041567</v>
          </cell>
          <cell r="D1465">
            <v>264664.3</v>
          </cell>
          <cell r="E1465">
            <v>43598</v>
          </cell>
          <cell r="F1465">
            <v>1200214579</v>
          </cell>
          <cell r="G1465">
            <v>65122303</v>
          </cell>
        </row>
        <row r="1466">
          <cell r="C1466">
            <v>407041568</v>
          </cell>
          <cell r="D1466">
            <v>35228</v>
          </cell>
          <cell r="E1466">
            <v>43598</v>
          </cell>
          <cell r="F1466">
            <v>1200214582</v>
          </cell>
          <cell r="G1466">
            <v>65118862</v>
          </cell>
        </row>
        <row r="1467">
          <cell r="C1467">
            <v>407041569</v>
          </cell>
          <cell r="D1467">
            <v>399793</v>
          </cell>
          <cell r="E1467">
            <v>43598</v>
          </cell>
          <cell r="F1467">
            <v>1200214585</v>
          </cell>
          <cell r="G1467">
            <v>65118951</v>
          </cell>
          <cell r="H1467" t="str">
            <v>Краснодар</v>
          </cell>
        </row>
        <row r="1468">
          <cell r="C1468">
            <v>407041570</v>
          </cell>
          <cell r="D1468">
            <v>99141</v>
          </cell>
          <cell r="E1468">
            <v>43598</v>
          </cell>
          <cell r="F1468">
            <v>1200214577</v>
          </cell>
          <cell r="G1468">
            <v>65119026</v>
          </cell>
          <cell r="H1468" t="str">
            <v>Краснодар</v>
          </cell>
        </row>
        <row r="1469">
          <cell r="C1469">
            <v>407041571</v>
          </cell>
          <cell r="D1469">
            <v>825118</v>
          </cell>
          <cell r="E1469">
            <v>43598</v>
          </cell>
          <cell r="F1469">
            <v>1200214576</v>
          </cell>
          <cell r="G1469">
            <v>65118991</v>
          </cell>
        </row>
        <row r="1470">
          <cell r="C1470">
            <v>407041572</v>
          </cell>
          <cell r="D1470">
            <v>733160.2</v>
          </cell>
          <cell r="E1470">
            <v>43598</v>
          </cell>
          <cell r="F1470">
            <v>1200213915</v>
          </cell>
          <cell r="G1470">
            <v>65119846</v>
          </cell>
          <cell r="H1470" t="str">
            <v>Самара</v>
          </cell>
        </row>
        <row r="1471">
          <cell r="C1471">
            <v>407041573</v>
          </cell>
          <cell r="D1471">
            <v>212130.65</v>
          </cell>
          <cell r="E1471">
            <v>43598</v>
          </cell>
          <cell r="F1471">
            <v>1200214580</v>
          </cell>
          <cell r="G1471">
            <v>65121901</v>
          </cell>
          <cell r="H1471" t="str">
            <v>Екатеринбург</v>
          </cell>
        </row>
        <row r="1472">
          <cell r="C1472">
            <v>407041574</v>
          </cell>
          <cell r="D1472">
            <v>412556.9</v>
          </cell>
          <cell r="E1472">
            <v>43598</v>
          </cell>
          <cell r="F1472">
            <v>1200213916</v>
          </cell>
          <cell r="G1472">
            <v>65121918</v>
          </cell>
          <cell r="H1472" t="str">
            <v>Самара</v>
          </cell>
        </row>
        <row r="1473">
          <cell r="C1473">
            <v>407041575</v>
          </cell>
          <cell r="D1473">
            <v>244064</v>
          </cell>
          <cell r="E1473">
            <v>43598</v>
          </cell>
          <cell r="F1473">
            <v>1200213918</v>
          </cell>
          <cell r="G1473">
            <v>65118892</v>
          </cell>
        </row>
        <row r="1474">
          <cell r="C1474">
            <v>407041576</v>
          </cell>
          <cell r="D1474">
            <v>780443.2</v>
          </cell>
          <cell r="E1474">
            <v>43598</v>
          </cell>
          <cell r="F1474">
            <v>1200214581</v>
          </cell>
          <cell r="G1474">
            <v>65118935</v>
          </cell>
        </row>
        <row r="1475">
          <cell r="C1475">
            <v>407041577</v>
          </cell>
          <cell r="D1475">
            <v>1384883.38</v>
          </cell>
          <cell r="E1475">
            <v>43598</v>
          </cell>
          <cell r="F1475">
            <v>1200214584</v>
          </cell>
          <cell r="G1475">
            <v>65118940</v>
          </cell>
          <cell r="H1475" t="str">
            <v>Екатеринбург</v>
          </cell>
        </row>
        <row r="1476">
          <cell r="C1476">
            <v>407041578</v>
          </cell>
          <cell r="D1476">
            <v>934726</v>
          </cell>
          <cell r="E1476">
            <v>43599</v>
          </cell>
          <cell r="F1476">
            <v>1200214655</v>
          </cell>
          <cell r="G1476">
            <v>65122230</v>
          </cell>
          <cell r="H1476" t="str">
            <v>Мск</v>
          </cell>
        </row>
        <row r="1477">
          <cell r="C1477">
            <v>407041579</v>
          </cell>
          <cell r="D1477">
            <v>1314125.7</v>
          </cell>
          <cell r="E1477">
            <v>43599</v>
          </cell>
          <cell r="F1477">
            <v>1200214592</v>
          </cell>
          <cell r="G1477">
            <v>65124251</v>
          </cell>
        </row>
        <row r="1478">
          <cell r="C1478">
            <v>407041580</v>
          </cell>
          <cell r="D1478">
            <v>343920</v>
          </cell>
          <cell r="E1478">
            <v>43599</v>
          </cell>
          <cell r="F1478">
            <v>1200214595</v>
          </cell>
          <cell r="G1478">
            <v>65124016</v>
          </cell>
        </row>
        <row r="1479">
          <cell r="C1479">
            <v>407041581</v>
          </cell>
          <cell r="D1479">
            <v>1097553.1299999999</v>
          </cell>
          <cell r="E1479">
            <v>43599</v>
          </cell>
          <cell r="F1479">
            <v>1200214593</v>
          </cell>
          <cell r="G1479">
            <v>65124260</v>
          </cell>
        </row>
        <row r="1480">
          <cell r="C1480">
            <v>407041582</v>
          </cell>
          <cell r="D1480">
            <v>259366.39999999999</v>
          </cell>
          <cell r="E1480">
            <v>43599</v>
          </cell>
          <cell r="F1480">
            <v>1200214651</v>
          </cell>
          <cell r="G1480">
            <v>65124796</v>
          </cell>
        </row>
        <row r="1481">
          <cell r="C1481">
            <v>407041583</v>
          </cell>
          <cell r="D1481">
            <v>194399.35</v>
          </cell>
          <cell r="E1481">
            <v>43599</v>
          </cell>
          <cell r="F1481">
            <v>1200214590</v>
          </cell>
          <cell r="G1481">
            <v>65122271</v>
          </cell>
          <cell r="H1481" t="str">
            <v>СПб</v>
          </cell>
        </row>
        <row r="1482">
          <cell r="C1482">
            <v>407041584</v>
          </cell>
          <cell r="D1482">
            <v>671763.6</v>
          </cell>
          <cell r="E1482">
            <v>43599</v>
          </cell>
          <cell r="F1482">
            <v>1200214598</v>
          </cell>
          <cell r="G1482">
            <v>65122267</v>
          </cell>
        </row>
        <row r="1483">
          <cell r="C1483">
            <v>407041585</v>
          </cell>
          <cell r="D1483">
            <v>1619873</v>
          </cell>
          <cell r="E1483">
            <v>43599</v>
          </cell>
          <cell r="F1483">
            <v>1200214596</v>
          </cell>
          <cell r="G1483">
            <v>65122262</v>
          </cell>
        </row>
        <row r="1484">
          <cell r="C1484">
            <v>407041586</v>
          </cell>
          <cell r="D1484">
            <v>1067277</v>
          </cell>
          <cell r="E1484">
            <v>43599</v>
          </cell>
          <cell r="F1484">
            <v>1200214652</v>
          </cell>
          <cell r="G1484">
            <v>65122300</v>
          </cell>
        </row>
        <row r="1485">
          <cell r="C1485">
            <v>407041587</v>
          </cell>
          <cell r="D1485">
            <v>1050656.2</v>
          </cell>
          <cell r="E1485">
            <v>43599</v>
          </cell>
          <cell r="F1485">
            <v>1200214597</v>
          </cell>
          <cell r="G1485">
            <v>65122263</v>
          </cell>
        </row>
        <row r="1486">
          <cell r="C1486">
            <v>407041588</v>
          </cell>
          <cell r="D1486">
            <v>1220767.3999999999</v>
          </cell>
          <cell r="E1486">
            <v>43599</v>
          </cell>
          <cell r="F1486">
            <v>1200214656</v>
          </cell>
          <cell r="G1486">
            <v>65122288</v>
          </cell>
        </row>
        <row r="1487">
          <cell r="C1487">
            <v>407041589</v>
          </cell>
          <cell r="D1487">
            <v>2355145.9500000002</v>
          </cell>
          <cell r="E1487">
            <v>43599</v>
          </cell>
          <cell r="F1487">
            <v>1200214594</v>
          </cell>
          <cell r="G1487">
            <v>65122279</v>
          </cell>
        </row>
        <row r="1488">
          <cell r="C1488">
            <v>407041590</v>
          </cell>
          <cell r="D1488">
            <v>281290</v>
          </cell>
          <cell r="E1488">
            <v>43599</v>
          </cell>
          <cell r="F1488">
            <v>1200214660</v>
          </cell>
          <cell r="G1488">
            <v>65123776</v>
          </cell>
        </row>
        <row r="1489">
          <cell r="C1489">
            <v>407041591</v>
          </cell>
          <cell r="D1489">
            <v>453441</v>
          </cell>
          <cell r="E1489">
            <v>43599</v>
          </cell>
          <cell r="F1489">
            <v>1200214650</v>
          </cell>
          <cell r="G1489">
            <v>65122033</v>
          </cell>
        </row>
        <row r="1490">
          <cell r="C1490">
            <v>407041592</v>
          </cell>
          <cell r="D1490">
            <v>948427</v>
          </cell>
          <cell r="E1490">
            <v>43599</v>
          </cell>
          <cell r="F1490">
            <v>1200214661</v>
          </cell>
          <cell r="G1490">
            <v>65122225</v>
          </cell>
        </row>
        <row r="1491">
          <cell r="C1491">
            <v>407041593</v>
          </cell>
          <cell r="D1491">
            <v>255224</v>
          </cell>
          <cell r="E1491">
            <v>43599</v>
          </cell>
          <cell r="F1491">
            <v>1200214659</v>
          </cell>
          <cell r="G1491">
            <v>65122073</v>
          </cell>
        </row>
        <row r="1492">
          <cell r="C1492">
            <v>407041594</v>
          </cell>
          <cell r="D1492">
            <v>232301</v>
          </cell>
          <cell r="E1492">
            <v>43599</v>
          </cell>
          <cell r="F1492">
            <v>1200214658</v>
          </cell>
          <cell r="G1492">
            <v>65122041</v>
          </cell>
        </row>
        <row r="1493">
          <cell r="C1493">
            <v>407041595</v>
          </cell>
          <cell r="D1493">
            <v>1491573</v>
          </cell>
          <cell r="E1493">
            <v>43599</v>
          </cell>
          <cell r="F1493">
            <v>1200214664</v>
          </cell>
          <cell r="G1493">
            <v>65122319</v>
          </cell>
        </row>
        <row r="1494">
          <cell r="C1494">
            <v>407041596</v>
          </cell>
          <cell r="D1494">
            <v>628773</v>
          </cell>
          <cell r="E1494">
            <v>43599</v>
          </cell>
          <cell r="F1494">
            <v>1200214662</v>
          </cell>
          <cell r="G1494">
            <v>65122335</v>
          </cell>
        </row>
        <row r="1495">
          <cell r="C1495">
            <v>407041597</v>
          </cell>
          <cell r="D1495">
            <v>462022</v>
          </cell>
          <cell r="E1495">
            <v>43599</v>
          </cell>
          <cell r="F1495">
            <v>1200214599</v>
          </cell>
          <cell r="G1495">
            <v>65122119</v>
          </cell>
        </row>
        <row r="1496">
          <cell r="C1496">
            <v>407041598</v>
          </cell>
          <cell r="D1496">
            <v>1519403.85</v>
          </cell>
          <cell r="E1496">
            <v>43599</v>
          </cell>
          <cell r="F1496">
            <v>1200214589</v>
          </cell>
          <cell r="G1496">
            <v>65122165</v>
          </cell>
        </row>
        <row r="1497">
          <cell r="C1497">
            <v>407041599</v>
          </cell>
          <cell r="D1497">
            <v>617692.94999999995</v>
          </cell>
          <cell r="E1497">
            <v>43599</v>
          </cell>
          <cell r="F1497">
            <v>1200214591</v>
          </cell>
          <cell r="G1497">
            <v>65122144</v>
          </cell>
        </row>
        <row r="1498">
          <cell r="C1498">
            <v>407041600</v>
          </cell>
          <cell r="D1498">
            <v>1241437.1599999999</v>
          </cell>
          <cell r="E1498">
            <v>43599</v>
          </cell>
          <cell r="F1498">
            <v>1200214657</v>
          </cell>
          <cell r="G1498">
            <v>65122216</v>
          </cell>
        </row>
        <row r="1499">
          <cell r="C1499">
            <v>407041602</v>
          </cell>
          <cell r="D1499">
            <v>395850</v>
          </cell>
          <cell r="E1499">
            <v>43600</v>
          </cell>
          <cell r="F1499">
            <v>1200214958</v>
          </cell>
          <cell r="G1499">
            <v>65123976</v>
          </cell>
        </row>
        <row r="1500">
          <cell r="C1500">
            <v>407041603</v>
          </cell>
          <cell r="D1500">
            <v>2653516.4500000002</v>
          </cell>
          <cell r="E1500">
            <v>43600</v>
          </cell>
          <cell r="F1500">
            <v>1200214950</v>
          </cell>
          <cell r="G1500">
            <v>65133116</v>
          </cell>
        </row>
        <row r="1501">
          <cell r="C1501">
            <v>407041604</v>
          </cell>
          <cell r="D1501">
            <v>322637.61</v>
          </cell>
          <cell r="E1501">
            <v>43600</v>
          </cell>
          <cell r="F1501">
            <v>1200214789</v>
          </cell>
          <cell r="G1501">
            <v>65133117</v>
          </cell>
        </row>
        <row r="1502">
          <cell r="C1502">
            <v>407041605</v>
          </cell>
          <cell r="D1502">
            <v>1485107.2</v>
          </cell>
          <cell r="E1502">
            <v>43600</v>
          </cell>
          <cell r="F1502">
            <v>1200214954</v>
          </cell>
          <cell r="G1502">
            <v>65124710</v>
          </cell>
          <cell r="H1502" t="str">
            <v>А</v>
          </cell>
        </row>
        <row r="1503">
          <cell r="C1503">
            <v>407041606</v>
          </cell>
          <cell r="D1503">
            <v>166592</v>
          </cell>
          <cell r="E1503">
            <v>43600</v>
          </cell>
          <cell r="F1503">
            <v>1200214797</v>
          </cell>
          <cell r="G1503">
            <v>65124508</v>
          </cell>
          <cell r="H1503" t="str">
            <v>В</v>
          </cell>
        </row>
        <row r="1504">
          <cell r="C1504">
            <v>407041607</v>
          </cell>
          <cell r="D1504">
            <v>3457853.2</v>
          </cell>
          <cell r="E1504">
            <v>43600</v>
          </cell>
          <cell r="F1504">
            <v>1200214796</v>
          </cell>
          <cell r="G1504">
            <v>65124668</v>
          </cell>
          <cell r="H1504" t="str">
            <v>А</v>
          </cell>
        </row>
        <row r="1505">
          <cell r="C1505">
            <v>407041608</v>
          </cell>
          <cell r="D1505">
            <v>0</v>
          </cell>
          <cell r="E1505">
            <v>43600</v>
          </cell>
          <cell r="F1505">
            <v>1200214959</v>
          </cell>
          <cell r="G1505">
            <v>65132188</v>
          </cell>
        </row>
        <row r="1506">
          <cell r="C1506">
            <v>407041609</v>
          </cell>
          <cell r="D1506">
            <v>4404600.6500000004</v>
          </cell>
          <cell r="E1506">
            <v>43600</v>
          </cell>
          <cell r="F1506">
            <v>1200214794</v>
          </cell>
          <cell r="G1506">
            <v>65124580</v>
          </cell>
          <cell r="H1506" t="str">
            <v>А</v>
          </cell>
        </row>
        <row r="1507">
          <cell r="C1507">
            <v>407041610</v>
          </cell>
          <cell r="D1507">
            <v>3229126.2</v>
          </cell>
          <cell r="E1507">
            <v>43600</v>
          </cell>
          <cell r="F1507">
            <v>1200214955</v>
          </cell>
          <cell r="G1507">
            <v>65124829</v>
          </cell>
        </row>
        <row r="1508">
          <cell r="C1508">
            <v>407041611</v>
          </cell>
          <cell r="D1508">
            <v>2919946.85</v>
          </cell>
          <cell r="E1508">
            <v>43600</v>
          </cell>
          <cell r="F1508">
            <v>1200214953</v>
          </cell>
          <cell r="G1508">
            <v>65124507</v>
          </cell>
          <cell r="H1508" t="str">
            <v>А</v>
          </cell>
        </row>
        <row r="1509">
          <cell r="C1509">
            <v>407041612</v>
          </cell>
          <cell r="D1509">
            <v>3198025.35</v>
          </cell>
          <cell r="E1509">
            <v>43600</v>
          </cell>
          <cell r="F1509">
            <v>1200214795</v>
          </cell>
          <cell r="G1509">
            <v>65124620</v>
          </cell>
          <cell r="H1509" t="str">
            <v>А</v>
          </cell>
        </row>
        <row r="1510">
          <cell r="C1510">
            <v>407041613</v>
          </cell>
          <cell r="D1510">
            <v>169384.5</v>
          </cell>
          <cell r="E1510">
            <v>43600</v>
          </cell>
          <cell r="F1510">
            <v>1200214964</v>
          </cell>
          <cell r="G1510">
            <v>65124420</v>
          </cell>
          <cell r="H1510" t="str">
            <v>фил А</v>
          </cell>
        </row>
        <row r="1511">
          <cell r="C1511">
            <v>407041614</v>
          </cell>
          <cell r="D1511">
            <v>84395</v>
          </cell>
          <cell r="E1511">
            <v>43600</v>
          </cell>
          <cell r="F1511">
            <v>1200214956</v>
          </cell>
          <cell r="G1511">
            <v>65123995</v>
          </cell>
        </row>
        <row r="1512">
          <cell r="C1512">
            <v>407041615</v>
          </cell>
          <cell r="D1512">
            <v>27112</v>
          </cell>
          <cell r="E1512">
            <v>43600</v>
          </cell>
          <cell r="F1512">
            <v>1200214799</v>
          </cell>
          <cell r="G1512">
            <v>65123985</v>
          </cell>
        </row>
        <row r="1513">
          <cell r="C1513">
            <v>407041616</v>
          </cell>
          <cell r="D1513">
            <v>472366.8</v>
          </cell>
          <cell r="E1513">
            <v>43600</v>
          </cell>
          <cell r="F1513">
            <v>1200214963</v>
          </cell>
          <cell r="G1513">
            <v>65124418</v>
          </cell>
          <cell r="H1513" t="str">
            <v>фил Б</v>
          </cell>
        </row>
        <row r="1514">
          <cell r="C1514">
            <v>407041616</v>
          </cell>
          <cell r="F1514">
            <v>1200214963</v>
          </cell>
          <cell r="G1514">
            <v>65124419</v>
          </cell>
        </row>
        <row r="1515">
          <cell r="C1515">
            <v>407041617</v>
          </cell>
          <cell r="D1515">
            <v>1072835</v>
          </cell>
          <cell r="E1515">
            <v>43600</v>
          </cell>
          <cell r="F1515">
            <v>1200214798</v>
          </cell>
          <cell r="G1515">
            <v>65133128</v>
          </cell>
        </row>
        <row r="1516">
          <cell r="C1516">
            <v>407041618</v>
          </cell>
          <cell r="D1516">
            <v>1040401.6</v>
          </cell>
          <cell r="E1516">
            <v>43600</v>
          </cell>
          <cell r="F1516">
            <v>1200214966</v>
          </cell>
          <cell r="G1516">
            <v>65124325</v>
          </cell>
          <cell r="H1516" t="str">
            <v>СПб</v>
          </cell>
        </row>
        <row r="1517">
          <cell r="C1517">
            <v>407041619</v>
          </cell>
          <cell r="D1517">
            <v>1340279.95</v>
          </cell>
          <cell r="E1517">
            <v>43600</v>
          </cell>
          <cell r="F1517">
            <v>1200214961</v>
          </cell>
          <cell r="G1517">
            <v>65124400</v>
          </cell>
        </row>
        <row r="1518">
          <cell r="C1518">
            <v>407041619</v>
          </cell>
          <cell r="F1518">
            <v>1200214961</v>
          </cell>
          <cell r="G1518">
            <v>65124399</v>
          </cell>
        </row>
        <row r="1519">
          <cell r="C1519">
            <v>407041620</v>
          </cell>
          <cell r="D1519">
            <v>1207803.25</v>
          </cell>
          <cell r="E1519">
            <v>43600</v>
          </cell>
          <cell r="F1519">
            <v>1200214951</v>
          </cell>
          <cell r="G1519">
            <v>65123888</v>
          </cell>
        </row>
        <row r="1520">
          <cell r="C1520">
            <v>407041621</v>
          </cell>
          <cell r="D1520">
            <v>1467958.15</v>
          </cell>
          <cell r="E1520">
            <v>43600</v>
          </cell>
          <cell r="F1520">
            <v>1200214957</v>
          </cell>
          <cell r="G1520">
            <v>65124309</v>
          </cell>
          <cell r="H1520" t="str">
            <v>СПб</v>
          </cell>
        </row>
        <row r="1521">
          <cell r="C1521">
            <v>407041622</v>
          </cell>
          <cell r="D1521">
            <v>1253948.25</v>
          </cell>
          <cell r="E1521">
            <v>43600</v>
          </cell>
          <cell r="F1521">
            <v>1200214965</v>
          </cell>
          <cell r="G1521">
            <v>65124288</v>
          </cell>
          <cell r="H1521" t="str">
            <v>СПб</v>
          </cell>
        </row>
        <row r="1522">
          <cell r="C1522">
            <v>407041623</v>
          </cell>
          <cell r="D1522">
            <v>80342</v>
          </cell>
          <cell r="E1522">
            <v>43600</v>
          </cell>
          <cell r="F1522">
            <v>1200215211</v>
          </cell>
          <cell r="G1522">
            <v>65133119</v>
          </cell>
          <cell r="H1522" t="str">
            <v>Msk</v>
          </cell>
        </row>
        <row r="1523">
          <cell r="C1523">
            <v>407041624</v>
          </cell>
          <cell r="D1523">
            <v>1101033.3999999999</v>
          </cell>
          <cell r="E1523">
            <v>43600</v>
          </cell>
          <cell r="F1523">
            <v>1200215204</v>
          </cell>
          <cell r="G1523">
            <v>65133135</v>
          </cell>
        </row>
        <row r="1524">
          <cell r="C1524">
            <v>407041625</v>
          </cell>
          <cell r="D1524">
            <v>1425600</v>
          </cell>
          <cell r="E1524">
            <v>43600</v>
          </cell>
          <cell r="F1524">
            <v>1200215219</v>
          </cell>
          <cell r="G1524">
            <v>65133076</v>
          </cell>
          <cell r="H1524" t="str">
            <v>В</v>
          </cell>
        </row>
        <row r="1525">
          <cell r="C1525">
            <v>407041626</v>
          </cell>
          <cell r="D1525">
            <v>3335412.55</v>
          </cell>
          <cell r="E1525">
            <v>43600</v>
          </cell>
          <cell r="F1525">
            <v>1200215205</v>
          </cell>
          <cell r="G1525">
            <v>65133134</v>
          </cell>
        </row>
        <row r="1526">
          <cell r="C1526">
            <v>407041627</v>
          </cell>
          <cell r="D1526">
            <v>495650</v>
          </cell>
          <cell r="E1526">
            <v>43600</v>
          </cell>
          <cell r="F1526">
            <v>1200215210</v>
          </cell>
          <cell r="G1526">
            <v>65133120</v>
          </cell>
          <cell r="H1526" t="str">
            <v>Msk</v>
          </cell>
        </row>
        <row r="1527">
          <cell r="C1527">
            <v>407041628</v>
          </cell>
          <cell r="D1527">
            <v>4147049.1</v>
          </cell>
          <cell r="E1527">
            <v>43600</v>
          </cell>
          <cell r="F1527">
            <v>1200215214</v>
          </cell>
          <cell r="G1527">
            <v>65133960</v>
          </cell>
        </row>
        <row r="1528">
          <cell r="C1528">
            <v>407041629</v>
          </cell>
          <cell r="D1528">
            <v>404174</v>
          </cell>
          <cell r="E1528">
            <v>43600</v>
          </cell>
          <cell r="F1528">
            <v>1200215206</v>
          </cell>
          <cell r="G1528">
            <v>65134947</v>
          </cell>
        </row>
        <row r="1529">
          <cell r="C1529">
            <v>407041630</v>
          </cell>
          <cell r="D1529">
            <v>733725</v>
          </cell>
          <cell r="E1529">
            <v>43600</v>
          </cell>
          <cell r="F1529">
            <v>1200215207</v>
          </cell>
          <cell r="G1529">
            <v>65135027</v>
          </cell>
        </row>
        <row r="1530">
          <cell r="C1530">
            <v>407041631</v>
          </cell>
          <cell r="D1530">
            <v>1866981</v>
          </cell>
          <cell r="E1530">
            <v>43600</v>
          </cell>
          <cell r="F1530">
            <v>1200215209</v>
          </cell>
          <cell r="G1530">
            <v>65134083</v>
          </cell>
        </row>
        <row r="1531">
          <cell r="C1531">
            <v>407041632</v>
          </cell>
          <cell r="D1531">
            <v>1095061.2</v>
          </cell>
          <cell r="E1531">
            <v>43600</v>
          </cell>
          <cell r="F1531">
            <v>1200215212</v>
          </cell>
          <cell r="G1531">
            <v>65133124</v>
          </cell>
        </row>
        <row r="1532">
          <cell r="C1532">
            <v>407041633</v>
          </cell>
          <cell r="D1532">
            <v>977554.6</v>
          </cell>
          <cell r="E1532">
            <v>43600</v>
          </cell>
          <cell r="F1532">
            <v>1200215215</v>
          </cell>
          <cell r="G1532">
            <v>65133131</v>
          </cell>
        </row>
        <row r="1533">
          <cell r="C1533">
            <v>407041634</v>
          </cell>
          <cell r="D1533">
            <v>870454</v>
          </cell>
          <cell r="E1533">
            <v>43600</v>
          </cell>
          <cell r="F1533">
            <v>1200215208</v>
          </cell>
          <cell r="G1533">
            <v>65135005</v>
          </cell>
        </row>
        <row r="1534">
          <cell r="C1534">
            <v>407041635</v>
          </cell>
          <cell r="D1534">
            <v>2082358.8</v>
          </cell>
          <cell r="E1534">
            <v>43600</v>
          </cell>
          <cell r="F1534">
            <v>1200215213</v>
          </cell>
          <cell r="G1534">
            <v>65133133</v>
          </cell>
        </row>
        <row r="1535">
          <cell r="C1535">
            <v>407041636</v>
          </cell>
          <cell r="D1535">
            <v>2815256</v>
          </cell>
          <cell r="E1535">
            <v>43600</v>
          </cell>
          <cell r="F1535">
            <v>1200215216</v>
          </cell>
          <cell r="G1535">
            <v>65133129</v>
          </cell>
        </row>
        <row r="1536">
          <cell r="C1536">
            <v>407041637</v>
          </cell>
          <cell r="D1536">
            <v>1705768</v>
          </cell>
          <cell r="E1536">
            <v>43601</v>
          </cell>
          <cell r="F1536">
            <v>1200215218</v>
          </cell>
          <cell r="G1536">
            <v>65134725</v>
          </cell>
        </row>
        <row r="1537">
          <cell r="C1537">
            <v>407041637</v>
          </cell>
          <cell r="F1537">
            <v>1200215218</v>
          </cell>
          <cell r="G1537">
            <v>65134719</v>
          </cell>
        </row>
        <row r="1538">
          <cell r="C1538">
            <v>407041638</v>
          </cell>
          <cell r="D1538">
            <v>7985601.1200000001</v>
          </cell>
          <cell r="E1538">
            <v>43601</v>
          </cell>
          <cell r="F1538">
            <v>1200215398</v>
          </cell>
          <cell r="G1538">
            <v>65133997</v>
          </cell>
        </row>
        <row r="1539">
          <cell r="C1539">
            <v>407041638</v>
          </cell>
          <cell r="F1539">
            <v>1200215398</v>
          </cell>
          <cell r="G1539">
            <v>65134015</v>
          </cell>
        </row>
        <row r="1540">
          <cell r="C1540">
            <v>407041638</v>
          </cell>
          <cell r="F1540">
            <v>1200215398</v>
          </cell>
          <cell r="G1540">
            <v>65134028</v>
          </cell>
        </row>
        <row r="1541">
          <cell r="C1541">
            <v>407041639</v>
          </cell>
          <cell r="D1541">
            <v>1346411.7</v>
          </cell>
          <cell r="E1541">
            <v>43601</v>
          </cell>
          <cell r="F1541">
            <v>1200215217</v>
          </cell>
          <cell r="G1541">
            <v>65133130</v>
          </cell>
        </row>
        <row r="1542">
          <cell r="C1542">
            <v>407041640</v>
          </cell>
          <cell r="D1542">
            <v>91393</v>
          </cell>
          <cell r="E1542">
            <v>43601</v>
          </cell>
          <cell r="F1542">
            <v>1200215439</v>
          </cell>
          <cell r="G1542">
            <v>65134778</v>
          </cell>
        </row>
        <row r="1543">
          <cell r="C1543">
            <v>407041641</v>
          </cell>
          <cell r="D1543">
            <v>228473</v>
          </cell>
          <cell r="E1543">
            <v>43601</v>
          </cell>
          <cell r="F1543">
            <v>1200215437</v>
          </cell>
          <cell r="G1543">
            <v>65135138</v>
          </cell>
        </row>
        <row r="1544">
          <cell r="C1544">
            <v>407041642</v>
          </cell>
          <cell r="D1544">
            <v>793490</v>
          </cell>
          <cell r="E1544">
            <v>43601</v>
          </cell>
          <cell r="F1544">
            <v>1200215436</v>
          </cell>
          <cell r="G1544">
            <v>65135401</v>
          </cell>
        </row>
        <row r="1545">
          <cell r="C1545">
            <v>407041643</v>
          </cell>
          <cell r="D1545">
            <v>4594766.0999999996</v>
          </cell>
          <cell r="E1545">
            <v>43601</v>
          </cell>
          <cell r="F1545">
            <v>1200215438</v>
          </cell>
          <cell r="G1545">
            <v>65135079</v>
          </cell>
          <cell r="H1545" t="str">
            <v>А</v>
          </cell>
        </row>
        <row r="1546">
          <cell r="C1546">
            <v>407041644</v>
          </cell>
          <cell r="D1546">
            <v>2461576.25</v>
          </cell>
          <cell r="E1546">
            <v>43601</v>
          </cell>
          <cell r="F1546">
            <v>1200215434</v>
          </cell>
          <cell r="G1546">
            <v>65135102</v>
          </cell>
          <cell r="H1546" t="str">
            <v>А</v>
          </cell>
        </row>
        <row r="1547">
          <cell r="C1547">
            <v>407041645</v>
          </cell>
          <cell r="D1547">
            <v>97033</v>
          </cell>
          <cell r="E1547">
            <v>43601</v>
          </cell>
          <cell r="F1547">
            <v>1200215429</v>
          </cell>
          <cell r="G1547">
            <v>65134836</v>
          </cell>
        </row>
        <row r="1548">
          <cell r="C1548">
            <v>407041646</v>
          </cell>
          <cell r="D1548">
            <v>237600</v>
          </cell>
          <cell r="E1548">
            <v>43601</v>
          </cell>
          <cell r="F1548">
            <v>1200215428</v>
          </cell>
          <cell r="G1548">
            <v>65134774</v>
          </cell>
        </row>
        <row r="1549">
          <cell r="C1549">
            <v>407041647</v>
          </cell>
          <cell r="D1549">
            <v>116261</v>
          </cell>
          <cell r="E1549">
            <v>43601</v>
          </cell>
          <cell r="F1549">
            <v>1200215418</v>
          </cell>
          <cell r="G1549">
            <v>65135402</v>
          </cell>
        </row>
        <row r="1550">
          <cell r="C1550">
            <v>407041648</v>
          </cell>
          <cell r="D1550">
            <v>3764321.8</v>
          </cell>
          <cell r="E1550">
            <v>43601</v>
          </cell>
          <cell r="F1550">
            <v>1200215432</v>
          </cell>
          <cell r="G1550">
            <v>65135093</v>
          </cell>
          <cell r="H1550" t="str">
            <v>А</v>
          </cell>
        </row>
        <row r="1551">
          <cell r="C1551">
            <v>407041649</v>
          </cell>
          <cell r="D1551">
            <v>5470932.8499999996</v>
          </cell>
          <cell r="E1551">
            <v>43601</v>
          </cell>
          <cell r="F1551">
            <v>1200215431</v>
          </cell>
          <cell r="G1551">
            <v>65135035</v>
          </cell>
          <cell r="H1551" t="str">
            <v>А</v>
          </cell>
        </row>
        <row r="1552">
          <cell r="C1552">
            <v>407041650</v>
          </cell>
          <cell r="D1552">
            <v>1798174.56</v>
          </cell>
          <cell r="E1552">
            <v>43601</v>
          </cell>
          <cell r="F1552">
            <v>1200215404</v>
          </cell>
          <cell r="G1552">
            <v>65137623</v>
          </cell>
        </row>
        <row r="1553">
          <cell r="C1553">
            <v>407041651</v>
          </cell>
          <cell r="D1553">
            <v>1317344.8500000001</v>
          </cell>
          <cell r="E1553">
            <v>43601</v>
          </cell>
          <cell r="F1553">
            <v>1200215442</v>
          </cell>
          <cell r="G1553">
            <v>65135275</v>
          </cell>
          <cell r="H1553" t="str">
            <v>Новосибирск</v>
          </cell>
        </row>
        <row r="1554">
          <cell r="C1554">
            <v>407041652</v>
          </cell>
          <cell r="D1554">
            <v>5439833.2999999998</v>
          </cell>
          <cell r="E1554">
            <v>43601</v>
          </cell>
          <cell r="F1554">
            <v>1200215430</v>
          </cell>
          <cell r="G1554">
            <v>65135089</v>
          </cell>
          <cell r="H1554" t="str">
            <v>А</v>
          </cell>
        </row>
        <row r="1555">
          <cell r="C1555">
            <v>407041653</v>
          </cell>
          <cell r="D1555">
            <v>3153002.4</v>
          </cell>
          <cell r="E1555">
            <v>43601</v>
          </cell>
          <cell r="F1555">
            <v>1200215441</v>
          </cell>
          <cell r="G1555">
            <v>65135370</v>
          </cell>
          <cell r="H1555" t="str">
            <v>Новосибирск</v>
          </cell>
        </row>
        <row r="1556">
          <cell r="C1556">
            <v>407041654</v>
          </cell>
          <cell r="D1556">
            <v>1948873.75</v>
          </cell>
          <cell r="E1556">
            <v>43601</v>
          </cell>
          <cell r="F1556">
            <v>1200215451</v>
          </cell>
          <cell r="G1556">
            <v>65135354</v>
          </cell>
          <cell r="H1556" t="str">
            <v>Новосибирск</v>
          </cell>
        </row>
        <row r="1557">
          <cell r="C1557">
            <v>407041655</v>
          </cell>
          <cell r="D1557">
            <v>2817105.25</v>
          </cell>
          <cell r="E1557">
            <v>43601</v>
          </cell>
          <cell r="F1557">
            <v>1200215440</v>
          </cell>
          <cell r="G1557">
            <v>65135309</v>
          </cell>
          <cell r="H1557" t="str">
            <v>Новосибирск</v>
          </cell>
        </row>
        <row r="1558">
          <cell r="C1558">
            <v>407041656</v>
          </cell>
          <cell r="D1558">
            <v>2296436.35</v>
          </cell>
          <cell r="E1558">
            <v>43601</v>
          </cell>
          <cell r="F1558">
            <v>1200215435</v>
          </cell>
          <cell r="G1558">
            <v>65135369</v>
          </cell>
          <cell r="H1558" t="str">
            <v>Новосибирск</v>
          </cell>
        </row>
        <row r="1559">
          <cell r="C1559">
            <v>407041657</v>
          </cell>
          <cell r="D1559">
            <v>5732210</v>
          </cell>
          <cell r="E1559">
            <v>43602</v>
          </cell>
          <cell r="F1559">
            <v>1200215559</v>
          </cell>
          <cell r="G1559">
            <v>65137664</v>
          </cell>
          <cell r="H1559" t="str">
            <v>С</v>
          </cell>
        </row>
        <row r="1560">
          <cell r="C1560">
            <v>407041659</v>
          </cell>
          <cell r="D1560">
            <v>157476</v>
          </cell>
          <cell r="E1560">
            <v>43605</v>
          </cell>
          <cell r="F1560">
            <v>1200215692</v>
          </cell>
          <cell r="G1560">
            <v>65137486</v>
          </cell>
        </row>
        <row r="1561">
          <cell r="C1561">
            <v>407041660</v>
          </cell>
          <cell r="D1561">
            <v>837737.75</v>
          </cell>
          <cell r="E1561">
            <v>43605</v>
          </cell>
          <cell r="F1561">
            <v>1200215693</v>
          </cell>
          <cell r="G1561">
            <v>65137571</v>
          </cell>
          <cell r="H1561" t="str">
            <v>Екатеринбург</v>
          </cell>
        </row>
        <row r="1562">
          <cell r="C1562">
            <v>407041661</v>
          </cell>
          <cell r="D1562">
            <v>1613467.94</v>
          </cell>
          <cell r="E1562">
            <v>43605</v>
          </cell>
          <cell r="F1562">
            <v>1200215562</v>
          </cell>
          <cell r="G1562">
            <v>65137713</v>
          </cell>
        </row>
        <row r="1563">
          <cell r="C1563">
            <v>407041662</v>
          </cell>
          <cell r="D1563">
            <v>1184118.3500000001</v>
          </cell>
          <cell r="E1563">
            <v>43605</v>
          </cell>
          <cell r="F1563">
            <v>1200215697</v>
          </cell>
          <cell r="G1563">
            <v>65137592</v>
          </cell>
          <cell r="H1563" t="str">
            <v>Самара</v>
          </cell>
        </row>
        <row r="1564">
          <cell r="C1564">
            <v>407041663</v>
          </cell>
          <cell r="D1564">
            <v>85926</v>
          </cell>
          <cell r="E1564">
            <v>43605</v>
          </cell>
          <cell r="F1564">
            <v>1200215694</v>
          </cell>
          <cell r="G1564">
            <v>65137499</v>
          </cell>
        </row>
        <row r="1565">
          <cell r="C1565">
            <v>407041664</v>
          </cell>
          <cell r="D1565">
            <v>689744</v>
          </cell>
          <cell r="E1565">
            <v>43605</v>
          </cell>
          <cell r="F1565">
            <v>1200215564</v>
          </cell>
          <cell r="G1565">
            <v>65137622</v>
          </cell>
        </row>
        <row r="1566">
          <cell r="C1566">
            <v>407041665</v>
          </cell>
          <cell r="D1566">
            <v>302047.75</v>
          </cell>
          <cell r="E1566">
            <v>43605</v>
          </cell>
          <cell r="F1566">
            <v>1200215563</v>
          </cell>
          <cell r="G1566">
            <v>65137700</v>
          </cell>
          <cell r="H1566" t="str">
            <v>Самара</v>
          </cell>
        </row>
        <row r="1567">
          <cell r="C1567">
            <v>407041666</v>
          </cell>
          <cell r="D1567">
            <v>546682.5</v>
          </cell>
          <cell r="E1567">
            <v>43605</v>
          </cell>
          <cell r="F1567">
            <v>1200215746</v>
          </cell>
          <cell r="G1567">
            <v>65137703</v>
          </cell>
        </row>
        <row r="1568">
          <cell r="C1568">
            <v>407041667</v>
          </cell>
          <cell r="D1568">
            <v>1698637.95</v>
          </cell>
          <cell r="E1568">
            <v>43605</v>
          </cell>
          <cell r="F1568">
            <v>1200215698</v>
          </cell>
          <cell r="G1568">
            <v>65139633</v>
          </cell>
        </row>
        <row r="1569">
          <cell r="C1569">
            <v>407041668</v>
          </cell>
          <cell r="D1569">
            <v>3372419</v>
          </cell>
          <cell r="E1569">
            <v>43605</v>
          </cell>
          <cell r="F1569">
            <v>1200215561</v>
          </cell>
          <cell r="G1569">
            <v>65137715</v>
          </cell>
        </row>
        <row r="1570">
          <cell r="C1570">
            <v>407041669</v>
          </cell>
          <cell r="D1570">
            <v>4540522.5</v>
          </cell>
          <cell r="E1570">
            <v>43605</v>
          </cell>
          <cell r="F1570">
            <v>1200215696</v>
          </cell>
          <cell r="G1570">
            <v>65137676</v>
          </cell>
        </row>
        <row r="1571">
          <cell r="C1571">
            <v>407041670</v>
          </cell>
          <cell r="D1571">
            <v>4774331</v>
          </cell>
          <cell r="E1571">
            <v>43605</v>
          </cell>
          <cell r="F1571">
            <v>1200215560</v>
          </cell>
          <cell r="G1571">
            <v>65137714</v>
          </cell>
        </row>
        <row r="1572">
          <cell r="C1572">
            <v>407041671</v>
          </cell>
          <cell r="D1572">
            <v>1027615</v>
          </cell>
          <cell r="E1572">
            <v>43605</v>
          </cell>
          <cell r="F1572">
            <v>1200215747</v>
          </cell>
          <cell r="G1572">
            <v>65137471</v>
          </cell>
        </row>
        <row r="1573">
          <cell r="C1573">
            <v>407041672</v>
          </cell>
          <cell r="D1573">
            <v>728199</v>
          </cell>
          <cell r="E1573">
            <v>43605</v>
          </cell>
          <cell r="F1573">
            <v>1200215748</v>
          </cell>
          <cell r="G1573">
            <v>65137610</v>
          </cell>
          <cell r="H1573" t="str">
            <v>Екатеринбург</v>
          </cell>
        </row>
        <row r="1574">
          <cell r="C1574">
            <v>407041673</v>
          </cell>
          <cell r="D1574">
            <v>4437336.95</v>
          </cell>
          <cell r="E1574">
            <v>43605</v>
          </cell>
          <cell r="F1574">
            <v>1200215673</v>
          </cell>
          <cell r="G1574">
            <v>65137666</v>
          </cell>
          <cell r="H1574" t="str">
            <v>А</v>
          </cell>
        </row>
        <row r="1575">
          <cell r="C1575">
            <v>407041674</v>
          </cell>
          <cell r="D1575">
            <v>6129319.9000000004</v>
          </cell>
          <cell r="E1575">
            <v>43605</v>
          </cell>
          <cell r="F1575">
            <v>1200215674</v>
          </cell>
          <cell r="G1575">
            <v>65137670</v>
          </cell>
          <cell r="H1575" t="str">
            <v>А</v>
          </cell>
        </row>
        <row r="1576">
          <cell r="C1576">
            <v>407041676</v>
          </cell>
          <cell r="D1576">
            <v>518380.79999999999</v>
          </cell>
          <cell r="E1576">
            <v>43605</v>
          </cell>
          <cell r="F1576">
            <v>1200215866</v>
          </cell>
          <cell r="G1576">
            <v>65139751</v>
          </cell>
          <cell r="H1576" t="str">
            <v>Казань</v>
          </cell>
        </row>
        <row r="1577">
          <cell r="C1577">
            <v>407041677</v>
          </cell>
          <cell r="D1577">
            <v>26743</v>
          </cell>
          <cell r="E1577">
            <v>43605</v>
          </cell>
          <cell r="F1577">
            <v>1200215877</v>
          </cell>
          <cell r="G1577">
            <v>65142911</v>
          </cell>
        </row>
        <row r="1578">
          <cell r="C1578">
            <v>407041678</v>
          </cell>
          <cell r="D1578">
            <v>515573.55</v>
          </cell>
          <cell r="E1578">
            <v>43605</v>
          </cell>
          <cell r="F1578">
            <v>1200215872</v>
          </cell>
          <cell r="G1578">
            <v>65141687</v>
          </cell>
          <cell r="H1578" t="str">
            <v>Екатеринбург</v>
          </cell>
        </row>
        <row r="1579">
          <cell r="C1579">
            <v>407041679</v>
          </cell>
          <cell r="D1579">
            <v>73820</v>
          </cell>
          <cell r="E1579">
            <v>43605</v>
          </cell>
          <cell r="F1579">
            <v>1200215869</v>
          </cell>
          <cell r="G1579">
            <v>65142731</v>
          </cell>
        </row>
        <row r="1580">
          <cell r="C1580">
            <v>407041680</v>
          </cell>
          <cell r="D1580">
            <v>149144</v>
          </cell>
          <cell r="E1580">
            <v>43605</v>
          </cell>
          <cell r="F1580">
            <v>1200215868</v>
          </cell>
          <cell r="G1580">
            <v>65139803</v>
          </cell>
          <cell r="H1580" t="str">
            <v>Астрея</v>
          </cell>
        </row>
        <row r="1581">
          <cell r="C1581">
            <v>407041681</v>
          </cell>
          <cell r="D1581">
            <v>727870.5</v>
          </cell>
          <cell r="E1581">
            <v>43605</v>
          </cell>
          <cell r="F1581">
            <v>1200215870</v>
          </cell>
          <cell r="G1581">
            <v>65139674</v>
          </cell>
        </row>
        <row r="1582">
          <cell r="C1582">
            <v>407041682</v>
          </cell>
          <cell r="D1582">
            <v>350523.25</v>
          </cell>
          <cell r="E1582">
            <v>43605</v>
          </cell>
          <cell r="F1582">
            <v>1200215865</v>
          </cell>
          <cell r="G1582">
            <v>65139748</v>
          </cell>
          <cell r="H1582" t="str">
            <v>СПб</v>
          </cell>
        </row>
        <row r="1583">
          <cell r="C1583">
            <v>407041683</v>
          </cell>
          <cell r="D1583">
            <v>141244</v>
          </cell>
          <cell r="E1583">
            <v>43605</v>
          </cell>
          <cell r="F1583">
            <v>1200215876</v>
          </cell>
          <cell r="G1583">
            <v>65139660</v>
          </cell>
        </row>
        <row r="1584">
          <cell r="C1584">
            <v>407041684</v>
          </cell>
          <cell r="D1584">
            <v>1247394.6499999999</v>
          </cell>
          <cell r="E1584">
            <v>43605</v>
          </cell>
          <cell r="F1584">
            <v>1200215864</v>
          </cell>
          <cell r="G1584">
            <v>65139774</v>
          </cell>
          <cell r="H1584" t="str">
            <v>НН</v>
          </cell>
        </row>
        <row r="1585">
          <cell r="C1585">
            <v>407041685</v>
          </cell>
          <cell r="D1585">
            <v>290956</v>
          </cell>
          <cell r="E1585">
            <v>43605</v>
          </cell>
          <cell r="F1585">
            <v>1200215873</v>
          </cell>
          <cell r="G1585">
            <v>65139851</v>
          </cell>
          <cell r="H1585" t="str">
            <v>Казань</v>
          </cell>
        </row>
        <row r="1586">
          <cell r="C1586">
            <v>407041686</v>
          </cell>
          <cell r="D1586">
            <v>1407096.3</v>
          </cell>
          <cell r="E1586">
            <v>43605</v>
          </cell>
          <cell r="F1586">
            <v>1200215867</v>
          </cell>
          <cell r="G1586">
            <v>65139731</v>
          </cell>
        </row>
        <row r="1587">
          <cell r="C1587">
            <v>407041687</v>
          </cell>
          <cell r="D1587">
            <v>2460942.9</v>
          </cell>
          <cell r="E1587">
            <v>43605</v>
          </cell>
          <cell r="F1587">
            <v>1200215879</v>
          </cell>
          <cell r="G1587">
            <v>65139698</v>
          </cell>
        </row>
        <row r="1588">
          <cell r="C1588">
            <v>407041688</v>
          </cell>
          <cell r="D1588">
            <v>1260532.8</v>
          </cell>
          <cell r="E1588">
            <v>43605</v>
          </cell>
          <cell r="F1588">
            <v>1200215871</v>
          </cell>
          <cell r="G1588">
            <v>65140095</v>
          </cell>
        </row>
        <row r="1589">
          <cell r="C1589">
            <v>407041689</v>
          </cell>
          <cell r="D1589">
            <v>744758</v>
          </cell>
          <cell r="E1589">
            <v>43606</v>
          </cell>
          <cell r="F1589">
            <v>1200215878</v>
          </cell>
          <cell r="G1589">
            <v>65142910</v>
          </cell>
        </row>
        <row r="1590">
          <cell r="C1590">
            <v>407041690</v>
          </cell>
          <cell r="D1590">
            <v>263425.5</v>
          </cell>
          <cell r="E1590">
            <v>43606</v>
          </cell>
          <cell r="F1590">
            <v>1200215874</v>
          </cell>
          <cell r="G1590">
            <v>65140109</v>
          </cell>
        </row>
        <row r="1591">
          <cell r="C1591">
            <v>407041691</v>
          </cell>
          <cell r="D1591">
            <v>416153</v>
          </cell>
          <cell r="E1591">
            <v>43606</v>
          </cell>
          <cell r="F1591">
            <v>1200215880</v>
          </cell>
          <cell r="G1591">
            <v>65139516</v>
          </cell>
        </row>
        <row r="1592">
          <cell r="C1592">
            <v>407041692</v>
          </cell>
          <cell r="D1592">
            <v>590217</v>
          </cell>
          <cell r="E1592">
            <v>43606</v>
          </cell>
          <cell r="F1592">
            <v>1200215881</v>
          </cell>
          <cell r="G1592">
            <v>65139517</v>
          </cell>
        </row>
        <row r="1593">
          <cell r="C1593">
            <v>407041693</v>
          </cell>
          <cell r="D1593">
            <v>2187032.7000000002</v>
          </cell>
          <cell r="E1593">
            <v>43606</v>
          </cell>
          <cell r="F1593">
            <v>1200215888</v>
          </cell>
          <cell r="G1593">
            <v>65139574</v>
          </cell>
          <cell r="H1593" t="str">
            <v>Нур-Султан</v>
          </cell>
        </row>
        <row r="1594">
          <cell r="C1594">
            <v>407041693</v>
          </cell>
          <cell r="F1594">
            <v>1200215888</v>
          </cell>
          <cell r="G1594">
            <v>65139544</v>
          </cell>
        </row>
        <row r="1595">
          <cell r="C1595">
            <v>407041694</v>
          </cell>
          <cell r="D1595">
            <v>2028926</v>
          </cell>
          <cell r="E1595">
            <v>43606</v>
          </cell>
          <cell r="F1595">
            <v>1200215863</v>
          </cell>
          <cell r="G1595">
            <v>65139625</v>
          </cell>
        </row>
        <row r="1596">
          <cell r="C1596">
            <v>407041695</v>
          </cell>
          <cell r="D1596">
            <v>3996516.65</v>
          </cell>
          <cell r="E1596">
            <v>43606</v>
          </cell>
          <cell r="F1596">
            <v>1200215887</v>
          </cell>
          <cell r="G1596">
            <v>65139610</v>
          </cell>
          <cell r="H1596" t="str">
            <v>Алма-Аты</v>
          </cell>
        </row>
        <row r="1597">
          <cell r="C1597">
            <v>407041695</v>
          </cell>
          <cell r="F1597">
            <v>1200215887</v>
          </cell>
          <cell r="G1597">
            <v>65139590</v>
          </cell>
        </row>
        <row r="1598">
          <cell r="C1598">
            <v>407041696</v>
          </cell>
          <cell r="D1598">
            <v>835800.9</v>
          </cell>
          <cell r="E1598">
            <v>43606</v>
          </cell>
          <cell r="F1598">
            <v>1200216059</v>
          </cell>
          <cell r="G1598">
            <v>65142747</v>
          </cell>
          <cell r="H1598" t="str">
            <v>фил А</v>
          </cell>
        </row>
        <row r="1599">
          <cell r="C1599">
            <v>407041697</v>
          </cell>
          <cell r="D1599">
            <v>645761</v>
          </cell>
          <cell r="E1599">
            <v>43606</v>
          </cell>
          <cell r="F1599">
            <v>1200216062</v>
          </cell>
          <cell r="G1599">
            <v>65142744</v>
          </cell>
          <cell r="H1599" t="str">
            <v>Краснодар</v>
          </cell>
        </row>
        <row r="1600">
          <cell r="C1600">
            <v>407041698</v>
          </cell>
          <cell r="D1600">
            <v>1577752</v>
          </cell>
          <cell r="E1600">
            <v>43606</v>
          </cell>
          <cell r="F1600">
            <v>1200216152</v>
          </cell>
          <cell r="G1600">
            <v>65142733</v>
          </cell>
        </row>
        <row r="1601">
          <cell r="C1601">
            <v>407041699</v>
          </cell>
          <cell r="D1601">
            <v>801569.5</v>
          </cell>
          <cell r="E1601">
            <v>43606</v>
          </cell>
          <cell r="F1601">
            <v>1200216154</v>
          </cell>
          <cell r="G1601">
            <v>65142905</v>
          </cell>
        </row>
        <row r="1602">
          <cell r="C1602">
            <v>407041700</v>
          </cell>
          <cell r="D1602">
            <v>447433.85</v>
          </cell>
          <cell r="E1602">
            <v>43606</v>
          </cell>
          <cell r="F1602">
            <v>1200216153</v>
          </cell>
          <cell r="G1602">
            <v>65142739</v>
          </cell>
        </row>
        <row r="1603">
          <cell r="C1603">
            <v>407041701</v>
          </cell>
          <cell r="D1603">
            <v>840917.6</v>
          </cell>
          <cell r="E1603">
            <v>43606</v>
          </cell>
          <cell r="F1603">
            <v>1200216061</v>
          </cell>
          <cell r="G1603">
            <v>65142737</v>
          </cell>
        </row>
        <row r="1604">
          <cell r="C1604">
            <v>407041702</v>
          </cell>
          <cell r="D1604">
            <v>108700</v>
          </cell>
          <cell r="E1604">
            <v>43607</v>
          </cell>
          <cell r="F1604">
            <v>1200216060</v>
          </cell>
          <cell r="G1604">
            <v>65142909</v>
          </cell>
        </row>
        <row r="1605">
          <cell r="C1605">
            <v>407041703</v>
          </cell>
          <cell r="D1605">
            <v>14471648.5</v>
          </cell>
          <cell r="E1605">
            <v>43607</v>
          </cell>
          <cell r="F1605">
            <v>1200216173</v>
          </cell>
          <cell r="G1605">
            <v>65142920</v>
          </cell>
          <cell r="H1605" t="str">
            <v>фил А</v>
          </cell>
        </row>
        <row r="1606">
          <cell r="C1606">
            <v>407041703</v>
          </cell>
          <cell r="F1606">
            <v>1200216173</v>
          </cell>
          <cell r="G1606">
            <v>65142916</v>
          </cell>
        </row>
        <row r="1607">
          <cell r="C1607">
            <v>407041703</v>
          </cell>
          <cell r="F1607">
            <v>1200216173</v>
          </cell>
          <cell r="G1607">
            <v>65142915</v>
          </cell>
        </row>
        <row r="1608">
          <cell r="C1608">
            <v>407041703</v>
          </cell>
          <cell r="F1608">
            <v>1200216173</v>
          </cell>
          <cell r="G1608">
            <v>65142914</v>
          </cell>
        </row>
        <row r="1609">
          <cell r="C1609">
            <v>407041704</v>
          </cell>
          <cell r="D1609">
            <v>5968424.4000000004</v>
          </cell>
          <cell r="E1609">
            <v>43607</v>
          </cell>
          <cell r="F1609">
            <v>1200216156</v>
          </cell>
          <cell r="G1609">
            <v>65142913</v>
          </cell>
          <cell r="H1609" t="str">
            <v>фил А</v>
          </cell>
        </row>
        <row r="1610">
          <cell r="C1610">
            <v>407041705</v>
          </cell>
          <cell r="D1610">
            <v>1365017.1</v>
          </cell>
          <cell r="E1610">
            <v>43607</v>
          </cell>
          <cell r="F1610">
            <v>1200216157</v>
          </cell>
          <cell r="G1610">
            <v>65142912</v>
          </cell>
          <cell r="H1610" t="str">
            <v>фил А</v>
          </cell>
        </row>
        <row r="1611">
          <cell r="C1611">
            <v>407041706</v>
          </cell>
          <cell r="D1611">
            <v>528085.80000000005</v>
          </cell>
          <cell r="E1611">
            <v>43607</v>
          </cell>
          <cell r="F1611">
            <v>1200216155</v>
          </cell>
          <cell r="G1611">
            <v>65142917</v>
          </cell>
          <cell r="H1611" t="str">
            <v>фил Б</v>
          </cell>
        </row>
        <row r="1612">
          <cell r="C1612">
            <v>407041706</v>
          </cell>
          <cell r="F1612">
            <v>1200216155</v>
          </cell>
          <cell r="G1612">
            <v>65142918</v>
          </cell>
        </row>
        <row r="1613">
          <cell r="C1613">
            <v>407041706</v>
          </cell>
          <cell r="F1613">
            <v>1200216155</v>
          </cell>
          <cell r="G1613">
            <v>65142919</v>
          </cell>
        </row>
        <row r="1614">
          <cell r="C1614">
            <v>407041707</v>
          </cell>
          <cell r="D1614">
            <v>5637130.2999999998</v>
          </cell>
          <cell r="E1614">
            <v>43607</v>
          </cell>
          <cell r="F1614">
            <v>1200216058</v>
          </cell>
          <cell r="G1614">
            <v>65142922</v>
          </cell>
        </row>
        <row r="1615">
          <cell r="C1615">
            <v>407041707</v>
          </cell>
          <cell r="F1615">
            <v>1200216058</v>
          </cell>
          <cell r="G1615">
            <v>65142921</v>
          </cell>
        </row>
        <row r="1616">
          <cell r="C1616">
            <v>407041708</v>
          </cell>
          <cell r="D1616">
            <v>932940</v>
          </cell>
          <cell r="E1616">
            <v>43608</v>
          </cell>
          <cell r="F1616">
            <v>1200216358</v>
          </cell>
          <cell r="G1616">
            <v>65144623</v>
          </cell>
        </row>
        <row r="1617">
          <cell r="C1617">
            <v>407041709</v>
          </cell>
          <cell r="D1617">
            <v>3125256.8</v>
          </cell>
          <cell r="E1617">
            <v>43608</v>
          </cell>
          <cell r="F1617">
            <v>1200216357</v>
          </cell>
          <cell r="G1617">
            <v>65145381</v>
          </cell>
        </row>
        <row r="1618">
          <cell r="C1618">
            <v>407041710</v>
          </cell>
          <cell r="D1618">
            <v>25640</v>
          </cell>
          <cell r="E1618">
            <v>43608</v>
          </cell>
          <cell r="F1618">
            <v>1200216402</v>
          </cell>
          <cell r="G1618">
            <v>65147550</v>
          </cell>
        </row>
        <row r="1619">
          <cell r="C1619">
            <v>407041711</v>
          </cell>
          <cell r="D1619">
            <v>2323492.9</v>
          </cell>
          <cell r="E1619">
            <v>43608</v>
          </cell>
          <cell r="F1619">
            <v>1200216349</v>
          </cell>
          <cell r="G1619">
            <v>65145372</v>
          </cell>
        </row>
        <row r="1620">
          <cell r="C1620">
            <v>407041712</v>
          </cell>
          <cell r="D1620" t="str">
            <v>276,60-</v>
          </cell>
          <cell r="E1620">
            <v>43608</v>
          </cell>
          <cell r="F1620">
            <v>1200216400</v>
          </cell>
          <cell r="G1620">
            <v>65147066</v>
          </cell>
          <cell r="H1620" t="str">
            <v>бм поставка</v>
          </cell>
        </row>
        <row r="1621">
          <cell r="C1621">
            <v>407041713</v>
          </cell>
          <cell r="D1621">
            <v>1979650.73</v>
          </cell>
          <cell r="E1621">
            <v>43608</v>
          </cell>
          <cell r="F1621">
            <v>1200216401</v>
          </cell>
          <cell r="G1621">
            <v>65145235</v>
          </cell>
        </row>
        <row r="1622">
          <cell r="C1622">
            <v>407041714</v>
          </cell>
          <cell r="D1622">
            <v>544490.19999999995</v>
          </cell>
          <cell r="E1622">
            <v>43608</v>
          </cell>
          <cell r="F1622">
            <v>1200216356</v>
          </cell>
          <cell r="G1622">
            <v>65144804</v>
          </cell>
        </row>
        <row r="1623">
          <cell r="C1623">
            <v>407041715</v>
          </cell>
          <cell r="D1623">
            <v>7185359.75</v>
          </cell>
          <cell r="E1623">
            <v>43608</v>
          </cell>
          <cell r="F1623">
            <v>1200216355</v>
          </cell>
          <cell r="G1623">
            <v>65144704</v>
          </cell>
        </row>
        <row r="1624">
          <cell r="C1624">
            <v>407041715</v>
          </cell>
          <cell r="F1624">
            <v>1200216355</v>
          </cell>
          <cell r="G1624">
            <v>65144685</v>
          </cell>
        </row>
        <row r="1625">
          <cell r="C1625">
            <v>407041715</v>
          </cell>
          <cell r="F1625">
            <v>1200216355</v>
          </cell>
          <cell r="G1625">
            <v>65144783</v>
          </cell>
        </row>
        <row r="1626">
          <cell r="C1626">
            <v>407041715</v>
          </cell>
          <cell r="F1626">
            <v>1200216355</v>
          </cell>
          <cell r="G1626">
            <v>65144743</v>
          </cell>
        </row>
        <row r="1627">
          <cell r="C1627">
            <v>407041716</v>
          </cell>
          <cell r="D1627">
            <v>6476254.2000000002</v>
          </cell>
          <cell r="E1627">
            <v>43608</v>
          </cell>
          <cell r="F1627">
            <v>1200216584</v>
          </cell>
          <cell r="G1627">
            <v>65144891</v>
          </cell>
        </row>
        <row r="1628">
          <cell r="C1628">
            <v>407041716</v>
          </cell>
          <cell r="F1628">
            <v>1200216584</v>
          </cell>
          <cell r="G1628">
            <v>65144954</v>
          </cell>
        </row>
        <row r="1629">
          <cell r="C1629">
            <v>407041717</v>
          </cell>
          <cell r="D1629">
            <v>7979295.2999999998</v>
          </cell>
          <cell r="E1629">
            <v>43608</v>
          </cell>
          <cell r="F1629">
            <v>1200216583</v>
          </cell>
          <cell r="G1629">
            <v>65145000</v>
          </cell>
        </row>
        <row r="1630">
          <cell r="C1630">
            <v>407041717</v>
          </cell>
          <cell r="F1630">
            <v>1200216583</v>
          </cell>
          <cell r="G1630">
            <v>65144914</v>
          </cell>
        </row>
        <row r="1631">
          <cell r="C1631">
            <v>407041717</v>
          </cell>
          <cell r="F1631">
            <v>1200216583</v>
          </cell>
          <cell r="G1631">
            <v>65145140</v>
          </cell>
        </row>
        <row r="1632">
          <cell r="C1632">
            <v>407041718</v>
          </cell>
          <cell r="D1632">
            <v>1037530.8</v>
          </cell>
          <cell r="E1632">
            <v>43608</v>
          </cell>
          <cell r="F1632">
            <v>1200216655</v>
          </cell>
          <cell r="G1632">
            <v>65147802</v>
          </cell>
        </row>
        <row r="1633">
          <cell r="C1633">
            <v>407041719</v>
          </cell>
          <cell r="D1633">
            <v>23672</v>
          </cell>
          <cell r="E1633">
            <v>43608</v>
          </cell>
          <cell r="F1633">
            <v>1200216596</v>
          </cell>
          <cell r="G1633">
            <v>65147481</v>
          </cell>
          <cell r="H1633" t="str">
            <v>Красноярск</v>
          </cell>
        </row>
        <row r="1634">
          <cell r="C1634">
            <v>407041720</v>
          </cell>
          <cell r="D1634">
            <v>144120</v>
          </cell>
          <cell r="E1634">
            <v>43608</v>
          </cell>
          <cell r="F1634">
            <v>1200216662</v>
          </cell>
          <cell r="G1634">
            <v>65147346</v>
          </cell>
        </row>
        <row r="1635">
          <cell r="C1635">
            <v>407041721</v>
          </cell>
          <cell r="D1635">
            <v>419450</v>
          </cell>
          <cell r="E1635">
            <v>43608</v>
          </cell>
          <cell r="F1635">
            <v>1200216667</v>
          </cell>
          <cell r="G1635">
            <v>65147459</v>
          </cell>
        </row>
        <row r="1636">
          <cell r="C1636">
            <v>407041722</v>
          </cell>
          <cell r="D1636">
            <v>175510</v>
          </cell>
          <cell r="E1636">
            <v>43608</v>
          </cell>
          <cell r="F1636">
            <v>1200216663</v>
          </cell>
          <cell r="G1636">
            <v>65147498</v>
          </cell>
          <cell r="H1636" t="str">
            <v>Мск</v>
          </cell>
        </row>
        <row r="1637">
          <cell r="C1637">
            <v>407041723</v>
          </cell>
          <cell r="D1637">
            <v>78393</v>
          </cell>
          <cell r="E1637">
            <v>43608</v>
          </cell>
          <cell r="F1637">
            <v>1200216597</v>
          </cell>
          <cell r="G1637">
            <v>65147480</v>
          </cell>
          <cell r="H1637" t="str">
            <v>Красноярск</v>
          </cell>
        </row>
        <row r="1638">
          <cell r="C1638">
            <v>407041724</v>
          </cell>
          <cell r="D1638">
            <v>471267</v>
          </cell>
          <cell r="E1638">
            <v>43608</v>
          </cell>
          <cell r="F1638">
            <v>1200216666</v>
          </cell>
          <cell r="G1638">
            <v>65147523</v>
          </cell>
        </row>
        <row r="1639">
          <cell r="C1639">
            <v>407041725</v>
          </cell>
          <cell r="D1639">
            <v>954352.9</v>
          </cell>
          <cell r="E1639">
            <v>43608</v>
          </cell>
          <cell r="F1639">
            <v>1200216654</v>
          </cell>
          <cell r="G1639">
            <v>65147625</v>
          </cell>
        </row>
        <row r="1640">
          <cell r="C1640">
            <v>407041726</v>
          </cell>
          <cell r="D1640">
            <v>2559552.2999999998</v>
          </cell>
          <cell r="E1640">
            <v>43608</v>
          </cell>
          <cell r="F1640">
            <v>1200216658</v>
          </cell>
          <cell r="G1640">
            <v>65148060</v>
          </cell>
        </row>
        <row r="1641">
          <cell r="C1641">
            <v>407041727</v>
          </cell>
          <cell r="D1641">
            <v>2423746.7999999998</v>
          </cell>
          <cell r="E1641">
            <v>43608</v>
          </cell>
          <cell r="F1641">
            <v>1200216664</v>
          </cell>
          <cell r="G1641">
            <v>65147645</v>
          </cell>
        </row>
        <row r="1642">
          <cell r="C1642">
            <v>407041728</v>
          </cell>
          <cell r="D1642">
            <v>108700</v>
          </cell>
          <cell r="E1642">
            <v>43608</v>
          </cell>
          <cell r="F1642">
            <v>1200216598</v>
          </cell>
          <cell r="G1642">
            <v>65147378</v>
          </cell>
        </row>
        <row r="1643">
          <cell r="C1643">
            <v>407041729</v>
          </cell>
          <cell r="D1643">
            <v>2439271</v>
          </cell>
          <cell r="E1643">
            <v>43608</v>
          </cell>
          <cell r="F1643">
            <v>1200216661</v>
          </cell>
          <cell r="G1643">
            <v>65147841</v>
          </cell>
        </row>
        <row r="1644">
          <cell r="C1644">
            <v>407041730</v>
          </cell>
          <cell r="D1644">
            <v>7714165.25</v>
          </cell>
          <cell r="E1644">
            <v>43608</v>
          </cell>
          <cell r="F1644">
            <v>1200216660</v>
          </cell>
          <cell r="G1644">
            <v>65148084</v>
          </cell>
          <cell r="H1644" t="str">
            <v>А</v>
          </cell>
        </row>
        <row r="1645">
          <cell r="C1645">
            <v>407041731</v>
          </cell>
          <cell r="D1645">
            <v>2389440.6</v>
          </cell>
          <cell r="E1645">
            <v>43608</v>
          </cell>
          <cell r="F1645">
            <v>1200216659</v>
          </cell>
          <cell r="G1645">
            <v>65148068</v>
          </cell>
        </row>
        <row r="1646">
          <cell r="C1646">
            <v>407041732</v>
          </cell>
          <cell r="D1646">
            <v>918402.1</v>
          </cell>
          <cell r="E1646">
            <v>43608</v>
          </cell>
          <cell r="F1646">
            <v>1200216669</v>
          </cell>
          <cell r="G1646">
            <v>65147916</v>
          </cell>
          <cell r="H1646" t="str">
            <v>Новосибирск</v>
          </cell>
        </row>
        <row r="1647">
          <cell r="C1647">
            <v>407041733</v>
          </cell>
          <cell r="D1647">
            <v>2003842.6</v>
          </cell>
          <cell r="E1647">
            <v>43608</v>
          </cell>
          <cell r="F1647">
            <v>1200216656</v>
          </cell>
          <cell r="G1647">
            <v>65147787</v>
          </cell>
        </row>
        <row r="1648">
          <cell r="C1648">
            <v>407041734</v>
          </cell>
          <cell r="D1648">
            <v>2071110.35</v>
          </cell>
          <cell r="E1648">
            <v>43608</v>
          </cell>
          <cell r="F1648">
            <v>1200216653</v>
          </cell>
          <cell r="G1648">
            <v>65147636</v>
          </cell>
        </row>
        <row r="1649">
          <cell r="C1649">
            <v>407041735</v>
          </cell>
          <cell r="D1649">
            <v>1092300.8999999999</v>
          </cell>
          <cell r="E1649">
            <v>43608</v>
          </cell>
          <cell r="F1649">
            <v>1200216599</v>
          </cell>
          <cell r="G1649">
            <v>65147894</v>
          </cell>
          <cell r="H1649" t="str">
            <v>Новосибирск</v>
          </cell>
        </row>
        <row r="1650">
          <cell r="C1650">
            <v>407041736</v>
          </cell>
          <cell r="D1650">
            <v>779296</v>
          </cell>
          <cell r="E1650">
            <v>43608</v>
          </cell>
          <cell r="F1650">
            <v>1200216665</v>
          </cell>
          <cell r="G1650">
            <v>65147673</v>
          </cell>
        </row>
        <row r="1651">
          <cell r="C1651">
            <v>407041737</v>
          </cell>
          <cell r="D1651">
            <v>1912180.5</v>
          </cell>
          <cell r="E1651">
            <v>43608</v>
          </cell>
          <cell r="F1651">
            <v>1200216595</v>
          </cell>
          <cell r="G1651">
            <v>65147728</v>
          </cell>
        </row>
        <row r="1652">
          <cell r="C1652">
            <v>407041738</v>
          </cell>
          <cell r="D1652">
            <v>5932049.0999999996</v>
          </cell>
          <cell r="E1652">
            <v>2</v>
          </cell>
          <cell r="F1652">
            <v>1200216657</v>
          </cell>
          <cell r="G1652">
            <v>65148024</v>
          </cell>
        </row>
        <row r="1653">
          <cell r="C1653">
            <v>407041739</v>
          </cell>
          <cell r="D1653">
            <v>379848</v>
          </cell>
          <cell r="E1653">
            <v>43609</v>
          </cell>
          <cell r="F1653">
            <v>1200216966</v>
          </cell>
          <cell r="G1653">
            <v>65149770</v>
          </cell>
          <cell r="H1653" t="str">
            <v>Екатеринбург</v>
          </cell>
        </row>
        <row r="1654">
          <cell r="C1654">
            <v>407041740</v>
          </cell>
          <cell r="D1654">
            <v>313348</v>
          </cell>
          <cell r="E1654">
            <v>43609</v>
          </cell>
          <cell r="F1654">
            <v>1200216977</v>
          </cell>
          <cell r="G1654">
            <v>65149727</v>
          </cell>
        </row>
        <row r="1655">
          <cell r="C1655">
            <v>407041741</v>
          </cell>
          <cell r="D1655">
            <v>2203011.5</v>
          </cell>
          <cell r="E1655">
            <v>43609</v>
          </cell>
          <cell r="F1655">
            <v>1200216968</v>
          </cell>
          <cell r="G1655">
            <v>65150150</v>
          </cell>
          <cell r="H1655" t="str">
            <v>А</v>
          </cell>
        </row>
        <row r="1656">
          <cell r="C1656">
            <v>407041742</v>
          </cell>
          <cell r="D1656">
            <v>64403</v>
          </cell>
          <cell r="E1656">
            <v>43609</v>
          </cell>
          <cell r="F1656">
            <v>1200216978</v>
          </cell>
          <cell r="G1656">
            <v>65149731</v>
          </cell>
        </row>
        <row r="1657">
          <cell r="C1657">
            <v>407041743</v>
          </cell>
          <cell r="D1657">
            <v>280760</v>
          </cell>
          <cell r="E1657">
            <v>43609</v>
          </cell>
          <cell r="F1657">
            <v>1200216982</v>
          </cell>
          <cell r="G1657">
            <v>65152845</v>
          </cell>
        </row>
        <row r="1658">
          <cell r="C1658">
            <v>407041744</v>
          </cell>
          <cell r="D1658">
            <v>6296526.1500000004</v>
          </cell>
          <cell r="E1658">
            <v>43609</v>
          </cell>
          <cell r="F1658">
            <v>1200216969</v>
          </cell>
          <cell r="G1658">
            <v>65150082</v>
          </cell>
          <cell r="H1658" t="str">
            <v>А</v>
          </cell>
        </row>
        <row r="1659">
          <cell r="C1659">
            <v>407041745</v>
          </cell>
          <cell r="D1659">
            <v>185317.65</v>
          </cell>
          <cell r="E1659">
            <v>43609</v>
          </cell>
          <cell r="F1659">
            <v>1200216974</v>
          </cell>
          <cell r="G1659">
            <v>65149919</v>
          </cell>
          <cell r="H1659" t="str">
            <v>Самара</v>
          </cell>
        </row>
        <row r="1660">
          <cell r="C1660">
            <v>407041746</v>
          </cell>
          <cell r="D1660">
            <v>278583</v>
          </cell>
          <cell r="E1660">
            <v>43609</v>
          </cell>
          <cell r="F1660">
            <v>1200216964</v>
          </cell>
          <cell r="G1660">
            <v>65149792</v>
          </cell>
          <cell r="H1660" t="str">
            <v>Мск</v>
          </cell>
        </row>
        <row r="1661">
          <cell r="C1661">
            <v>407041747</v>
          </cell>
          <cell r="D1661">
            <v>894709.7</v>
          </cell>
          <cell r="E1661">
            <v>43609</v>
          </cell>
          <cell r="F1661">
            <v>1200216980</v>
          </cell>
          <cell r="G1661">
            <v>65149902</v>
          </cell>
          <cell r="H1661" t="str">
            <v>Екатеринбург</v>
          </cell>
        </row>
        <row r="1662">
          <cell r="C1662">
            <v>407041748</v>
          </cell>
          <cell r="D1662">
            <v>773100</v>
          </cell>
          <cell r="E1662">
            <v>43609</v>
          </cell>
          <cell r="F1662">
            <v>1200216973</v>
          </cell>
          <cell r="G1662">
            <v>65149988</v>
          </cell>
        </row>
        <row r="1663">
          <cell r="C1663">
            <v>407041749</v>
          </cell>
          <cell r="D1663">
            <v>1489215</v>
          </cell>
          <cell r="E1663">
            <v>43609</v>
          </cell>
          <cell r="F1663">
            <v>1200216967</v>
          </cell>
          <cell r="G1663">
            <v>65149808</v>
          </cell>
        </row>
        <row r="1664">
          <cell r="C1664">
            <v>407041750</v>
          </cell>
          <cell r="D1664">
            <v>1150198.25</v>
          </cell>
          <cell r="E1664">
            <v>43609</v>
          </cell>
          <cell r="F1664">
            <v>1200216965</v>
          </cell>
          <cell r="G1664">
            <v>65149756</v>
          </cell>
        </row>
        <row r="1665">
          <cell r="C1665">
            <v>407041751</v>
          </cell>
          <cell r="D1665">
            <v>1037043.3</v>
          </cell>
          <cell r="E1665">
            <v>43609</v>
          </cell>
          <cell r="F1665">
            <v>1200216976</v>
          </cell>
          <cell r="G1665">
            <v>65149917</v>
          </cell>
          <cell r="H1665" t="str">
            <v>Екатеринбург</v>
          </cell>
        </row>
        <row r="1666">
          <cell r="C1666">
            <v>407041752</v>
          </cell>
          <cell r="D1666">
            <v>1862894.25</v>
          </cell>
          <cell r="E1666">
            <v>43609</v>
          </cell>
          <cell r="F1666">
            <v>1200216979</v>
          </cell>
          <cell r="G1666">
            <v>65149877</v>
          </cell>
          <cell r="H1666" t="str">
            <v>Екатеринбург</v>
          </cell>
        </row>
        <row r="1667">
          <cell r="C1667">
            <v>407041753</v>
          </cell>
          <cell r="D1667">
            <v>1502549.2</v>
          </cell>
          <cell r="E1667">
            <v>43609</v>
          </cell>
          <cell r="F1667">
            <v>1200216975</v>
          </cell>
          <cell r="G1667">
            <v>65149849</v>
          </cell>
          <cell r="H1667" t="str">
            <v>Челябинск</v>
          </cell>
        </row>
        <row r="1668">
          <cell r="C1668">
            <v>407041754</v>
          </cell>
          <cell r="D1668">
            <v>6162774.4000000004</v>
          </cell>
          <cell r="E1668">
            <v>43609</v>
          </cell>
          <cell r="F1668">
            <v>1200216971</v>
          </cell>
          <cell r="G1668">
            <v>65149943</v>
          </cell>
        </row>
        <row r="1669">
          <cell r="C1669">
            <v>407041755</v>
          </cell>
          <cell r="D1669">
            <v>2466606.6</v>
          </cell>
          <cell r="E1669">
            <v>43609</v>
          </cell>
          <cell r="F1669">
            <v>1200216970</v>
          </cell>
          <cell r="G1669">
            <v>65149964</v>
          </cell>
        </row>
        <row r="1670">
          <cell r="C1670">
            <v>407041756</v>
          </cell>
          <cell r="D1670">
            <v>1336627</v>
          </cell>
          <cell r="E1670">
            <v>43612</v>
          </cell>
          <cell r="F1670">
            <v>1200216983</v>
          </cell>
          <cell r="G1670">
            <v>65149743</v>
          </cell>
        </row>
        <row r="1671">
          <cell r="C1671">
            <v>407041757</v>
          </cell>
          <cell r="D1671">
            <v>1585069.5</v>
          </cell>
          <cell r="E1671">
            <v>43612</v>
          </cell>
          <cell r="F1671">
            <v>1200216981</v>
          </cell>
          <cell r="G1671">
            <v>65149867</v>
          </cell>
          <cell r="H1671" t="str">
            <v>Екатеринбург</v>
          </cell>
        </row>
        <row r="1672">
          <cell r="C1672">
            <v>407041758</v>
          </cell>
          <cell r="D1672">
            <v>3691728.25</v>
          </cell>
          <cell r="E1672">
            <v>43612</v>
          </cell>
          <cell r="F1672">
            <v>1200217151</v>
          </cell>
          <cell r="G1672">
            <v>65153055</v>
          </cell>
          <cell r="H1672" t="str">
            <v>С</v>
          </cell>
        </row>
        <row r="1673">
          <cell r="C1673">
            <v>407041759</v>
          </cell>
          <cell r="D1673">
            <v>3569061.65</v>
          </cell>
          <cell r="E1673">
            <v>43612</v>
          </cell>
          <cell r="F1673">
            <v>1200217152</v>
          </cell>
          <cell r="G1673">
            <v>65152989</v>
          </cell>
          <cell r="H1673" t="str">
            <v>С</v>
          </cell>
        </row>
        <row r="1674">
          <cell r="C1674">
            <v>407041760</v>
          </cell>
          <cell r="D1674">
            <v>3338285.3</v>
          </cell>
          <cell r="E1674">
            <v>43612</v>
          </cell>
          <cell r="F1674">
            <v>1200217154</v>
          </cell>
          <cell r="G1674">
            <v>65153023</v>
          </cell>
          <cell r="H1674" t="str">
            <v>С</v>
          </cell>
        </row>
        <row r="1675">
          <cell r="C1675">
            <v>407041761</v>
          </cell>
          <cell r="D1675">
            <v>3802954.5</v>
          </cell>
          <cell r="E1675">
            <v>43613</v>
          </cell>
          <cell r="F1675">
            <v>1200217153</v>
          </cell>
          <cell r="G1675">
            <v>65153165</v>
          </cell>
        </row>
        <row r="1676">
          <cell r="C1676">
            <v>407041762</v>
          </cell>
          <cell r="D1676">
            <v>3014885</v>
          </cell>
          <cell r="E1676">
            <v>43613</v>
          </cell>
          <cell r="F1676">
            <v>1200217150</v>
          </cell>
          <cell r="G1676">
            <v>65153250</v>
          </cell>
        </row>
        <row r="1677">
          <cell r="C1677">
            <v>407041763</v>
          </cell>
          <cell r="D1677">
            <v>1307730</v>
          </cell>
          <cell r="E1677">
            <v>43613</v>
          </cell>
          <cell r="F1677">
            <v>1200217149</v>
          </cell>
          <cell r="G1677">
            <v>65153227</v>
          </cell>
        </row>
        <row r="1678">
          <cell r="C1678">
            <v>407041764</v>
          </cell>
          <cell r="D1678">
            <v>1601445.7</v>
          </cell>
          <cell r="E1678">
            <v>43613</v>
          </cell>
          <cell r="F1678">
            <v>1200217253</v>
          </cell>
          <cell r="G1678">
            <v>65152856</v>
          </cell>
          <cell r="H1678" t="str">
            <v>НН</v>
          </cell>
        </row>
        <row r="1679">
          <cell r="C1679">
            <v>407041765</v>
          </cell>
          <cell r="D1679">
            <v>1330524.45</v>
          </cell>
          <cell r="E1679">
            <v>43613</v>
          </cell>
          <cell r="F1679">
            <v>1200217252</v>
          </cell>
          <cell r="G1679">
            <v>65152945</v>
          </cell>
          <cell r="H1679" t="str">
            <v>СПб</v>
          </cell>
        </row>
        <row r="1680">
          <cell r="C1680">
            <v>407041766</v>
          </cell>
          <cell r="D1680">
            <v>335868.7</v>
          </cell>
          <cell r="E1680">
            <v>43613</v>
          </cell>
          <cell r="F1680">
            <v>1200217258</v>
          </cell>
          <cell r="G1680">
            <v>65152327</v>
          </cell>
        </row>
        <row r="1681">
          <cell r="C1681">
            <v>407041767</v>
          </cell>
          <cell r="D1681">
            <v>270704</v>
          </cell>
          <cell r="E1681">
            <v>43613</v>
          </cell>
          <cell r="F1681">
            <v>1200217259</v>
          </cell>
          <cell r="G1681">
            <v>65152261</v>
          </cell>
        </row>
        <row r="1682">
          <cell r="C1682">
            <v>407041768</v>
          </cell>
          <cell r="D1682">
            <v>360943</v>
          </cell>
          <cell r="E1682">
            <v>43613</v>
          </cell>
          <cell r="F1682">
            <v>1200217260</v>
          </cell>
          <cell r="G1682">
            <v>65152254</v>
          </cell>
        </row>
        <row r="1683">
          <cell r="C1683">
            <v>407041769</v>
          </cell>
          <cell r="D1683">
            <v>1463950.3</v>
          </cell>
          <cell r="E1683">
            <v>43613</v>
          </cell>
          <cell r="F1683">
            <v>1200217254</v>
          </cell>
          <cell r="G1683">
            <v>65152841</v>
          </cell>
          <cell r="H1683" t="str">
            <v>НН</v>
          </cell>
        </row>
        <row r="1684">
          <cell r="C1684">
            <v>407041770</v>
          </cell>
          <cell r="D1684">
            <v>2546924.2000000002</v>
          </cell>
          <cell r="E1684">
            <v>43613</v>
          </cell>
          <cell r="F1684">
            <v>1200217251</v>
          </cell>
          <cell r="G1684">
            <v>65152960</v>
          </cell>
          <cell r="H1684" t="str">
            <v>СПб</v>
          </cell>
        </row>
        <row r="1685">
          <cell r="C1685">
            <v>407041771</v>
          </cell>
          <cell r="D1685">
            <v>1098351</v>
          </cell>
          <cell r="E1685">
            <v>43613</v>
          </cell>
          <cell r="F1685">
            <v>1200217256</v>
          </cell>
          <cell r="G1685">
            <v>65152409</v>
          </cell>
        </row>
        <row r="1686">
          <cell r="C1686">
            <v>407041772</v>
          </cell>
          <cell r="D1686">
            <v>1948204.4</v>
          </cell>
          <cell r="E1686">
            <v>43613</v>
          </cell>
          <cell r="F1686">
            <v>1200217257</v>
          </cell>
          <cell r="G1686">
            <v>65152592</v>
          </cell>
        </row>
        <row r="1687">
          <cell r="C1687">
            <v>407041773</v>
          </cell>
          <cell r="D1687">
            <v>2237051.75</v>
          </cell>
          <cell r="E1687">
            <v>43613</v>
          </cell>
          <cell r="F1687">
            <v>1200217255</v>
          </cell>
          <cell r="G1687">
            <v>65152760</v>
          </cell>
          <cell r="H1687" t="str">
            <v>НН</v>
          </cell>
        </row>
        <row r="1688">
          <cell r="C1688">
            <v>407041774</v>
          </cell>
          <cell r="D1688">
            <v>757003</v>
          </cell>
          <cell r="E1688">
            <v>43613</v>
          </cell>
          <cell r="F1688">
            <v>1200217263</v>
          </cell>
          <cell r="G1688">
            <v>65155664</v>
          </cell>
        </row>
        <row r="1689">
          <cell r="C1689">
            <v>407041775</v>
          </cell>
          <cell r="D1689">
            <v>269175</v>
          </cell>
          <cell r="E1689">
            <v>43613</v>
          </cell>
          <cell r="F1689">
            <v>1200217267</v>
          </cell>
          <cell r="G1689">
            <v>65155702</v>
          </cell>
          <cell r="H1689" t="str">
            <v>РНД</v>
          </cell>
        </row>
        <row r="1690">
          <cell r="C1690">
            <v>407041776</v>
          </cell>
          <cell r="D1690">
            <v>1467438.7</v>
          </cell>
          <cell r="E1690">
            <v>43613</v>
          </cell>
          <cell r="F1690">
            <v>1200217266</v>
          </cell>
          <cell r="G1690">
            <v>65155555</v>
          </cell>
        </row>
        <row r="1691">
          <cell r="C1691">
            <v>407041777</v>
          </cell>
          <cell r="D1691">
            <v>542135.47</v>
          </cell>
          <cell r="E1691">
            <v>43613</v>
          </cell>
          <cell r="F1691">
            <v>1200217264</v>
          </cell>
          <cell r="G1691">
            <v>65155596</v>
          </cell>
        </row>
        <row r="1692">
          <cell r="C1692">
            <v>407041778</v>
          </cell>
          <cell r="D1692">
            <v>1848911.85</v>
          </cell>
          <cell r="E1692">
            <v>43613</v>
          </cell>
          <cell r="F1692">
            <v>1200217265</v>
          </cell>
          <cell r="G1692">
            <v>65155564</v>
          </cell>
        </row>
        <row r="1693">
          <cell r="C1693">
            <v>407041779</v>
          </cell>
          <cell r="D1693">
            <v>1400026.75</v>
          </cell>
          <cell r="E1693">
            <v>43613</v>
          </cell>
          <cell r="F1693">
            <v>1200217262</v>
          </cell>
          <cell r="G1693">
            <v>65155723</v>
          </cell>
          <cell r="H1693" t="str">
            <v>фил А</v>
          </cell>
        </row>
        <row r="1694">
          <cell r="C1694">
            <v>407041780</v>
          </cell>
          <cell r="D1694">
            <v>1158019.75</v>
          </cell>
          <cell r="E1694">
            <v>43614</v>
          </cell>
          <cell r="F1694">
            <v>1200217284</v>
          </cell>
          <cell r="G1694">
            <v>65155387</v>
          </cell>
          <cell r="H1694" t="str">
            <v>Краснодар</v>
          </cell>
        </row>
        <row r="1695">
          <cell r="C1695">
            <v>407041781</v>
          </cell>
          <cell r="D1695">
            <v>28230</v>
          </cell>
          <cell r="E1695">
            <v>43614</v>
          </cell>
          <cell r="F1695">
            <v>1200217268</v>
          </cell>
          <cell r="G1695">
            <v>65155965</v>
          </cell>
        </row>
        <row r="1696">
          <cell r="C1696">
            <v>407041782</v>
          </cell>
          <cell r="D1696">
            <v>137875.4</v>
          </cell>
          <cell r="E1696">
            <v>43614</v>
          </cell>
          <cell r="F1696">
            <v>1200217280</v>
          </cell>
          <cell r="G1696">
            <v>65155948</v>
          </cell>
          <cell r="H1696" t="str">
            <v>Краснодар</v>
          </cell>
        </row>
        <row r="1697">
          <cell r="C1697">
            <v>407041783</v>
          </cell>
          <cell r="D1697">
            <v>698845.65</v>
          </cell>
          <cell r="E1697">
            <v>43614</v>
          </cell>
          <cell r="F1697">
            <v>1200217281</v>
          </cell>
          <cell r="G1697">
            <v>65155949</v>
          </cell>
          <cell r="H1697" t="str">
            <v>Краснодар</v>
          </cell>
        </row>
        <row r="1698">
          <cell r="C1698">
            <v>407041784</v>
          </cell>
          <cell r="D1698" t="str">
            <v>721.632,00</v>
          </cell>
          <cell r="E1698">
            <v>43614</v>
          </cell>
          <cell r="F1698">
            <v>1200217269</v>
          </cell>
          <cell r="G1698">
            <v>65158422</v>
          </cell>
        </row>
        <row r="1699">
          <cell r="C1699">
            <v>407041784</v>
          </cell>
          <cell r="F1699">
            <v>1200217269</v>
          </cell>
          <cell r="G1699">
            <v>65155964</v>
          </cell>
        </row>
        <row r="1700">
          <cell r="C1700">
            <v>407041785</v>
          </cell>
          <cell r="D1700">
            <v>555095.19999999995</v>
          </cell>
          <cell r="E1700">
            <v>43614</v>
          </cell>
          <cell r="F1700">
            <v>1200217277</v>
          </cell>
          <cell r="G1700">
            <v>65155460</v>
          </cell>
          <cell r="H1700" t="str">
            <v>Ростов</v>
          </cell>
        </row>
        <row r="1701">
          <cell r="C1701">
            <v>407041786</v>
          </cell>
          <cell r="D1701">
            <v>432071.1</v>
          </cell>
          <cell r="E1701">
            <v>43614</v>
          </cell>
          <cell r="F1701">
            <v>1200217285</v>
          </cell>
          <cell r="G1701">
            <v>65155764</v>
          </cell>
          <cell r="H1701" t="str">
            <v>Краснодар</v>
          </cell>
        </row>
        <row r="1702">
          <cell r="C1702">
            <v>407041787</v>
          </cell>
          <cell r="D1702">
            <v>2546923.7000000002</v>
          </cell>
          <cell r="E1702">
            <v>43614</v>
          </cell>
          <cell r="F1702">
            <v>1200217270</v>
          </cell>
          <cell r="G1702">
            <v>65155983</v>
          </cell>
        </row>
        <row r="1703">
          <cell r="C1703">
            <v>407041787</v>
          </cell>
          <cell r="F1703">
            <v>1200217270</v>
          </cell>
          <cell r="G1703">
            <v>65155972</v>
          </cell>
        </row>
        <row r="1704">
          <cell r="C1704">
            <v>407041787</v>
          </cell>
          <cell r="F1704">
            <v>1200217270</v>
          </cell>
          <cell r="G1704">
            <v>65155973</v>
          </cell>
        </row>
        <row r="1705">
          <cell r="C1705">
            <v>407041788</v>
          </cell>
          <cell r="D1705">
            <v>7055015.4000000004</v>
          </cell>
          <cell r="E1705">
            <v>43614</v>
          </cell>
          <cell r="F1705">
            <v>1200217276</v>
          </cell>
          <cell r="G1705">
            <v>65155901</v>
          </cell>
        </row>
        <row r="1706">
          <cell r="C1706">
            <v>407041789</v>
          </cell>
          <cell r="D1706">
            <v>1447715.75</v>
          </cell>
          <cell r="E1706">
            <v>43614</v>
          </cell>
          <cell r="F1706">
            <v>1200217283</v>
          </cell>
          <cell r="G1706">
            <v>65155390</v>
          </cell>
          <cell r="H1706" t="str">
            <v>Краснодар</v>
          </cell>
        </row>
        <row r="1707">
          <cell r="C1707">
            <v>407041790</v>
          </cell>
          <cell r="D1707">
            <v>1337778.8999999999</v>
          </cell>
          <cell r="E1707">
            <v>43614</v>
          </cell>
          <cell r="F1707">
            <v>1200217279</v>
          </cell>
          <cell r="G1707">
            <v>65155446</v>
          </cell>
          <cell r="H1707" t="str">
            <v>Ростов</v>
          </cell>
        </row>
        <row r="1708">
          <cell r="C1708">
            <v>407041791</v>
          </cell>
          <cell r="D1708">
            <v>711002.85</v>
          </cell>
          <cell r="E1708">
            <v>43614</v>
          </cell>
          <cell r="F1708">
            <v>1200217282</v>
          </cell>
          <cell r="G1708">
            <v>65155951</v>
          </cell>
          <cell r="H1708" t="str">
            <v>Краснодар</v>
          </cell>
        </row>
        <row r="1709">
          <cell r="C1709">
            <v>407041792</v>
          </cell>
          <cell r="D1709">
            <v>1384436.15</v>
          </cell>
          <cell r="E1709">
            <v>43614</v>
          </cell>
          <cell r="F1709">
            <v>1200217278</v>
          </cell>
          <cell r="G1709">
            <v>65155452</v>
          </cell>
          <cell r="H1709" t="str">
            <v>Ростов</v>
          </cell>
        </row>
        <row r="1710">
          <cell r="C1710">
            <v>407041793</v>
          </cell>
          <cell r="D1710">
            <v>3982327.2</v>
          </cell>
          <cell r="E1710">
            <v>43614</v>
          </cell>
          <cell r="F1710">
            <v>1200217275</v>
          </cell>
          <cell r="G1710">
            <v>65155892</v>
          </cell>
        </row>
        <row r="1711">
          <cell r="C1711">
            <v>407041795</v>
          </cell>
          <cell r="D1711">
            <v>1618729.8</v>
          </cell>
          <cell r="E1711">
            <v>43614</v>
          </cell>
          <cell r="F1711">
            <v>1200217545</v>
          </cell>
          <cell r="G1711">
            <v>65158423</v>
          </cell>
        </row>
        <row r="1712">
          <cell r="C1712">
            <v>407041796</v>
          </cell>
          <cell r="D1712">
            <v>4843103.8</v>
          </cell>
          <cell r="E1712">
            <v>43614</v>
          </cell>
          <cell r="F1712">
            <v>1200217562</v>
          </cell>
          <cell r="G1712">
            <v>65158427</v>
          </cell>
        </row>
        <row r="1713">
          <cell r="C1713">
            <v>407041797</v>
          </cell>
          <cell r="D1713">
            <v>1597486</v>
          </cell>
          <cell r="E1713">
            <v>43614</v>
          </cell>
          <cell r="F1713">
            <v>1200217563</v>
          </cell>
          <cell r="G1713">
            <v>65158430</v>
          </cell>
        </row>
        <row r="1714">
          <cell r="C1714">
            <v>407041798</v>
          </cell>
          <cell r="D1714">
            <v>1340545.1499999999</v>
          </cell>
          <cell r="E1714">
            <v>43614</v>
          </cell>
          <cell r="F1714">
            <v>1200217564</v>
          </cell>
          <cell r="G1714">
            <v>65158436</v>
          </cell>
        </row>
        <row r="1715">
          <cell r="C1715">
            <v>407041799</v>
          </cell>
          <cell r="D1715">
            <v>1084175</v>
          </cell>
          <cell r="E1715">
            <v>43614</v>
          </cell>
          <cell r="F1715">
            <v>1200217542</v>
          </cell>
          <cell r="G1715">
            <v>65158722</v>
          </cell>
        </row>
        <row r="1716">
          <cell r="C1716">
            <v>407041800</v>
          </cell>
          <cell r="D1716">
            <v>1744527.2</v>
          </cell>
          <cell r="E1716">
            <v>43614</v>
          </cell>
          <cell r="F1716">
            <v>1200217544</v>
          </cell>
          <cell r="G1716">
            <v>65158424</v>
          </cell>
        </row>
        <row r="1717">
          <cell r="C1717">
            <v>407041801</v>
          </cell>
          <cell r="D1717">
            <v>1102440</v>
          </cell>
          <cell r="E1717">
            <v>43614</v>
          </cell>
          <cell r="F1717">
            <v>1200217541</v>
          </cell>
          <cell r="G1717">
            <v>65158819</v>
          </cell>
        </row>
        <row r="1718">
          <cell r="C1718">
            <v>407041802</v>
          </cell>
          <cell r="D1718">
            <v>2491130.7999999998</v>
          </cell>
          <cell r="E1718">
            <v>43614</v>
          </cell>
          <cell r="F1718">
            <v>1200217547</v>
          </cell>
          <cell r="G1718">
            <v>65158438</v>
          </cell>
        </row>
        <row r="1719">
          <cell r="C1719">
            <v>407041803</v>
          </cell>
          <cell r="D1719">
            <v>1040826.9</v>
          </cell>
          <cell r="E1719">
            <v>43614</v>
          </cell>
          <cell r="F1719">
            <v>1200217546</v>
          </cell>
          <cell r="G1719">
            <v>65158690</v>
          </cell>
        </row>
        <row r="1720">
          <cell r="C1720">
            <v>407041804</v>
          </cell>
          <cell r="D1720">
            <v>1632813</v>
          </cell>
          <cell r="E1720">
            <v>43614</v>
          </cell>
          <cell r="F1720">
            <v>1200217543</v>
          </cell>
          <cell r="G1720">
            <v>65158712</v>
          </cell>
        </row>
        <row r="1721">
          <cell r="C1721">
            <v>407041805</v>
          </cell>
          <cell r="D1721">
            <v>1116441.3</v>
          </cell>
          <cell r="E1721">
            <v>43614</v>
          </cell>
          <cell r="F1721">
            <v>1200217565</v>
          </cell>
          <cell r="G1721">
            <v>65158435</v>
          </cell>
        </row>
        <row r="1722">
          <cell r="C1722">
            <v>407041806</v>
          </cell>
          <cell r="D1722">
            <v>1589091.45</v>
          </cell>
          <cell r="E1722">
            <v>43614</v>
          </cell>
          <cell r="F1722">
            <v>1200217569</v>
          </cell>
          <cell r="G1722">
            <v>65158861</v>
          </cell>
          <cell r="H1722" t="str">
            <v>СПб</v>
          </cell>
        </row>
        <row r="1723">
          <cell r="C1723">
            <v>407041807</v>
          </cell>
          <cell r="D1723">
            <v>1306996</v>
          </cell>
          <cell r="E1723">
            <v>43615</v>
          </cell>
          <cell r="F1723">
            <v>1200217568</v>
          </cell>
          <cell r="G1723">
            <v>65158431</v>
          </cell>
        </row>
        <row r="1724">
          <cell r="C1724">
            <v>407041808</v>
          </cell>
          <cell r="D1724">
            <v>2108109.2999999998</v>
          </cell>
          <cell r="E1724">
            <v>43615</v>
          </cell>
          <cell r="F1724">
            <v>1200217540</v>
          </cell>
          <cell r="G1724">
            <v>65158434</v>
          </cell>
        </row>
        <row r="1725">
          <cell r="C1725">
            <v>407041809</v>
          </cell>
          <cell r="D1725">
            <v>1245697</v>
          </cell>
          <cell r="E1725">
            <v>43615</v>
          </cell>
          <cell r="F1725">
            <v>1200217567</v>
          </cell>
          <cell r="G1725">
            <v>65158433</v>
          </cell>
        </row>
        <row r="1726">
          <cell r="C1726">
            <v>407041810</v>
          </cell>
          <cell r="D1726">
            <v>2418791.2999999998</v>
          </cell>
          <cell r="E1726">
            <v>43615</v>
          </cell>
          <cell r="F1726">
            <v>1200217566</v>
          </cell>
          <cell r="G1726">
            <v>65158437</v>
          </cell>
        </row>
        <row r="1727">
          <cell r="C1727">
            <v>407041811</v>
          </cell>
          <cell r="D1727">
            <v>5025339.8</v>
          </cell>
          <cell r="E1727">
            <v>43615</v>
          </cell>
          <cell r="F1727">
            <v>1200217821</v>
          </cell>
          <cell r="G1727">
            <v>65161055</v>
          </cell>
          <cell r="H1727" t="str">
            <v>А</v>
          </cell>
        </row>
        <row r="1728">
          <cell r="C1728">
            <v>407041812</v>
          </cell>
          <cell r="D1728">
            <v>2925877.85</v>
          </cell>
          <cell r="E1728">
            <v>43615</v>
          </cell>
          <cell r="F1728">
            <v>1200217824</v>
          </cell>
          <cell r="G1728">
            <v>65161054</v>
          </cell>
          <cell r="H1728" t="str">
            <v>А</v>
          </cell>
        </row>
        <row r="1729">
          <cell r="C1729">
            <v>407041813</v>
          </cell>
          <cell r="D1729">
            <v>289599</v>
          </cell>
          <cell r="E1729">
            <v>43615</v>
          </cell>
          <cell r="F1729">
            <v>1200217831</v>
          </cell>
          <cell r="G1729">
            <v>65163599</v>
          </cell>
        </row>
        <row r="1730">
          <cell r="C1730">
            <v>407041814</v>
          </cell>
          <cell r="D1730">
            <v>864114</v>
          </cell>
          <cell r="E1730">
            <v>43615</v>
          </cell>
          <cell r="F1730">
            <v>1200217833</v>
          </cell>
          <cell r="G1730">
            <v>65161071</v>
          </cell>
        </row>
        <row r="1731">
          <cell r="C1731">
            <v>407041815</v>
          </cell>
          <cell r="D1731">
            <v>103433</v>
          </cell>
          <cell r="E1731">
            <v>43615</v>
          </cell>
          <cell r="F1731">
            <v>1200217826</v>
          </cell>
          <cell r="G1731">
            <v>65159987</v>
          </cell>
          <cell r="H1731" t="str">
            <v>Новосибирск</v>
          </cell>
        </row>
        <row r="1732">
          <cell r="C1732">
            <v>407041816</v>
          </cell>
          <cell r="D1732">
            <v>88435</v>
          </cell>
          <cell r="E1732">
            <v>43615</v>
          </cell>
          <cell r="F1732">
            <v>1200217827</v>
          </cell>
          <cell r="G1732">
            <v>65159989</v>
          </cell>
          <cell r="H1732" t="str">
            <v>Владивосток</v>
          </cell>
        </row>
        <row r="1733">
          <cell r="C1733">
            <v>407041817</v>
          </cell>
          <cell r="D1733">
            <v>3920047.4</v>
          </cell>
          <cell r="E1733">
            <v>43615</v>
          </cell>
          <cell r="F1733">
            <v>1200217822</v>
          </cell>
          <cell r="G1733">
            <v>65161050</v>
          </cell>
          <cell r="H1733" t="str">
            <v>А</v>
          </cell>
        </row>
        <row r="1734">
          <cell r="C1734">
            <v>407041818</v>
          </cell>
          <cell r="D1734">
            <v>44646</v>
          </cell>
          <cell r="E1734">
            <v>43615</v>
          </cell>
          <cell r="F1734">
            <v>1200217829</v>
          </cell>
          <cell r="G1734">
            <v>65161040</v>
          </cell>
        </row>
        <row r="1735">
          <cell r="C1735">
            <v>407041819</v>
          </cell>
          <cell r="D1735">
            <v>624781.6</v>
          </cell>
          <cell r="E1735">
            <v>43615</v>
          </cell>
          <cell r="F1735">
            <v>1200217820</v>
          </cell>
          <cell r="G1735">
            <v>65161042</v>
          </cell>
        </row>
        <row r="1736">
          <cell r="C1736">
            <v>407041820</v>
          </cell>
          <cell r="D1736">
            <v>112074</v>
          </cell>
          <cell r="E1736">
            <v>43615</v>
          </cell>
          <cell r="F1736">
            <v>1200217828</v>
          </cell>
          <cell r="G1736">
            <v>65159988</v>
          </cell>
          <cell r="H1736" t="str">
            <v>Иркутск</v>
          </cell>
        </row>
        <row r="1737">
          <cell r="C1737">
            <v>407041821</v>
          </cell>
          <cell r="D1737">
            <v>214289</v>
          </cell>
          <cell r="E1737">
            <v>43615</v>
          </cell>
          <cell r="F1737">
            <v>1200217832</v>
          </cell>
          <cell r="G1737">
            <v>65161019</v>
          </cell>
        </row>
        <row r="1738">
          <cell r="C1738">
            <v>407041822</v>
          </cell>
          <cell r="D1738">
            <v>2157391</v>
          </cell>
          <cell r="E1738">
            <v>43615</v>
          </cell>
          <cell r="F1738">
            <v>1200217830</v>
          </cell>
          <cell r="G1738">
            <v>65161056</v>
          </cell>
        </row>
        <row r="1739">
          <cell r="C1739">
            <v>407041823</v>
          </cell>
          <cell r="D1739">
            <v>2378448.25</v>
          </cell>
          <cell r="E1739">
            <v>43615</v>
          </cell>
          <cell r="F1739">
            <v>1200217823</v>
          </cell>
          <cell r="G1739">
            <v>65161053</v>
          </cell>
          <cell r="H1739" t="str">
            <v>А</v>
          </cell>
        </row>
        <row r="1740">
          <cell r="C1740">
            <v>407041824</v>
          </cell>
          <cell r="D1740">
            <v>5043140.6500000004</v>
          </cell>
          <cell r="E1740">
            <v>43615</v>
          </cell>
          <cell r="F1740">
            <v>1200217825</v>
          </cell>
          <cell r="G1740">
            <v>65161051</v>
          </cell>
          <cell r="H1740" t="str">
            <v>А</v>
          </cell>
        </row>
        <row r="1741">
          <cell r="C1741">
            <v>407041825</v>
          </cell>
          <cell r="D1741">
            <v>330844</v>
          </cell>
          <cell r="E1741">
            <v>43616</v>
          </cell>
          <cell r="F1741">
            <v>1200218039</v>
          </cell>
          <cell r="G1741">
            <v>65160011</v>
          </cell>
        </row>
        <row r="1742">
          <cell r="C1742">
            <v>407041826</v>
          </cell>
          <cell r="D1742">
            <v>977626</v>
          </cell>
          <cell r="E1742">
            <v>43616</v>
          </cell>
          <cell r="F1742">
            <v>1200218043</v>
          </cell>
          <cell r="G1742">
            <v>65161068</v>
          </cell>
          <cell r="H1742" t="str">
            <v>Алма-Аты</v>
          </cell>
        </row>
        <row r="1743">
          <cell r="C1743">
            <v>407041827</v>
          </cell>
          <cell r="D1743">
            <v>194679</v>
          </cell>
          <cell r="E1743">
            <v>43616</v>
          </cell>
          <cell r="F1743">
            <v>1200217834</v>
          </cell>
          <cell r="G1743">
            <v>65161061</v>
          </cell>
        </row>
        <row r="1744">
          <cell r="C1744">
            <v>407041828</v>
          </cell>
          <cell r="D1744">
            <v>134678</v>
          </cell>
          <cell r="E1744">
            <v>43616</v>
          </cell>
          <cell r="F1744">
            <v>1200218041</v>
          </cell>
          <cell r="G1744">
            <v>65161060</v>
          </cell>
        </row>
        <row r="1745">
          <cell r="C1745">
            <v>407041829</v>
          </cell>
          <cell r="D1745">
            <v>2843933</v>
          </cell>
          <cell r="E1745">
            <v>43616</v>
          </cell>
          <cell r="F1745">
            <v>1200218042</v>
          </cell>
          <cell r="G1745">
            <v>65161067</v>
          </cell>
          <cell r="H1745" t="str">
            <v>Нур-Султан</v>
          </cell>
        </row>
        <row r="1746">
          <cell r="C1746">
            <v>407041829</v>
          </cell>
          <cell r="F1746">
            <v>1200218042</v>
          </cell>
          <cell r="G1746">
            <v>65161066</v>
          </cell>
        </row>
        <row r="1747">
          <cell r="C1747">
            <v>407041830</v>
          </cell>
          <cell r="D1747">
            <v>2461410.5</v>
          </cell>
          <cell r="E1747">
            <v>43616</v>
          </cell>
          <cell r="F1747">
            <v>1200218044</v>
          </cell>
          <cell r="G1747">
            <v>65161063</v>
          </cell>
        </row>
        <row r="1748">
          <cell r="C1748">
            <v>407041830</v>
          </cell>
          <cell r="F1748">
            <v>1200218044</v>
          </cell>
          <cell r="G1748">
            <v>65161062</v>
          </cell>
        </row>
        <row r="1749">
          <cell r="C1749">
            <v>407041831</v>
          </cell>
          <cell r="D1749">
            <v>2890465.64</v>
          </cell>
          <cell r="E1749">
            <v>43616</v>
          </cell>
          <cell r="F1749">
            <v>1200218040</v>
          </cell>
          <cell r="G1749">
            <v>65161064</v>
          </cell>
          <cell r="H1749" t="str">
            <v>Алма-Аты</v>
          </cell>
        </row>
        <row r="1750">
          <cell r="C1750">
            <v>407041831</v>
          </cell>
          <cell r="F1750">
            <v>1200218040</v>
          </cell>
          <cell r="G1750">
            <v>65161065</v>
          </cell>
        </row>
        <row r="1751">
          <cell r="C1751">
            <v>407041832</v>
          </cell>
          <cell r="D1751">
            <v>3764696</v>
          </cell>
          <cell r="E1751">
            <v>43616</v>
          </cell>
          <cell r="F1751">
            <v>1200218100</v>
          </cell>
          <cell r="G1751">
            <v>65163598</v>
          </cell>
        </row>
        <row r="1752">
          <cell r="C1752">
            <v>407041833</v>
          </cell>
          <cell r="D1752">
            <v>3857884.45</v>
          </cell>
          <cell r="E1752">
            <v>43616</v>
          </cell>
          <cell r="F1752">
            <v>1200218101</v>
          </cell>
          <cell r="G1752">
            <v>65163595</v>
          </cell>
        </row>
        <row r="1753">
          <cell r="C1753">
            <v>407041834</v>
          </cell>
          <cell r="D1753">
            <v>682992</v>
          </cell>
          <cell r="E1753">
            <v>43616</v>
          </cell>
          <cell r="F1753">
            <v>1200218049</v>
          </cell>
          <cell r="G1753">
            <v>65163541</v>
          </cell>
          <cell r="H1753" t="str">
            <v>Мск</v>
          </cell>
        </row>
        <row r="1754">
          <cell r="C1754">
            <v>407041835</v>
          </cell>
          <cell r="D1754">
            <v>3309482</v>
          </cell>
          <cell r="E1754">
            <v>43616</v>
          </cell>
          <cell r="F1754">
            <v>1200218111</v>
          </cell>
          <cell r="G1754">
            <v>65163542</v>
          </cell>
        </row>
        <row r="1755">
          <cell r="C1755">
            <v>407041836</v>
          </cell>
          <cell r="D1755">
            <v>3244329</v>
          </cell>
          <cell r="E1755">
            <v>43616</v>
          </cell>
          <cell r="F1755">
            <v>1200218102</v>
          </cell>
          <cell r="G1755">
            <v>65163597</v>
          </cell>
        </row>
        <row r="1756">
          <cell r="C1756">
            <v>407041837</v>
          </cell>
          <cell r="D1756">
            <v>117733</v>
          </cell>
          <cell r="E1756">
            <v>43616</v>
          </cell>
          <cell r="F1756">
            <v>1200218109</v>
          </cell>
          <cell r="G1756">
            <v>65163469</v>
          </cell>
        </row>
        <row r="1757">
          <cell r="C1757">
            <v>407041838</v>
          </cell>
          <cell r="D1757">
            <v>604365.5</v>
          </cell>
          <cell r="E1757">
            <v>43616</v>
          </cell>
          <cell r="F1757">
            <v>1200218110</v>
          </cell>
          <cell r="G1757">
            <v>65163540</v>
          </cell>
        </row>
        <row r="1758">
          <cell r="C1758">
            <v>407041839</v>
          </cell>
          <cell r="D1758">
            <v>3093550.2</v>
          </cell>
          <cell r="E1758">
            <v>43616</v>
          </cell>
          <cell r="F1758">
            <v>1200218107</v>
          </cell>
          <cell r="G1758">
            <v>65163603</v>
          </cell>
        </row>
        <row r="1759">
          <cell r="C1759">
            <v>407041840</v>
          </cell>
          <cell r="D1759">
            <v>4538013.8</v>
          </cell>
          <cell r="E1759">
            <v>43616</v>
          </cell>
          <cell r="F1759">
            <v>1200218104</v>
          </cell>
          <cell r="G1759">
            <v>65163567</v>
          </cell>
          <cell r="H1759" t="str">
            <v>С</v>
          </cell>
        </row>
        <row r="1760">
          <cell r="C1760">
            <v>407041841</v>
          </cell>
          <cell r="D1760">
            <v>5149775</v>
          </cell>
          <cell r="E1760">
            <v>43616</v>
          </cell>
          <cell r="F1760">
            <v>1200218103</v>
          </cell>
          <cell r="G1760">
            <v>65163596</v>
          </cell>
        </row>
        <row r="1761">
          <cell r="C1761">
            <v>407041842</v>
          </cell>
          <cell r="D1761">
            <v>3476323.8</v>
          </cell>
          <cell r="E1761">
            <v>43616</v>
          </cell>
          <cell r="F1761">
            <v>1200218108</v>
          </cell>
          <cell r="G1761">
            <v>65163602</v>
          </cell>
        </row>
        <row r="1762">
          <cell r="C1762">
            <v>407041843</v>
          </cell>
          <cell r="D1762">
            <v>1388518.2</v>
          </cell>
          <cell r="E1762">
            <v>43616</v>
          </cell>
          <cell r="F1762">
            <v>1200218105</v>
          </cell>
          <cell r="G1762">
            <v>65164275</v>
          </cell>
        </row>
        <row r="1763">
          <cell r="C1763">
            <v>407041844</v>
          </cell>
          <cell r="D1763">
            <v>8806968</v>
          </cell>
          <cell r="E1763">
            <v>43616</v>
          </cell>
          <cell r="F1763">
            <v>1200218106</v>
          </cell>
          <cell r="G1763">
            <v>65164270</v>
          </cell>
        </row>
        <row r="1764">
          <cell r="C1764">
            <v>407041845</v>
          </cell>
          <cell r="D1764">
            <v>280032</v>
          </cell>
          <cell r="E1764">
            <v>43619</v>
          </cell>
          <cell r="F1764">
            <v>1200218329</v>
          </cell>
          <cell r="G1764">
            <v>65164537</v>
          </cell>
        </row>
        <row r="1765">
          <cell r="C1765">
            <v>407041846</v>
          </cell>
          <cell r="D1765">
            <v>851031</v>
          </cell>
          <cell r="E1765">
            <v>43619</v>
          </cell>
          <cell r="F1765">
            <v>1200218330</v>
          </cell>
          <cell r="G1765">
            <v>65165078</v>
          </cell>
        </row>
        <row r="1766">
          <cell r="C1766">
            <v>407041847</v>
          </cell>
          <cell r="D1766">
            <v>79879.8</v>
          </cell>
          <cell r="E1766">
            <v>43619</v>
          </cell>
          <cell r="F1766">
            <v>1200218322</v>
          </cell>
          <cell r="G1766">
            <v>65166668</v>
          </cell>
          <cell r="H1766" t="str">
            <v>Спб</v>
          </cell>
        </row>
        <row r="1767">
          <cell r="C1767">
            <v>407041848</v>
          </cell>
          <cell r="D1767">
            <v>175121.1</v>
          </cell>
          <cell r="E1767">
            <v>43619</v>
          </cell>
          <cell r="F1767">
            <v>1200218323</v>
          </cell>
          <cell r="G1767">
            <v>65166669</v>
          </cell>
          <cell r="H1767" t="str">
            <v>Казань</v>
          </cell>
        </row>
        <row r="1768">
          <cell r="C1768">
            <v>407041849</v>
          </cell>
          <cell r="D1768">
            <v>2504420.1</v>
          </cell>
          <cell r="E1768">
            <v>43619</v>
          </cell>
          <cell r="F1768">
            <v>1200218332</v>
          </cell>
          <cell r="G1768">
            <v>65164653</v>
          </cell>
        </row>
        <row r="1769">
          <cell r="C1769">
            <v>407041850</v>
          </cell>
          <cell r="D1769">
            <v>1184350.1000000001</v>
          </cell>
          <cell r="E1769">
            <v>43619</v>
          </cell>
          <cell r="F1769">
            <v>1200218328</v>
          </cell>
          <cell r="G1769">
            <v>65164663</v>
          </cell>
        </row>
        <row r="1770">
          <cell r="C1770">
            <v>407041851</v>
          </cell>
          <cell r="D1770">
            <v>1104215.1499999999</v>
          </cell>
          <cell r="E1770">
            <v>43619</v>
          </cell>
          <cell r="F1770">
            <v>1200218321</v>
          </cell>
          <cell r="G1770">
            <v>65165007</v>
          </cell>
          <cell r="H1770" t="str">
            <v>НН</v>
          </cell>
        </row>
        <row r="1771">
          <cell r="C1771">
            <v>407041852</v>
          </cell>
          <cell r="D1771">
            <v>43012.2</v>
          </cell>
          <cell r="E1771">
            <v>43619</v>
          </cell>
          <cell r="F1771">
            <v>1200218320</v>
          </cell>
          <cell r="G1771">
            <v>65166670</v>
          </cell>
          <cell r="H1771" t="str">
            <v>НН</v>
          </cell>
        </row>
        <row r="1772">
          <cell r="C1772">
            <v>407041853</v>
          </cell>
          <cell r="D1772">
            <v>166745</v>
          </cell>
          <cell r="E1772">
            <v>43619</v>
          </cell>
          <cell r="F1772">
            <v>1200218326</v>
          </cell>
          <cell r="G1772">
            <v>65164587</v>
          </cell>
          <cell r="H1772" t="str">
            <v>Астрея</v>
          </cell>
        </row>
        <row r="1773">
          <cell r="C1773">
            <v>407041854</v>
          </cell>
          <cell r="D1773">
            <v>1850391</v>
          </cell>
          <cell r="E1773">
            <v>43619</v>
          </cell>
          <cell r="F1773">
            <v>1200218325</v>
          </cell>
          <cell r="G1773">
            <v>65164639</v>
          </cell>
        </row>
        <row r="1774">
          <cell r="C1774">
            <v>407041855</v>
          </cell>
          <cell r="D1774">
            <v>940898.05</v>
          </cell>
          <cell r="E1774">
            <v>43619</v>
          </cell>
          <cell r="F1774">
            <v>1200218327</v>
          </cell>
          <cell r="G1774">
            <v>65164660</v>
          </cell>
        </row>
        <row r="1775">
          <cell r="C1775">
            <v>407041856</v>
          </cell>
          <cell r="D1775">
            <v>3147063.3</v>
          </cell>
          <cell r="E1775">
            <v>43619</v>
          </cell>
          <cell r="F1775">
            <v>1200218331</v>
          </cell>
          <cell r="G1775">
            <v>65164616</v>
          </cell>
        </row>
        <row r="1776">
          <cell r="C1776">
            <v>407041857</v>
          </cell>
          <cell r="D1776">
            <v>3793555</v>
          </cell>
          <cell r="E1776">
            <v>43619</v>
          </cell>
          <cell r="F1776">
            <v>1200218324</v>
          </cell>
          <cell r="G1776">
            <v>65164637</v>
          </cell>
        </row>
        <row r="1777">
          <cell r="C1777">
            <v>407041858</v>
          </cell>
          <cell r="D1777">
            <v>4131495.9</v>
          </cell>
          <cell r="E1777">
            <v>43620</v>
          </cell>
          <cell r="F1777">
            <v>1200218334</v>
          </cell>
          <cell r="G1777">
            <v>65165097</v>
          </cell>
        </row>
        <row r="1778">
          <cell r="C1778">
            <v>407041859</v>
          </cell>
          <cell r="D1778">
            <v>1126056.8500000001</v>
          </cell>
          <cell r="E1778">
            <v>43620</v>
          </cell>
          <cell r="F1778">
            <v>1200218481</v>
          </cell>
          <cell r="G1778">
            <v>65165111</v>
          </cell>
        </row>
        <row r="1779">
          <cell r="C1779">
            <v>407041860</v>
          </cell>
          <cell r="D1779">
            <v>5509689.25</v>
          </cell>
          <cell r="E1779">
            <v>43620</v>
          </cell>
          <cell r="F1779">
            <v>1200218336</v>
          </cell>
          <cell r="G1779">
            <v>65165100</v>
          </cell>
        </row>
        <row r="1780">
          <cell r="C1780">
            <v>407041860</v>
          </cell>
          <cell r="E1780">
            <v>43620</v>
          </cell>
          <cell r="G1780">
            <v>65165104</v>
          </cell>
        </row>
        <row r="1781">
          <cell r="C1781">
            <v>407041861</v>
          </cell>
          <cell r="D1781">
            <v>8846513.1999999993</v>
          </cell>
          <cell r="E1781">
            <v>43620</v>
          </cell>
          <cell r="F1781">
            <v>1200218480</v>
          </cell>
          <cell r="G1781">
            <v>65165109</v>
          </cell>
        </row>
        <row r="1782">
          <cell r="C1782">
            <v>407041861</v>
          </cell>
          <cell r="E1782">
            <v>43620</v>
          </cell>
          <cell r="G1782">
            <v>65165108</v>
          </cell>
        </row>
        <row r="1783">
          <cell r="C1783">
            <v>407041861</v>
          </cell>
          <cell r="E1783">
            <v>43620</v>
          </cell>
          <cell r="G1783">
            <v>65165106</v>
          </cell>
        </row>
        <row r="1784">
          <cell r="C1784">
            <v>407041862</v>
          </cell>
          <cell r="D1784">
            <v>0</v>
          </cell>
          <cell r="E1784">
            <v>43620</v>
          </cell>
          <cell r="F1784">
            <v>12672709</v>
          </cell>
          <cell r="G1784">
            <v>65165101</v>
          </cell>
          <cell r="H1784" t="str">
            <v>бп</v>
          </cell>
        </row>
        <row r="1785">
          <cell r="C1785">
            <v>407041863</v>
          </cell>
          <cell r="D1785">
            <v>145634.19</v>
          </cell>
          <cell r="E1785">
            <v>43621</v>
          </cell>
          <cell r="F1785">
            <v>1200218604</v>
          </cell>
          <cell r="G1785">
            <v>65166844</v>
          </cell>
        </row>
        <row r="1786">
          <cell r="C1786">
            <v>407041864</v>
          </cell>
          <cell r="D1786">
            <v>34796</v>
          </cell>
          <cell r="E1786">
            <v>43621</v>
          </cell>
          <cell r="F1786">
            <v>1200218497</v>
          </cell>
          <cell r="G1786">
            <v>65166826</v>
          </cell>
        </row>
        <row r="1787">
          <cell r="C1787">
            <v>407041865</v>
          </cell>
          <cell r="D1787">
            <v>843481</v>
          </cell>
          <cell r="E1787">
            <v>43621</v>
          </cell>
          <cell r="F1787">
            <v>1200218496</v>
          </cell>
          <cell r="G1787">
            <v>65166825</v>
          </cell>
        </row>
        <row r="1788">
          <cell r="C1788">
            <v>407041866</v>
          </cell>
          <cell r="D1788">
            <v>2500318.0499999998</v>
          </cell>
          <cell r="E1788">
            <v>43621</v>
          </cell>
          <cell r="F1788">
            <v>1200218600</v>
          </cell>
          <cell r="G1788">
            <v>65169405</v>
          </cell>
        </row>
        <row r="1789">
          <cell r="C1789">
            <v>407041867</v>
          </cell>
          <cell r="D1789">
            <v>7767030.4000000004</v>
          </cell>
          <cell r="E1789">
            <v>43621</v>
          </cell>
          <cell r="F1789">
            <v>1200218608</v>
          </cell>
          <cell r="G1789">
            <v>65169353</v>
          </cell>
          <cell r="H1789" t="str">
            <v>В</v>
          </cell>
        </row>
        <row r="1790">
          <cell r="C1790">
            <v>407041868</v>
          </cell>
          <cell r="D1790">
            <v>1557112.5</v>
          </cell>
          <cell r="E1790">
            <v>43621</v>
          </cell>
          <cell r="F1790">
            <v>1200218607</v>
          </cell>
          <cell r="G1790">
            <v>65169419</v>
          </cell>
        </row>
        <row r="1791">
          <cell r="C1791">
            <v>407041869</v>
          </cell>
          <cell r="D1791">
            <v>391269.85</v>
          </cell>
          <cell r="E1791">
            <v>43621</v>
          </cell>
          <cell r="F1791">
            <v>1200218606</v>
          </cell>
          <cell r="G1791">
            <v>65169407</v>
          </cell>
        </row>
        <row r="1792">
          <cell r="C1792">
            <v>407041870</v>
          </cell>
          <cell r="D1792">
            <v>1081653.8500000001</v>
          </cell>
          <cell r="E1792">
            <v>43621</v>
          </cell>
          <cell r="F1792">
            <v>1200218498</v>
          </cell>
          <cell r="G1792">
            <v>65166843</v>
          </cell>
        </row>
        <row r="1793">
          <cell r="C1793">
            <v>407041871</v>
          </cell>
          <cell r="D1793">
            <v>1490874.85</v>
          </cell>
          <cell r="E1793">
            <v>43621</v>
          </cell>
          <cell r="F1793">
            <v>1200218611</v>
          </cell>
          <cell r="G1793">
            <v>65166829</v>
          </cell>
          <cell r="H1793" t="str">
            <v>А</v>
          </cell>
        </row>
        <row r="1794">
          <cell r="C1794">
            <v>407041872</v>
          </cell>
          <cell r="D1794">
            <v>265802</v>
          </cell>
          <cell r="E1794">
            <v>43621</v>
          </cell>
          <cell r="F1794">
            <v>1200218612</v>
          </cell>
          <cell r="G1794">
            <v>65166828</v>
          </cell>
          <cell r="H1794" t="str">
            <v>Ростов</v>
          </cell>
        </row>
        <row r="1795">
          <cell r="C1795">
            <v>407041873</v>
          </cell>
          <cell r="D1795">
            <v>4778053.2</v>
          </cell>
          <cell r="E1795">
            <v>43621</v>
          </cell>
          <cell r="F1795">
            <v>1200218613</v>
          </cell>
          <cell r="G1795">
            <v>65166838</v>
          </cell>
          <cell r="H1795" t="str">
            <v>Ростов</v>
          </cell>
        </row>
        <row r="1796">
          <cell r="C1796">
            <v>407041874</v>
          </cell>
          <cell r="D1796">
            <v>1523828.45</v>
          </cell>
          <cell r="E1796">
            <v>43621</v>
          </cell>
          <cell r="F1796">
            <v>1200218603</v>
          </cell>
          <cell r="G1796">
            <v>65166842</v>
          </cell>
          <cell r="H1796" t="str">
            <v>Ростов</v>
          </cell>
        </row>
        <row r="1797">
          <cell r="C1797">
            <v>407041875</v>
          </cell>
          <cell r="D1797">
            <v>764256.6</v>
          </cell>
          <cell r="E1797">
            <v>43621</v>
          </cell>
          <cell r="F1797">
            <v>1200218602</v>
          </cell>
          <cell r="G1797">
            <v>65166830</v>
          </cell>
          <cell r="H1797" t="str">
            <v>Краснодар</v>
          </cell>
        </row>
        <row r="1798">
          <cell r="C1798">
            <v>407041876</v>
          </cell>
          <cell r="D1798">
            <v>1048757.45</v>
          </cell>
          <cell r="E1798">
            <v>43621</v>
          </cell>
          <cell r="F1798">
            <v>1200218601</v>
          </cell>
          <cell r="G1798">
            <v>65166841</v>
          </cell>
          <cell r="H1798" t="str">
            <v>Краснодар</v>
          </cell>
        </row>
        <row r="1799">
          <cell r="C1799">
            <v>407041877</v>
          </cell>
          <cell r="D1799">
            <v>313557</v>
          </cell>
          <cell r="E1799">
            <v>43621</v>
          </cell>
          <cell r="F1799">
            <v>1200218495</v>
          </cell>
          <cell r="G1799">
            <v>65168808</v>
          </cell>
        </row>
        <row r="1800">
          <cell r="C1800">
            <v>407041878</v>
          </cell>
          <cell r="D1800">
            <v>1628690.45</v>
          </cell>
          <cell r="E1800">
            <v>43621</v>
          </cell>
          <cell r="F1800">
            <v>1200218610</v>
          </cell>
          <cell r="G1800">
            <v>65166831</v>
          </cell>
        </row>
        <row r="1801">
          <cell r="C1801">
            <v>407041879</v>
          </cell>
          <cell r="D1801">
            <v>117053.3</v>
          </cell>
          <cell r="E1801">
            <v>43621</v>
          </cell>
          <cell r="F1801">
            <v>1200218609</v>
          </cell>
          <cell r="G1801">
            <v>65166832</v>
          </cell>
        </row>
        <row r="1802">
          <cell r="C1802">
            <v>407041880</v>
          </cell>
          <cell r="D1802">
            <v>217400</v>
          </cell>
          <cell r="E1802">
            <v>43621</v>
          </cell>
          <cell r="F1802">
            <v>1200218499</v>
          </cell>
          <cell r="G1802">
            <v>65168721</v>
          </cell>
        </row>
        <row r="1803">
          <cell r="C1803">
            <v>407041881</v>
          </cell>
          <cell r="D1803">
            <v>5461615.8499999996</v>
          </cell>
          <cell r="E1803">
            <v>43621</v>
          </cell>
          <cell r="F1803">
            <v>1200218605</v>
          </cell>
          <cell r="G1803">
            <v>65166840</v>
          </cell>
        </row>
        <row r="1804">
          <cell r="C1804">
            <v>407041881</v>
          </cell>
          <cell r="E1804">
            <v>43621</v>
          </cell>
          <cell r="G1804">
            <v>65166839</v>
          </cell>
        </row>
        <row r="1805">
          <cell r="C1805">
            <v>407041881</v>
          </cell>
          <cell r="E1805">
            <v>43621</v>
          </cell>
          <cell r="G1805">
            <v>65168746</v>
          </cell>
        </row>
        <row r="1806">
          <cell r="C1806">
            <v>407041882</v>
          </cell>
          <cell r="D1806">
            <v>1308024.55</v>
          </cell>
          <cell r="E1806">
            <v>43621</v>
          </cell>
          <cell r="F1806">
            <v>1200218741</v>
          </cell>
          <cell r="G1806">
            <v>65169664</v>
          </cell>
          <cell r="H1806" t="str">
            <v>Спб</v>
          </cell>
        </row>
        <row r="1807">
          <cell r="C1807">
            <v>407041883</v>
          </cell>
          <cell r="D1807">
            <v>94498</v>
          </cell>
          <cell r="E1807">
            <v>43621</v>
          </cell>
          <cell r="F1807">
            <v>1200218853</v>
          </cell>
          <cell r="G1807">
            <v>65171954</v>
          </cell>
        </row>
        <row r="1808">
          <cell r="C1808">
            <v>407041884</v>
          </cell>
          <cell r="D1808">
            <v>1234340.5</v>
          </cell>
          <cell r="E1808">
            <v>43621</v>
          </cell>
          <cell r="F1808">
            <v>1200218852</v>
          </cell>
          <cell r="G1808">
            <v>65170194</v>
          </cell>
          <cell r="H1808" t="str">
            <v>Спб</v>
          </cell>
        </row>
        <row r="1809">
          <cell r="C1809">
            <v>407041885</v>
          </cell>
          <cell r="D1809">
            <v>722764</v>
          </cell>
          <cell r="E1809">
            <v>43621</v>
          </cell>
          <cell r="F1809">
            <v>1200218740</v>
          </cell>
          <cell r="G1809">
            <v>65171819</v>
          </cell>
        </row>
        <row r="1810">
          <cell r="C1810">
            <v>407041886</v>
          </cell>
          <cell r="D1810">
            <v>1294192.8999999999</v>
          </cell>
          <cell r="E1810">
            <v>43621</v>
          </cell>
          <cell r="F1810">
            <v>1200218747</v>
          </cell>
          <cell r="G1810">
            <v>65166846</v>
          </cell>
        </row>
        <row r="1811">
          <cell r="C1811">
            <v>407041887</v>
          </cell>
          <cell r="D1811">
            <v>675198.9</v>
          </cell>
          <cell r="E1811">
            <v>43621</v>
          </cell>
          <cell r="F1811">
            <v>1200218748</v>
          </cell>
          <cell r="G1811">
            <v>65171946</v>
          </cell>
        </row>
        <row r="1812">
          <cell r="C1812">
            <v>407041888</v>
          </cell>
          <cell r="D1812">
            <v>370023.1</v>
          </cell>
          <cell r="E1812">
            <v>43621</v>
          </cell>
          <cell r="F1812">
            <v>1200218850</v>
          </cell>
          <cell r="G1812">
            <v>65169672</v>
          </cell>
          <cell r="H1812" t="str">
            <v>Спб</v>
          </cell>
        </row>
        <row r="1813">
          <cell r="C1813">
            <v>407041889</v>
          </cell>
          <cell r="D1813">
            <v>1095439</v>
          </cell>
          <cell r="E1813">
            <v>43621</v>
          </cell>
          <cell r="F1813">
            <v>1200218851</v>
          </cell>
          <cell r="G1813">
            <v>65169550</v>
          </cell>
        </row>
        <row r="1814">
          <cell r="C1814">
            <v>407041890</v>
          </cell>
          <cell r="D1814">
            <v>297392.40000000002</v>
          </cell>
          <cell r="E1814">
            <v>43621</v>
          </cell>
          <cell r="F1814">
            <v>1200218746</v>
          </cell>
          <cell r="G1814">
            <v>65166847</v>
          </cell>
        </row>
        <row r="1815">
          <cell r="C1815">
            <v>407041891</v>
          </cell>
          <cell r="D1815">
            <v>4013969</v>
          </cell>
          <cell r="E1815">
            <v>43621</v>
          </cell>
          <cell r="F1815">
            <v>1200218749</v>
          </cell>
          <cell r="G1815">
            <v>65170808</v>
          </cell>
        </row>
        <row r="1816">
          <cell r="C1816">
            <v>407041892</v>
          </cell>
          <cell r="D1816">
            <v>1082948.3999999999</v>
          </cell>
          <cell r="E1816">
            <v>43621</v>
          </cell>
          <cell r="F1816">
            <v>1200218831</v>
          </cell>
          <cell r="G1816">
            <v>65170788</v>
          </cell>
        </row>
        <row r="1817">
          <cell r="C1817">
            <v>407041893</v>
          </cell>
          <cell r="D1817">
            <v>2101985.6</v>
          </cell>
          <cell r="E1817">
            <v>43621</v>
          </cell>
          <cell r="F1817">
            <v>1200218745</v>
          </cell>
          <cell r="G1817">
            <v>65166845</v>
          </cell>
        </row>
        <row r="1818">
          <cell r="C1818">
            <v>407041894</v>
          </cell>
          <cell r="D1818">
            <v>1263483.3999999999</v>
          </cell>
          <cell r="E1818">
            <v>43621</v>
          </cell>
          <cell r="F1818">
            <v>1200218743</v>
          </cell>
          <cell r="G1818">
            <v>65169663</v>
          </cell>
          <cell r="H1818" t="str">
            <v>СПб</v>
          </cell>
        </row>
        <row r="1819">
          <cell r="C1819">
            <v>407041895</v>
          </cell>
          <cell r="D1819">
            <v>1157584</v>
          </cell>
          <cell r="E1819">
            <v>43622</v>
          </cell>
          <cell r="F1819">
            <v>1200218744</v>
          </cell>
          <cell r="G1819">
            <v>65170681</v>
          </cell>
        </row>
        <row r="1820">
          <cell r="C1820">
            <v>407041896</v>
          </cell>
          <cell r="D1820">
            <v>829037.7</v>
          </cell>
          <cell r="E1820">
            <v>43622</v>
          </cell>
          <cell r="F1820">
            <v>1200219093</v>
          </cell>
          <cell r="G1820">
            <v>65171836</v>
          </cell>
          <cell r="H1820" t="str">
            <v>Новосибирск</v>
          </cell>
        </row>
        <row r="1821">
          <cell r="C1821">
            <v>407041897</v>
          </cell>
          <cell r="D1821">
            <v>475200</v>
          </cell>
          <cell r="E1821">
            <v>43622</v>
          </cell>
          <cell r="F1821">
            <v>1200219082</v>
          </cell>
          <cell r="G1821">
            <v>65171838</v>
          </cell>
          <cell r="H1821" t="str">
            <v>В</v>
          </cell>
        </row>
        <row r="1822">
          <cell r="C1822">
            <v>407041898</v>
          </cell>
          <cell r="D1822">
            <v>489150</v>
          </cell>
          <cell r="E1822">
            <v>43622</v>
          </cell>
          <cell r="F1822">
            <v>1200219086</v>
          </cell>
          <cell r="G1822">
            <v>65171312</v>
          </cell>
        </row>
        <row r="1823">
          <cell r="C1823">
            <v>407041899</v>
          </cell>
          <cell r="D1823">
            <v>2827680</v>
          </cell>
          <cell r="E1823">
            <v>43622</v>
          </cell>
          <cell r="F1823">
            <v>1200219083</v>
          </cell>
          <cell r="G1823">
            <v>65171837</v>
          </cell>
          <cell r="H1823" t="str">
            <v>А</v>
          </cell>
        </row>
        <row r="1824">
          <cell r="C1824">
            <v>407041900</v>
          </cell>
          <cell r="D1824">
            <v>163050</v>
          </cell>
          <cell r="E1824">
            <v>43622</v>
          </cell>
          <cell r="F1824">
            <v>1200219088</v>
          </cell>
          <cell r="G1824">
            <v>65171218</v>
          </cell>
        </row>
        <row r="1825">
          <cell r="C1825">
            <v>407041901</v>
          </cell>
          <cell r="D1825">
            <v>7071995.2000000002</v>
          </cell>
          <cell r="E1825">
            <v>43622</v>
          </cell>
          <cell r="F1825">
            <v>1200219084</v>
          </cell>
          <cell r="G1825">
            <v>65171840</v>
          </cell>
          <cell r="H1825" t="str">
            <v>А</v>
          </cell>
        </row>
        <row r="1826">
          <cell r="C1826">
            <v>407041902</v>
          </cell>
          <cell r="D1826">
            <v>80199</v>
          </cell>
          <cell r="E1826">
            <v>43622</v>
          </cell>
          <cell r="F1826">
            <v>1200219090</v>
          </cell>
          <cell r="G1826">
            <v>65171281</v>
          </cell>
        </row>
        <row r="1827">
          <cell r="C1827">
            <v>407041903</v>
          </cell>
          <cell r="D1827">
            <v>328814</v>
          </cell>
          <cell r="E1827">
            <v>43622</v>
          </cell>
          <cell r="F1827">
            <v>1200219091</v>
          </cell>
          <cell r="G1827">
            <v>65171790</v>
          </cell>
        </row>
        <row r="1828">
          <cell r="C1828">
            <v>407041904</v>
          </cell>
          <cell r="D1828">
            <v>773684</v>
          </cell>
          <cell r="E1828">
            <v>43622</v>
          </cell>
          <cell r="F1828">
            <v>1200219096</v>
          </cell>
          <cell r="G1828">
            <v>65172994</v>
          </cell>
        </row>
        <row r="1829">
          <cell r="C1829">
            <v>407041905</v>
          </cell>
          <cell r="D1829">
            <v>833370</v>
          </cell>
          <cell r="E1829">
            <v>43622</v>
          </cell>
          <cell r="F1829">
            <v>1200219087</v>
          </cell>
          <cell r="G1829">
            <v>65171782</v>
          </cell>
        </row>
        <row r="1830">
          <cell r="C1830">
            <v>407041906</v>
          </cell>
          <cell r="D1830">
            <v>687590</v>
          </cell>
          <cell r="E1830">
            <v>43622</v>
          </cell>
          <cell r="F1830">
            <v>1200219089</v>
          </cell>
          <cell r="G1830">
            <v>65171288</v>
          </cell>
        </row>
        <row r="1831">
          <cell r="C1831">
            <v>407041907</v>
          </cell>
          <cell r="D1831">
            <v>56561.1</v>
          </cell>
          <cell r="E1831">
            <v>43622</v>
          </cell>
          <cell r="F1831">
            <v>1200219092</v>
          </cell>
          <cell r="G1831">
            <v>65174156</v>
          </cell>
        </row>
        <row r="1832">
          <cell r="C1832">
            <v>407041908</v>
          </cell>
          <cell r="D1832">
            <v>1449560.8</v>
          </cell>
          <cell r="E1832">
            <v>43622</v>
          </cell>
          <cell r="F1832">
            <v>1200219094</v>
          </cell>
          <cell r="G1832">
            <v>65171834</v>
          </cell>
          <cell r="H1832" t="str">
            <v>Новосибирск</v>
          </cell>
        </row>
        <row r="1833">
          <cell r="C1833">
            <v>407041909</v>
          </cell>
          <cell r="D1833">
            <v>1139268.5</v>
          </cell>
          <cell r="E1833">
            <v>43622</v>
          </cell>
          <cell r="F1833">
            <v>1200219085</v>
          </cell>
          <cell r="G1833">
            <v>65174155</v>
          </cell>
        </row>
        <row r="1834">
          <cell r="C1834">
            <v>407041910</v>
          </cell>
          <cell r="D1834">
            <v>2769527.95</v>
          </cell>
          <cell r="E1834">
            <v>43622</v>
          </cell>
          <cell r="F1834">
            <v>1200219095</v>
          </cell>
          <cell r="G1834">
            <v>65171835</v>
          </cell>
          <cell r="H1834" t="str">
            <v>Новосибирск</v>
          </cell>
        </row>
        <row r="1835">
          <cell r="C1835">
            <v>407041912</v>
          </cell>
          <cell r="D1835">
            <v>7760320.3499999996</v>
          </cell>
          <cell r="E1835">
            <v>43623</v>
          </cell>
          <cell r="F1835">
            <v>1200219017</v>
          </cell>
          <cell r="G1835">
            <v>65173140</v>
          </cell>
        </row>
        <row r="1836">
          <cell r="C1836">
            <v>407041912</v>
          </cell>
          <cell r="E1836">
            <v>43623</v>
          </cell>
          <cell r="G1836">
            <v>65173159</v>
          </cell>
        </row>
        <row r="1837">
          <cell r="C1837">
            <v>407041912</v>
          </cell>
          <cell r="E1837">
            <v>43623</v>
          </cell>
          <cell r="G1837">
            <v>65173009</v>
          </cell>
        </row>
        <row r="1838">
          <cell r="C1838">
            <v>407041912</v>
          </cell>
          <cell r="E1838">
            <v>43623</v>
          </cell>
          <cell r="G1838">
            <v>65173166</v>
          </cell>
        </row>
        <row r="1839">
          <cell r="C1839">
            <v>407041913</v>
          </cell>
          <cell r="D1839">
            <v>442666</v>
          </cell>
          <cell r="E1839">
            <v>43623</v>
          </cell>
          <cell r="F1839">
            <v>1200219432</v>
          </cell>
          <cell r="G1839">
            <v>65172964</v>
          </cell>
        </row>
        <row r="1840">
          <cell r="C1840">
            <v>407041914</v>
          </cell>
          <cell r="D1840">
            <v>914137.05</v>
          </cell>
          <cell r="E1840">
            <v>43623</v>
          </cell>
          <cell r="F1840">
            <v>1200219429</v>
          </cell>
          <cell r="G1840">
            <v>65172984</v>
          </cell>
        </row>
        <row r="1841">
          <cell r="C1841">
            <v>407041915</v>
          </cell>
          <cell r="D1841">
            <v>587671.4</v>
          </cell>
          <cell r="E1841">
            <v>43623</v>
          </cell>
          <cell r="F1841">
            <v>1200219428</v>
          </cell>
          <cell r="G1841">
            <v>65174071</v>
          </cell>
          <cell r="H1841" t="str">
            <v>Самара</v>
          </cell>
        </row>
        <row r="1842">
          <cell r="C1842">
            <v>407041916</v>
          </cell>
          <cell r="D1842">
            <v>1085898.45</v>
          </cell>
          <cell r="E1842">
            <v>43623</v>
          </cell>
          <cell r="F1842">
            <v>1200219427</v>
          </cell>
          <cell r="G1842">
            <v>65174181</v>
          </cell>
          <cell r="H1842" t="str">
            <v>В</v>
          </cell>
        </row>
        <row r="1843">
          <cell r="C1843">
            <v>407041917</v>
          </cell>
          <cell r="D1843">
            <v>1111801</v>
          </cell>
          <cell r="E1843">
            <v>43623</v>
          </cell>
          <cell r="F1843">
            <v>1200219421</v>
          </cell>
          <cell r="G1843">
            <v>65176800</v>
          </cell>
        </row>
        <row r="1844">
          <cell r="C1844">
            <v>407041918</v>
          </cell>
          <cell r="D1844">
            <v>6572612.0499999998</v>
          </cell>
          <cell r="E1844">
            <v>43623</v>
          </cell>
          <cell r="F1844">
            <v>1200219425</v>
          </cell>
          <cell r="G1844">
            <v>65174163</v>
          </cell>
          <cell r="H1844" t="str">
            <v>В</v>
          </cell>
        </row>
        <row r="1845">
          <cell r="C1845">
            <v>407041919</v>
          </cell>
          <cell r="D1845">
            <v>1100037</v>
          </cell>
          <cell r="E1845">
            <v>43623</v>
          </cell>
          <cell r="F1845">
            <v>1200219431</v>
          </cell>
          <cell r="G1845">
            <v>65175382</v>
          </cell>
          <cell r="H1845" t="str">
            <v>Тюмень</v>
          </cell>
        </row>
        <row r="1846">
          <cell r="C1846">
            <v>407041920</v>
          </cell>
          <cell r="D1846">
            <v>1848783.1</v>
          </cell>
          <cell r="E1846">
            <v>43623</v>
          </cell>
          <cell r="F1846">
            <v>1200219434</v>
          </cell>
          <cell r="G1846">
            <v>65174120</v>
          </cell>
          <cell r="H1846" t="str">
            <v>Екатеринбург</v>
          </cell>
        </row>
        <row r="1847">
          <cell r="C1847">
            <v>407041921</v>
          </cell>
          <cell r="D1847">
            <v>1716700.85</v>
          </cell>
          <cell r="E1847">
            <v>43623</v>
          </cell>
          <cell r="F1847">
            <v>1200219430</v>
          </cell>
          <cell r="G1847">
            <v>65172988</v>
          </cell>
          <cell r="H1847" t="str">
            <v>Екатеринбург</v>
          </cell>
        </row>
        <row r="1848">
          <cell r="C1848">
            <v>407041922</v>
          </cell>
          <cell r="D1848">
            <v>253837.15</v>
          </cell>
          <cell r="E1848">
            <v>43623</v>
          </cell>
          <cell r="F1848">
            <v>1200219426</v>
          </cell>
          <cell r="G1848">
            <v>65174182</v>
          </cell>
          <cell r="H1848" t="str">
            <v>В</v>
          </cell>
        </row>
        <row r="1849">
          <cell r="C1849">
            <v>407041923</v>
          </cell>
          <cell r="D1849">
            <v>928036</v>
          </cell>
          <cell r="E1849">
            <v>43623</v>
          </cell>
          <cell r="F1849">
            <v>1200219422</v>
          </cell>
          <cell r="G1849">
            <v>65176807</v>
          </cell>
          <cell r="H1849" t="str">
            <v>Астрея</v>
          </cell>
        </row>
        <row r="1850">
          <cell r="C1850">
            <v>407041924</v>
          </cell>
          <cell r="D1850">
            <v>3648508.2</v>
          </cell>
          <cell r="E1850">
            <v>43623</v>
          </cell>
          <cell r="F1850">
            <v>1200219424</v>
          </cell>
          <cell r="G1850">
            <v>65174154</v>
          </cell>
        </row>
        <row r="1851">
          <cell r="C1851">
            <v>407041925</v>
          </cell>
          <cell r="D1851">
            <v>1388414.9</v>
          </cell>
          <cell r="E1851">
            <v>43623</v>
          </cell>
          <cell r="F1851">
            <v>1200219433</v>
          </cell>
          <cell r="G1851">
            <v>65174115</v>
          </cell>
          <cell r="H1851" t="str">
            <v>Екатеринбург</v>
          </cell>
        </row>
        <row r="1852">
          <cell r="C1852">
            <v>407041926</v>
          </cell>
          <cell r="D1852">
            <v>2899874.7</v>
          </cell>
          <cell r="E1852">
            <v>43623</v>
          </cell>
          <cell r="F1852">
            <v>1200219423</v>
          </cell>
          <cell r="G1852">
            <v>65174153</v>
          </cell>
        </row>
        <row r="1853">
          <cell r="C1853">
            <v>407041927</v>
          </cell>
          <cell r="D1853">
            <v>921326</v>
          </cell>
          <cell r="E1853">
            <v>43627</v>
          </cell>
          <cell r="F1853">
            <v>1200219619</v>
          </cell>
          <cell r="G1853">
            <v>65172949</v>
          </cell>
        </row>
        <row r="1854">
          <cell r="C1854">
            <v>407041928</v>
          </cell>
          <cell r="D1854">
            <v>983427.3</v>
          </cell>
          <cell r="E1854">
            <v>43627</v>
          </cell>
          <cell r="F1854">
            <v>1200219615</v>
          </cell>
          <cell r="G1854">
            <v>65175629</v>
          </cell>
        </row>
        <row r="1855">
          <cell r="C1855">
            <v>407041929</v>
          </cell>
          <cell r="D1855">
            <v>223968</v>
          </cell>
          <cell r="E1855">
            <v>43627</v>
          </cell>
          <cell r="F1855">
            <v>1200219376</v>
          </cell>
          <cell r="G1855">
            <v>65176796</v>
          </cell>
        </row>
        <row r="1856">
          <cell r="C1856">
            <v>407041930</v>
          </cell>
          <cell r="D1856">
            <v>347840</v>
          </cell>
          <cell r="E1856">
            <v>43627</v>
          </cell>
          <cell r="F1856">
            <v>1200219618</v>
          </cell>
          <cell r="G1856">
            <v>65176808</v>
          </cell>
        </row>
        <row r="1857">
          <cell r="C1857">
            <v>407041931</v>
          </cell>
          <cell r="D1857">
            <v>1833575</v>
          </cell>
          <cell r="E1857">
            <v>43627</v>
          </cell>
          <cell r="F1857">
            <v>1200219622</v>
          </cell>
          <cell r="G1857">
            <v>65175608</v>
          </cell>
          <cell r="H1857" t="str">
            <v>Екатеринбург</v>
          </cell>
        </row>
        <row r="1858">
          <cell r="C1858">
            <v>407041932</v>
          </cell>
          <cell r="D1858">
            <v>480287.95</v>
          </cell>
          <cell r="E1858">
            <v>43627</v>
          </cell>
          <cell r="F1858">
            <v>1200219380</v>
          </cell>
          <cell r="G1858">
            <v>65175665</v>
          </cell>
        </row>
        <row r="1859">
          <cell r="C1859">
            <v>407041933</v>
          </cell>
          <cell r="D1859">
            <v>3686004.9</v>
          </cell>
          <cell r="E1859">
            <v>43627</v>
          </cell>
          <cell r="F1859">
            <v>1200219614</v>
          </cell>
          <cell r="G1859">
            <v>65175674</v>
          </cell>
        </row>
        <row r="1860">
          <cell r="C1860">
            <v>407041934</v>
          </cell>
          <cell r="D1860">
            <v>203407</v>
          </cell>
          <cell r="E1860">
            <v>43627</v>
          </cell>
          <cell r="F1860">
            <v>1200219621</v>
          </cell>
          <cell r="G1860">
            <v>65175604</v>
          </cell>
          <cell r="H1860" t="str">
            <v>Екатеринбург</v>
          </cell>
        </row>
        <row r="1861">
          <cell r="C1861">
            <v>407041935</v>
          </cell>
          <cell r="D1861">
            <v>254324.5</v>
          </cell>
          <cell r="E1861">
            <v>43627</v>
          </cell>
          <cell r="F1861">
            <v>1200219379</v>
          </cell>
          <cell r="G1861">
            <v>65175447</v>
          </cell>
          <cell r="H1861" t="str">
            <v>Спб</v>
          </cell>
        </row>
        <row r="1862">
          <cell r="C1862">
            <v>407041936</v>
          </cell>
          <cell r="D1862">
            <v>1114615</v>
          </cell>
          <cell r="E1862">
            <v>43627</v>
          </cell>
          <cell r="F1862">
            <v>1200219377</v>
          </cell>
          <cell r="G1862">
            <v>65175434</v>
          </cell>
          <cell r="H1862" t="str">
            <v>Мск</v>
          </cell>
        </row>
        <row r="1863">
          <cell r="C1863">
            <v>407041937</v>
          </cell>
          <cell r="D1863">
            <v>1487373.95</v>
          </cell>
          <cell r="E1863">
            <v>43627</v>
          </cell>
          <cell r="F1863">
            <v>1200219620</v>
          </cell>
          <cell r="G1863">
            <v>65175547</v>
          </cell>
          <cell r="H1863" t="str">
            <v>Самара</v>
          </cell>
        </row>
        <row r="1864">
          <cell r="C1864">
            <v>407041938</v>
          </cell>
          <cell r="D1864">
            <v>663126.54</v>
          </cell>
          <cell r="E1864">
            <v>43627</v>
          </cell>
          <cell r="F1864">
            <v>1200219382</v>
          </cell>
          <cell r="G1864">
            <v>65175589</v>
          </cell>
          <cell r="H1864" t="str">
            <v>В</v>
          </cell>
        </row>
        <row r="1865">
          <cell r="C1865">
            <v>407041939</v>
          </cell>
          <cell r="D1865">
            <v>1871619.4</v>
          </cell>
          <cell r="E1865">
            <v>43627</v>
          </cell>
          <cell r="F1865">
            <v>1200219616</v>
          </cell>
          <cell r="G1865">
            <v>65175490</v>
          </cell>
          <cell r="H1865" t="str">
            <v>НН</v>
          </cell>
        </row>
        <row r="1866">
          <cell r="C1866">
            <v>407041940</v>
          </cell>
          <cell r="D1866">
            <v>4152566.25</v>
          </cell>
          <cell r="E1866">
            <v>43627</v>
          </cell>
          <cell r="F1866">
            <v>1200219617</v>
          </cell>
          <cell r="G1866">
            <v>65175501</v>
          </cell>
          <cell r="H1866" t="str">
            <v>НН</v>
          </cell>
        </row>
        <row r="1867">
          <cell r="C1867">
            <v>407041941</v>
          </cell>
          <cell r="D1867">
            <v>1760494.6</v>
          </cell>
          <cell r="E1867">
            <v>43627</v>
          </cell>
          <cell r="F1867">
            <v>1200219378</v>
          </cell>
          <cell r="G1867">
            <v>65175453</v>
          </cell>
          <cell r="H1867" t="str">
            <v>Казань</v>
          </cell>
        </row>
        <row r="1868">
          <cell r="C1868">
            <v>407041942</v>
          </cell>
          <cell r="D1868">
            <v>7458064</v>
          </cell>
          <cell r="E1868">
            <v>43627</v>
          </cell>
          <cell r="F1868">
            <v>1200219381</v>
          </cell>
          <cell r="G1868">
            <v>65175595</v>
          </cell>
          <cell r="H1868" t="str">
            <v>В</v>
          </cell>
        </row>
        <row r="1869">
          <cell r="C1869">
            <v>407041943</v>
          </cell>
          <cell r="D1869">
            <v>93915.86</v>
          </cell>
          <cell r="E1869">
            <v>43629</v>
          </cell>
          <cell r="F1869">
            <v>1200219864</v>
          </cell>
          <cell r="G1869">
            <v>65178221</v>
          </cell>
        </row>
        <row r="1870">
          <cell r="C1870">
            <v>407041944</v>
          </cell>
          <cell r="D1870">
            <v>163400</v>
          </cell>
          <cell r="E1870">
            <v>43629</v>
          </cell>
          <cell r="F1870">
            <v>1200219771</v>
          </cell>
          <cell r="G1870">
            <v>65180006</v>
          </cell>
          <cell r="H1870" t="str">
            <v>Мск</v>
          </cell>
        </row>
        <row r="1871">
          <cell r="C1871">
            <v>407041945</v>
          </cell>
          <cell r="D1871">
            <v>403020</v>
          </cell>
          <cell r="E1871">
            <v>43629</v>
          </cell>
          <cell r="F1871">
            <v>1200219863</v>
          </cell>
          <cell r="G1871">
            <v>65178519</v>
          </cell>
        </row>
        <row r="1872">
          <cell r="C1872">
            <v>407041946</v>
          </cell>
          <cell r="D1872">
            <v>431064</v>
          </cell>
          <cell r="E1872">
            <v>43629</v>
          </cell>
          <cell r="F1872">
            <v>1200219772</v>
          </cell>
          <cell r="G1872">
            <v>65178370</v>
          </cell>
        </row>
        <row r="1873">
          <cell r="C1873">
            <v>407041947</v>
          </cell>
          <cell r="D1873">
            <v>507923</v>
          </cell>
          <cell r="E1873">
            <v>43629</v>
          </cell>
          <cell r="F1873">
            <v>1200220320</v>
          </cell>
          <cell r="G1873">
            <v>65177972</v>
          </cell>
          <cell r="H1873" t="str">
            <v>Алма-Аты</v>
          </cell>
        </row>
        <row r="1874">
          <cell r="C1874">
            <v>407041948</v>
          </cell>
          <cell r="D1874">
            <v>1142379</v>
          </cell>
          <cell r="E1874">
            <v>43629</v>
          </cell>
          <cell r="F1874">
            <v>1200219865</v>
          </cell>
          <cell r="G1874">
            <v>65178139</v>
          </cell>
          <cell r="H1874" t="str">
            <v>фил Б</v>
          </cell>
        </row>
        <row r="1875">
          <cell r="C1875">
            <v>407041948</v>
          </cell>
          <cell r="F1875">
            <v>1200219865</v>
          </cell>
          <cell r="G1875">
            <v>65178140</v>
          </cell>
        </row>
        <row r="1876">
          <cell r="C1876">
            <v>407041948</v>
          </cell>
          <cell r="F1876">
            <v>1200219865</v>
          </cell>
          <cell r="G1876">
            <v>65178142</v>
          </cell>
        </row>
        <row r="1877">
          <cell r="C1877">
            <v>407041948</v>
          </cell>
          <cell r="F1877">
            <v>1200219865</v>
          </cell>
          <cell r="G1877">
            <v>65178138</v>
          </cell>
        </row>
        <row r="1878">
          <cell r="C1878">
            <v>407041949</v>
          </cell>
          <cell r="D1878">
            <v>20987</v>
          </cell>
          <cell r="E1878">
            <v>43629</v>
          </cell>
          <cell r="F1878">
            <v>1200219776</v>
          </cell>
          <cell r="G1878">
            <v>65178215</v>
          </cell>
        </row>
        <row r="1879">
          <cell r="C1879">
            <v>407041950</v>
          </cell>
          <cell r="D1879">
            <v>6351735.5</v>
          </cell>
          <cell r="E1879">
            <v>43629</v>
          </cell>
          <cell r="F1879">
            <v>1200219866</v>
          </cell>
          <cell r="G1879">
            <v>65178182</v>
          </cell>
          <cell r="H1879" t="str">
            <v>фил А</v>
          </cell>
        </row>
        <row r="1880">
          <cell r="C1880">
            <v>407041950</v>
          </cell>
          <cell r="F1880">
            <v>1200219866</v>
          </cell>
          <cell r="G1880">
            <v>65178137</v>
          </cell>
        </row>
        <row r="1881">
          <cell r="C1881">
            <v>407041951</v>
          </cell>
          <cell r="D1881">
            <v>1385858.8</v>
          </cell>
          <cell r="E1881">
            <v>43629</v>
          </cell>
          <cell r="F1881">
            <v>1200219769</v>
          </cell>
          <cell r="G1881">
            <v>65178264</v>
          </cell>
          <cell r="H1881" t="str">
            <v>фил А</v>
          </cell>
        </row>
        <row r="1882">
          <cell r="C1882">
            <v>407041952</v>
          </cell>
          <cell r="D1882">
            <v>441417.5</v>
          </cell>
          <cell r="E1882">
            <v>43629</v>
          </cell>
          <cell r="F1882">
            <v>1200220316</v>
          </cell>
          <cell r="G1882">
            <v>65178359</v>
          </cell>
        </row>
        <row r="1883">
          <cell r="C1883">
            <v>407041953</v>
          </cell>
          <cell r="D1883">
            <v>378387.85</v>
          </cell>
          <cell r="E1883">
            <v>43629</v>
          </cell>
          <cell r="F1883">
            <v>1200219773</v>
          </cell>
          <cell r="G1883">
            <v>65178115</v>
          </cell>
        </row>
        <row r="1884">
          <cell r="C1884">
            <v>407041954</v>
          </cell>
          <cell r="D1884">
            <v>925190.1</v>
          </cell>
          <cell r="E1884">
            <v>43629</v>
          </cell>
          <cell r="F1884">
            <v>1200220321</v>
          </cell>
          <cell r="G1884">
            <v>65178457</v>
          </cell>
          <cell r="H1884" t="str">
            <v>Краснодар</v>
          </cell>
        </row>
        <row r="1885">
          <cell r="C1885">
            <v>407041955</v>
          </cell>
          <cell r="D1885">
            <v>4852841.4000000004</v>
          </cell>
          <cell r="E1885">
            <v>43629</v>
          </cell>
          <cell r="F1885">
            <v>1200219775</v>
          </cell>
          <cell r="G1885">
            <v>65178414</v>
          </cell>
          <cell r="H1885" t="str">
            <v>Ростов</v>
          </cell>
        </row>
        <row r="1886">
          <cell r="C1886">
            <v>407041956</v>
          </cell>
          <cell r="D1886">
            <v>2086438.5</v>
          </cell>
          <cell r="E1886">
            <v>43629</v>
          </cell>
          <cell r="F1886">
            <v>1200219774</v>
          </cell>
          <cell r="G1886">
            <v>65178454</v>
          </cell>
          <cell r="H1886" t="str">
            <v>Ростов</v>
          </cell>
        </row>
        <row r="1887">
          <cell r="C1887">
            <v>407041957</v>
          </cell>
          <cell r="D1887">
            <v>3190718.7</v>
          </cell>
          <cell r="E1887">
            <v>43629</v>
          </cell>
          <cell r="F1887">
            <v>1200220319</v>
          </cell>
          <cell r="G1887">
            <v>65178422</v>
          </cell>
          <cell r="H1887" t="str">
            <v>Ростов</v>
          </cell>
        </row>
        <row r="1888">
          <cell r="C1888">
            <v>407041958</v>
          </cell>
          <cell r="D1888">
            <v>2226689.85</v>
          </cell>
          <cell r="E1888">
            <v>43629</v>
          </cell>
          <cell r="F1888">
            <v>1200220322</v>
          </cell>
          <cell r="G1888">
            <v>65177898</v>
          </cell>
          <cell r="H1888" t="str">
            <v>Нур-Султан</v>
          </cell>
        </row>
        <row r="1889">
          <cell r="C1889">
            <v>407041958</v>
          </cell>
          <cell r="F1889">
            <v>1200220322</v>
          </cell>
          <cell r="G1889">
            <v>65177891</v>
          </cell>
        </row>
        <row r="1890">
          <cell r="C1890">
            <v>407041959</v>
          </cell>
          <cell r="D1890">
            <v>6475291.2000000002</v>
          </cell>
          <cell r="E1890">
            <v>43629</v>
          </cell>
          <cell r="F1890">
            <v>1200220317</v>
          </cell>
          <cell r="G1890">
            <v>65178433</v>
          </cell>
          <cell r="H1890" t="str">
            <v>Ростов</v>
          </cell>
        </row>
        <row r="1891">
          <cell r="C1891">
            <v>407041960</v>
          </cell>
          <cell r="D1891">
            <v>2503678.5</v>
          </cell>
          <cell r="E1891">
            <v>43629</v>
          </cell>
          <cell r="F1891">
            <v>1200220318</v>
          </cell>
          <cell r="G1891">
            <v>65178448</v>
          </cell>
          <cell r="H1891" t="str">
            <v>Ростов</v>
          </cell>
        </row>
        <row r="1892">
          <cell r="C1892">
            <v>407041961</v>
          </cell>
          <cell r="D1892">
            <v>3412279.85</v>
          </cell>
          <cell r="E1892">
            <v>43629</v>
          </cell>
          <cell r="F1892">
            <v>1200220323</v>
          </cell>
          <cell r="G1892">
            <v>65177883</v>
          </cell>
          <cell r="H1892" t="str">
            <v>Алма-Аты</v>
          </cell>
        </row>
        <row r="1893">
          <cell r="C1893">
            <v>407041963</v>
          </cell>
          <cell r="D1893">
            <v>799511</v>
          </cell>
          <cell r="E1893">
            <v>43630</v>
          </cell>
          <cell r="F1893">
            <v>1200220350</v>
          </cell>
          <cell r="G1893">
            <v>65180874</v>
          </cell>
        </row>
        <row r="1894">
          <cell r="C1894">
            <v>407041964</v>
          </cell>
          <cell r="D1894">
            <v>578574</v>
          </cell>
          <cell r="E1894">
            <v>43630</v>
          </cell>
          <cell r="F1894">
            <v>1200220332</v>
          </cell>
          <cell r="G1894">
            <v>65180872</v>
          </cell>
        </row>
        <row r="1895">
          <cell r="C1895">
            <v>407041965</v>
          </cell>
          <cell r="D1895">
            <v>1543929.55</v>
          </cell>
          <cell r="E1895">
            <v>43630</v>
          </cell>
          <cell r="F1895">
            <v>1200220299</v>
          </cell>
          <cell r="G1895">
            <v>65180881</v>
          </cell>
          <cell r="H1895" t="str">
            <v>Мск</v>
          </cell>
        </row>
        <row r="1896">
          <cell r="C1896">
            <v>407041966</v>
          </cell>
          <cell r="D1896">
            <v>420611.55</v>
          </cell>
          <cell r="E1896">
            <v>43630</v>
          </cell>
          <cell r="F1896">
            <v>1200220298</v>
          </cell>
          <cell r="G1896">
            <v>65180876</v>
          </cell>
        </row>
        <row r="1897">
          <cell r="C1897">
            <v>407041967</v>
          </cell>
          <cell r="D1897">
            <v>10503366.85</v>
          </cell>
          <cell r="E1897">
            <v>43630</v>
          </cell>
          <cell r="F1897">
            <v>1200220354</v>
          </cell>
          <cell r="G1897">
            <v>65180885</v>
          </cell>
          <cell r="H1897" t="str">
            <v>А</v>
          </cell>
        </row>
        <row r="1898">
          <cell r="C1898">
            <v>407041968</v>
          </cell>
          <cell r="D1898">
            <v>2240980.25</v>
          </cell>
          <cell r="E1898">
            <v>43630</v>
          </cell>
          <cell r="F1898">
            <v>1200220351</v>
          </cell>
          <cell r="G1898">
            <v>65180793</v>
          </cell>
        </row>
        <row r="1899">
          <cell r="C1899">
            <v>407041969</v>
          </cell>
          <cell r="D1899">
            <v>2776566.4</v>
          </cell>
          <cell r="E1899">
            <v>43630</v>
          </cell>
          <cell r="F1899">
            <v>1200220331</v>
          </cell>
          <cell r="G1899">
            <v>65180883</v>
          </cell>
          <cell r="H1899" t="str">
            <v>А</v>
          </cell>
        </row>
        <row r="1900">
          <cell r="C1900">
            <v>407041970</v>
          </cell>
          <cell r="D1900">
            <v>1396490.5</v>
          </cell>
          <cell r="E1900">
            <v>43630</v>
          </cell>
          <cell r="F1900">
            <v>1200220352</v>
          </cell>
          <cell r="G1900">
            <v>65180891</v>
          </cell>
          <cell r="H1900" t="str">
            <v>А</v>
          </cell>
        </row>
        <row r="1901">
          <cell r="C1901">
            <v>407041971</v>
          </cell>
          <cell r="D1901">
            <v>6380516</v>
          </cell>
          <cell r="E1901">
            <v>43630</v>
          </cell>
          <cell r="F1901">
            <v>1200220330</v>
          </cell>
          <cell r="G1901">
            <v>65180884</v>
          </cell>
          <cell r="H1901" t="str">
            <v>А</v>
          </cell>
        </row>
        <row r="1902">
          <cell r="C1902">
            <v>407041972</v>
          </cell>
          <cell r="D1902">
            <v>3392516.15</v>
          </cell>
          <cell r="E1902">
            <v>43630</v>
          </cell>
          <cell r="F1902">
            <v>1200220353</v>
          </cell>
          <cell r="G1902">
            <v>65180890</v>
          </cell>
          <cell r="H1902" t="str">
            <v>А</v>
          </cell>
        </row>
        <row r="1903">
          <cell r="C1903">
            <v>407041973</v>
          </cell>
          <cell r="D1903">
            <v>4978926.8</v>
          </cell>
          <cell r="E1903">
            <v>43630</v>
          </cell>
          <cell r="F1903">
            <v>1200220355</v>
          </cell>
          <cell r="G1903">
            <v>65180888</v>
          </cell>
          <cell r="H1903" t="str">
            <v>А</v>
          </cell>
        </row>
        <row r="1904">
          <cell r="C1904">
            <v>407041975</v>
          </cell>
          <cell r="D1904">
            <v>41202.449999999997</v>
          </cell>
          <cell r="E1904">
            <v>43630</v>
          </cell>
          <cell r="F1904">
            <v>1200220518</v>
          </cell>
          <cell r="G1904">
            <v>65178312</v>
          </cell>
          <cell r="H1904" t="str">
            <v>Краснодар</v>
          </cell>
        </row>
        <row r="1905">
          <cell r="C1905">
            <v>407041976</v>
          </cell>
          <cell r="D1905">
            <v>900764.25</v>
          </cell>
          <cell r="E1905">
            <v>43630</v>
          </cell>
          <cell r="F1905">
            <v>1200220520</v>
          </cell>
          <cell r="G1905">
            <v>65178282</v>
          </cell>
          <cell r="H1905" t="str">
            <v>Краснодар</v>
          </cell>
        </row>
        <row r="1906">
          <cell r="C1906">
            <v>407041977</v>
          </cell>
          <cell r="D1906">
            <v>792695</v>
          </cell>
          <cell r="E1906">
            <v>43630</v>
          </cell>
          <cell r="F1906">
            <v>1200220519</v>
          </cell>
          <cell r="G1906">
            <v>65178313</v>
          </cell>
          <cell r="H1906" t="str">
            <v>Краснодар</v>
          </cell>
        </row>
        <row r="1907">
          <cell r="C1907">
            <v>407041978</v>
          </cell>
          <cell r="D1907">
            <v>5765392.2999999998</v>
          </cell>
          <cell r="E1907">
            <v>43630</v>
          </cell>
          <cell r="F1907">
            <v>1200220517</v>
          </cell>
          <cell r="G1907">
            <v>65180882</v>
          </cell>
          <cell r="H1907" t="str">
            <v>А</v>
          </cell>
        </row>
        <row r="1908">
          <cell r="C1908">
            <v>407041979</v>
          </cell>
          <cell r="D1908">
            <v>18459968.25</v>
          </cell>
          <cell r="E1908">
            <v>43630</v>
          </cell>
          <cell r="F1908">
            <v>1200220521</v>
          </cell>
          <cell r="G1908">
            <v>65182402</v>
          </cell>
          <cell r="H1908" t="str">
            <v>С</v>
          </cell>
        </row>
        <row r="1909">
          <cell r="C1909">
            <v>407041980</v>
          </cell>
          <cell r="D1909">
            <v>203273</v>
          </cell>
          <cell r="E1909">
            <v>43633</v>
          </cell>
          <cell r="F1909">
            <v>1200220536</v>
          </cell>
          <cell r="G1909">
            <v>65178371</v>
          </cell>
        </row>
        <row r="1910">
          <cell r="C1910">
            <v>407041981</v>
          </cell>
          <cell r="D1910">
            <v>20575</v>
          </cell>
          <cell r="E1910">
            <v>43633</v>
          </cell>
          <cell r="F1910">
            <v>1200220541</v>
          </cell>
          <cell r="G1910">
            <v>65182094</v>
          </cell>
          <cell r="H1910" t="str">
            <v>Владивосток</v>
          </cell>
        </row>
        <row r="1911">
          <cell r="C1911">
            <v>407041982</v>
          </cell>
          <cell r="D1911">
            <v>106045</v>
          </cell>
          <cell r="E1911">
            <v>43633</v>
          </cell>
          <cell r="F1911">
            <v>1200220529</v>
          </cell>
          <cell r="G1911">
            <v>65182153</v>
          </cell>
        </row>
        <row r="1912">
          <cell r="C1912">
            <v>407041983</v>
          </cell>
          <cell r="D1912">
            <v>258203</v>
          </cell>
          <cell r="E1912">
            <v>43633</v>
          </cell>
          <cell r="F1912">
            <v>1200220532</v>
          </cell>
          <cell r="G1912">
            <v>65182168</v>
          </cell>
        </row>
        <row r="1913">
          <cell r="C1913">
            <v>407041984</v>
          </cell>
          <cell r="D1913">
            <v>143346</v>
          </cell>
          <cell r="E1913">
            <v>43633</v>
          </cell>
          <cell r="F1913">
            <v>1200220526</v>
          </cell>
          <cell r="G1913">
            <v>65182173</v>
          </cell>
        </row>
        <row r="1914">
          <cell r="C1914">
            <v>407041985</v>
          </cell>
          <cell r="D1914">
            <v>68386.7</v>
          </cell>
          <cell r="E1914">
            <v>43633</v>
          </cell>
          <cell r="F1914">
            <v>1200220524</v>
          </cell>
          <cell r="G1914">
            <v>65182260</v>
          </cell>
          <cell r="H1914" t="str">
            <v>Екатеринбург</v>
          </cell>
        </row>
        <row r="1915">
          <cell r="C1915">
            <v>407041986</v>
          </cell>
          <cell r="D1915">
            <v>681471</v>
          </cell>
          <cell r="E1915">
            <v>43633</v>
          </cell>
          <cell r="F1915">
            <v>1200220539</v>
          </cell>
          <cell r="G1915">
            <v>65182303</v>
          </cell>
        </row>
        <row r="1916">
          <cell r="C1916">
            <v>407041987</v>
          </cell>
          <cell r="D1916">
            <v>64951</v>
          </cell>
          <cell r="E1916">
            <v>43633</v>
          </cell>
          <cell r="F1916">
            <v>1200220531</v>
          </cell>
          <cell r="G1916">
            <v>65182109</v>
          </cell>
        </row>
        <row r="1917">
          <cell r="C1917">
            <v>407041988</v>
          </cell>
          <cell r="D1917">
            <v>15903</v>
          </cell>
          <cell r="E1917">
            <v>43633</v>
          </cell>
          <cell r="F1917">
            <v>1200220542</v>
          </cell>
          <cell r="G1917">
            <v>65182095</v>
          </cell>
          <cell r="H1917" t="str">
            <v>Иркутск</v>
          </cell>
        </row>
        <row r="1918">
          <cell r="C1918">
            <v>407041989</v>
          </cell>
          <cell r="D1918">
            <v>3336499.8</v>
          </cell>
          <cell r="E1918">
            <v>43633</v>
          </cell>
          <cell r="F1918">
            <v>1200220535</v>
          </cell>
          <cell r="G1918">
            <v>65182320</v>
          </cell>
        </row>
        <row r="1919">
          <cell r="C1919">
            <v>407041990</v>
          </cell>
          <cell r="D1919">
            <v>217607</v>
          </cell>
          <cell r="E1919">
            <v>43633</v>
          </cell>
          <cell r="F1919">
            <v>1200220530</v>
          </cell>
          <cell r="G1919">
            <v>65182115</v>
          </cell>
        </row>
        <row r="1920">
          <cell r="C1920">
            <v>407041991</v>
          </cell>
          <cell r="D1920">
            <v>1114301.55</v>
          </cell>
          <cell r="E1920">
            <v>43633</v>
          </cell>
          <cell r="F1920">
            <v>1200220533</v>
          </cell>
          <cell r="G1920">
            <v>65182307</v>
          </cell>
        </row>
        <row r="1921">
          <cell r="C1921">
            <v>407041992</v>
          </cell>
          <cell r="D1921">
            <v>4667598.3099999996</v>
          </cell>
          <cell r="E1921">
            <v>43633</v>
          </cell>
          <cell r="F1921">
            <v>1200220528</v>
          </cell>
          <cell r="G1921">
            <v>65182359</v>
          </cell>
          <cell r="H1921" t="str">
            <v>Мск</v>
          </cell>
        </row>
        <row r="1922">
          <cell r="C1922">
            <v>407041993</v>
          </cell>
          <cell r="D1922">
            <v>283276.7</v>
          </cell>
          <cell r="E1922">
            <v>43633</v>
          </cell>
          <cell r="F1922">
            <v>1200220527</v>
          </cell>
          <cell r="G1922">
            <v>65182241</v>
          </cell>
          <cell r="H1922" t="str">
            <v>Екатеринбург</v>
          </cell>
        </row>
        <row r="1923">
          <cell r="C1923">
            <v>407041994</v>
          </cell>
          <cell r="D1923">
            <v>777937</v>
          </cell>
          <cell r="E1923">
            <v>43633</v>
          </cell>
          <cell r="F1923">
            <v>1200220534</v>
          </cell>
          <cell r="G1923">
            <v>65182297</v>
          </cell>
        </row>
        <row r="1924">
          <cell r="C1924">
            <v>407041995</v>
          </cell>
          <cell r="D1924">
            <v>1109814.45</v>
          </cell>
          <cell r="E1924">
            <v>43633</v>
          </cell>
          <cell r="F1924">
            <v>1200220538</v>
          </cell>
          <cell r="G1924">
            <v>65182253</v>
          </cell>
        </row>
        <row r="1925">
          <cell r="C1925">
            <v>407041996</v>
          </cell>
          <cell r="D1925">
            <v>1449499</v>
          </cell>
          <cell r="E1925">
            <v>43633</v>
          </cell>
          <cell r="F1925">
            <v>1200220540</v>
          </cell>
          <cell r="G1925">
            <v>65182143</v>
          </cell>
        </row>
        <row r="1926">
          <cell r="C1926">
            <v>407041997</v>
          </cell>
          <cell r="D1926">
            <v>90212</v>
          </cell>
          <cell r="E1926">
            <v>43634</v>
          </cell>
          <cell r="F1926">
            <v>1200220946</v>
          </cell>
          <cell r="G1926">
            <v>65187405</v>
          </cell>
          <cell r="H1926" t="str">
            <v>Астрея</v>
          </cell>
        </row>
        <row r="1927">
          <cell r="C1927">
            <v>407041998</v>
          </cell>
          <cell r="D1927">
            <v>174847</v>
          </cell>
          <cell r="E1927">
            <v>43634</v>
          </cell>
          <cell r="F1927">
            <v>1200220942</v>
          </cell>
          <cell r="G1927">
            <v>65187410</v>
          </cell>
          <cell r="H1927" t="str">
            <v>Мск</v>
          </cell>
        </row>
        <row r="1928">
          <cell r="C1928">
            <v>407041999</v>
          </cell>
          <cell r="D1928">
            <v>6425452.2000000002</v>
          </cell>
          <cell r="E1928">
            <v>43634</v>
          </cell>
          <cell r="F1928">
            <v>1200220951</v>
          </cell>
          <cell r="G1928">
            <v>65187532</v>
          </cell>
          <cell r="H1928" t="str">
            <v>В</v>
          </cell>
        </row>
        <row r="1929">
          <cell r="C1929">
            <v>407042000</v>
          </cell>
          <cell r="D1929">
            <v>4562899.55</v>
          </cell>
          <cell r="E1929">
            <v>43634</v>
          </cell>
          <cell r="F1929">
            <v>1200220952</v>
          </cell>
          <cell r="G1929">
            <v>65187543</v>
          </cell>
          <cell r="H1929" t="str">
            <v>В</v>
          </cell>
        </row>
        <row r="1930">
          <cell r="C1930">
            <v>407042001</v>
          </cell>
          <cell r="D1930">
            <v>3944512.65</v>
          </cell>
          <cell r="E1930">
            <v>43634</v>
          </cell>
          <cell r="F1930">
            <v>1200220945</v>
          </cell>
          <cell r="G1930">
            <v>65187554</v>
          </cell>
        </row>
        <row r="1931">
          <cell r="C1931">
            <v>407042002</v>
          </cell>
          <cell r="D1931">
            <v>1373666.55</v>
          </cell>
          <cell r="E1931">
            <v>43634</v>
          </cell>
          <cell r="F1931">
            <v>1200220947</v>
          </cell>
          <cell r="G1931">
            <v>65187288</v>
          </cell>
        </row>
        <row r="1932">
          <cell r="C1932">
            <v>407042003</v>
          </cell>
          <cell r="D1932">
            <v>1001602.35</v>
          </cell>
          <cell r="E1932">
            <v>43634</v>
          </cell>
          <cell r="F1932">
            <v>1200220948</v>
          </cell>
          <cell r="G1932">
            <v>65187297</v>
          </cell>
        </row>
        <row r="1933">
          <cell r="C1933">
            <v>407042004</v>
          </cell>
          <cell r="D1933">
            <v>6307580.2999999998</v>
          </cell>
          <cell r="E1933">
            <v>43634</v>
          </cell>
          <cell r="F1933">
            <v>1200220983</v>
          </cell>
          <cell r="G1933">
            <v>65187313</v>
          </cell>
        </row>
        <row r="1934">
          <cell r="C1934">
            <v>407042005</v>
          </cell>
          <cell r="D1934">
            <v>4707769</v>
          </cell>
          <cell r="E1934">
            <v>43634</v>
          </cell>
          <cell r="F1934">
            <v>1200220984</v>
          </cell>
          <cell r="G1934">
            <v>65187323</v>
          </cell>
        </row>
        <row r="1935">
          <cell r="C1935">
            <v>407042006</v>
          </cell>
          <cell r="D1935">
            <v>1670554.4</v>
          </cell>
          <cell r="E1935">
            <v>43634</v>
          </cell>
          <cell r="F1935">
            <v>1200220943</v>
          </cell>
          <cell r="G1935">
            <v>65187250</v>
          </cell>
          <cell r="H1935" t="str">
            <v>НН</v>
          </cell>
        </row>
        <row r="1936">
          <cell r="C1936">
            <v>407042007</v>
          </cell>
          <cell r="D1936">
            <v>246773</v>
          </cell>
          <cell r="E1936">
            <v>43634</v>
          </cell>
          <cell r="F1936">
            <v>1200220949</v>
          </cell>
          <cell r="G1936">
            <v>65187263</v>
          </cell>
        </row>
        <row r="1937">
          <cell r="C1937">
            <v>407042008</v>
          </cell>
          <cell r="D1937">
            <v>5608325</v>
          </cell>
          <cell r="E1937">
            <v>43634</v>
          </cell>
          <cell r="F1937">
            <v>1200220982</v>
          </cell>
          <cell r="G1937">
            <v>65187338</v>
          </cell>
        </row>
        <row r="1938">
          <cell r="C1938">
            <v>407042009</v>
          </cell>
          <cell r="D1938">
            <v>383177.6</v>
          </cell>
          <cell r="E1938">
            <v>43634</v>
          </cell>
          <cell r="F1938">
            <v>1200220944</v>
          </cell>
          <cell r="G1938">
            <v>65187262</v>
          </cell>
          <cell r="H1938" t="str">
            <v>Казань</v>
          </cell>
        </row>
        <row r="1939">
          <cell r="C1939">
            <v>407042010</v>
          </cell>
          <cell r="D1939">
            <v>625417.35</v>
          </cell>
          <cell r="E1939">
            <v>43634</v>
          </cell>
          <cell r="F1939">
            <v>1200220981</v>
          </cell>
          <cell r="G1939">
            <v>65187390</v>
          </cell>
          <cell r="H1939" t="str">
            <v>Самара</v>
          </cell>
        </row>
        <row r="1940">
          <cell r="C1940">
            <v>407042011</v>
          </cell>
          <cell r="D1940">
            <v>104133</v>
          </cell>
          <cell r="E1940">
            <v>43634</v>
          </cell>
          <cell r="F1940">
            <v>1200220950</v>
          </cell>
          <cell r="G1940">
            <v>65187350</v>
          </cell>
        </row>
        <row r="1941">
          <cell r="C1941">
            <v>407042012</v>
          </cell>
          <cell r="D1941">
            <v>477202</v>
          </cell>
          <cell r="E1941">
            <v>43634</v>
          </cell>
          <cell r="F1941">
            <v>1200220980</v>
          </cell>
          <cell r="G1941">
            <v>65187260</v>
          </cell>
          <cell r="H1941" t="str">
            <v>Казань</v>
          </cell>
        </row>
        <row r="1942">
          <cell r="C1942">
            <v>407042013</v>
          </cell>
          <cell r="D1942">
            <v>6271140.7000000002</v>
          </cell>
          <cell r="E1942">
            <v>43634</v>
          </cell>
          <cell r="F1942">
            <v>1200221142</v>
          </cell>
          <cell r="G1942">
            <v>65187629</v>
          </cell>
          <cell r="H1942" t="str">
            <v>А</v>
          </cell>
        </row>
        <row r="1943">
          <cell r="C1943">
            <v>407042014</v>
          </cell>
          <cell r="D1943">
            <v>3494200.65</v>
          </cell>
          <cell r="E1943">
            <v>43634</v>
          </cell>
          <cell r="F1943">
            <v>1200221141</v>
          </cell>
          <cell r="G1943">
            <v>65190521</v>
          </cell>
          <cell r="H1943" t="str">
            <v>А</v>
          </cell>
        </row>
        <row r="1944">
          <cell r="C1944">
            <v>407042015</v>
          </cell>
          <cell r="D1944">
            <v>3124886.5</v>
          </cell>
          <cell r="E1944">
            <v>43634</v>
          </cell>
          <cell r="F1944">
            <v>1200221140</v>
          </cell>
          <cell r="G1944">
            <v>65187583</v>
          </cell>
          <cell r="H1944" t="str">
            <v>С</v>
          </cell>
        </row>
        <row r="1945">
          <cell r="C1945">
            <v>407042016</v>
          </cell>
          <cell r="D1945">
            <v>567351</v>
          </cell>
          <cell r="E1945">
            <v>43634</v>
          </cell>
          <cell r="F1945">
            <v>1200221156</v>
          </cell>
          <cell r="G1945">
            <v>65190832</v>
          </cell>
        </row>
        <row r="1946">
          <cell r="C1946">
            <v>407042017</v>
          </cell>
          <cell r="D1946">
            <v>372880.7</v>
          </cell>
          <cell r="E1946">
            <v>43634</v>
          </cell>
          <cell r="F1946">
            <v>1200221074</v>
          </cell>
          <cell r="G1946">
            <v>65193062</v>
          </cell>
        </row>
        <row r="1947">
          <cell r="C1947">
            <v>407042018</v>
          </cell>
          <cell r="D1947">
            <v>231486</v>
          </cell>
          <cell r="E1947">
            <v>43635</v>
          </cell>
          <cell r="F1947">
            <v>1200221076</v>
          </cell>
          <cell r="G1947">
            <v>65190212</v>
          </cell>
        </row>
        <row r="1948">
          <cell r="C1948">
            <v>407042019</v>
          </cell>
          <cell r="D1948">
            <v>1324086.6000000001</v>
          </cell>
          <cell r="E1948">
            <v>43635</v>
          </cell>
          <cell r="F1948">
            <v>1200221334</v>
          </cell>
          <cell r="G1948">
            <v>65193150</v>
          </cell>
        </row>
        <row r="1949">
          <cell r="C1949">
            <v>407042020</v>
          </cell>
          <cell r="D1949">
            <v>318056</v>
          </cell>
          <cell r="E1949">
            <v>43635</v>
          </cell>
          <cell r="F1949">
            <v>1200221335</v>
          </cell>
          <cell r="G1949">
            <v>65190244</v>
          </cell>
        </row>
        <row r="1950">
          <cell r="C1950">
            <v>407042021</v>
          </cell>
          <cell r="D1950">
            <v>1537989.9</v>
          </cell>
          <cell r="E1950">
            <v>43635</v>
          </cell>
          <cell r="F1950">
            <v>1200221331</v>
          </cell>
          <cell r="G1950">
            <v>65190220</v>
          </cell>
        </row>
        <row r="1951">
          <cell r="C1951">
            <v>407042022</v>
          </cell>
          <cell r="D1951">
            <v>799400.7</v>
          </cell>
          <cell r="E1951">
            <v>43635</v>
          </cell>
          <cell r="F1951">
            <v>1200221328</v>
          </cell>
          <cell r="G1951">
            <v>65190423</v>
          </cell>
        </row>
        <row r="1952">
          <cell r="C1952">
            <v>407042023</v>
          </cell>
          <cell r="D1952">
            <v>3156415.85</v>
          </cell>
          <cell r="E1952">
            <v>43635</v>
          </cell>
          <cell r="F1952">
            <v>1200221336</v>
          </cell>
          <cell r="G1952">
            <v>65190532</v>
          </cell>
        </row>
        <row r="1953">
          <cell r="C1953">
            <v>407042023</v>
          </cell>
          <cell r="F1953">
            <v>1200221336</v>
          </cell>
          <cell r="G1953">
            <v>65193375</v>
          </cell>
        </row>
        <row r="1954">
          <cell r="C1954">
            <v>407042023</v>
          </cell>
          <cell r="F1954">
            <v>1200221336</v>
          </cell>
          <cell r="G1954">
            <v>65193385</v>
          </cell>
        </row>
        <row r="1955">
          <cell r="C1955">
            <v>407042024</v>
          </cell>
          <cell r="D1955">
            <v>590233.19999999995</v>
          </cell>
          <cell r="E1955">
            <v>43635</v>
          </cell>
          <cell r="F1955">
            <v>1200221329</v>
          </cell>
          <cell r="G1955">
            <v>65190133</v>
          </cell>
        </row>
        <row r="1956">
          <cell r="C1956">
            <v>407042025</v>
          </cell>
          <cell r="D1956">
            <v>930752.56</v>
          </cell>
          <cell r="E1956">
            <v>43635</v>
          </cell>
          <cell r="F1956">
            <v>1200221333</v>
          </cell>
          <cell r="G1956">
            <v>65190207</v>
          </cell>
        </row>
        <row r="1957">
          <cell r="C1957">
            <v>407042026</v>
          </cell>
          <cell r="D1957">
            <v>442873.8</v>
          </cell>
          <cell r="E1957">
            <v>43635</v>
          </cell>
          <cell r="F1957">
            <v>1200221341</v>
          </cell>
          <cell r="G1957">
            <v>65190376</v>
          </cell>
          <cell r="H1957" t="str">
            <v>фил Б</v>
          </cell>
        </row>
        <row r="1958">
          <cell r="C1958">
            <v>407042026</v>
          </cell>
          <cell r="F1958">
            <v>1200221341</v>
          </cell>
          <cell r="G1958">
            <v>65190375</v>
          </cell>
        </row>
        <row r="1959">
          <cell r="C1959">
            <v>407042027</v>
          </cell>
          <cell r="D1959">
            <v>94117</v>
          </cell>
          <cell r="E1959">
            <v>43635</v>
          </cell>
          <cell r="F1959">
            <v>1200221330</v>
          </cell>
          <cell r="G1959">
            <v>65190227</v>
          </cell>
          <cell r="H1959" t="str">
            <v>Ростов</v>
          </cell>
        </row>
        <row r="1960">
          <cell r="C1960">
            <v>407042028</v>
          </cell>
          <cell r="D1960">
            <v>290997.34999999998</v>
          </cell>
          <cell r="E1960">
            <v>43635</v>
          </cell>
          <cell r="F1960">
            <v>1200221337</v>
          </cell>
          <cell r="G1960">
            <v>65190122</v>
          </cell>
        </row>
        <row r="1961">
          <cell r="C1961">
            <v>407042029</v>
          </cell>
          <cell r="D1961">
            <v>3466026.9</v>
          </cell>
          <cell r="E1961">
            <v>43635</v>
          </cell>
          <cell r="F1961">
            <v>1200221338</v>
          </cell>
          <cell r="G1961">
            <v>65193426</v>
          </cell>
        </row>
        <row r="1962">
          <cell r="C1962">
            <v>407042029</v>
          </cell>
          <cell r="F1962">
            <v>1200221338</v>
          </cell>
          <cell r="G1962">
            <v>65193442</v>
          </cell>
        </row>
        <row r="1963">
          <cell r="C1963">
            <v>407042030</v>
          </cell>
          <cell r="D1963">
            <v>10991162.300000001</v>
          </cell>
          <cell r="E1963">
            <v>43635</v>
          </cell>
          <cell r="F1963">
            <v>1200221340</v>
          </cell>
          <cell r="G1963">
            <v>65190311</v>
          </cell>
          <cell r="H1963" t="str">
            <v>фил А</v>
          </cell>
        </row>
        <row r="1964">
          <cell r="C1964">
            <v>407042030</v>
          </cell>
          <cell r="F1964">
            <v>1200221340</v>
          </cell>
          <cell r="G1964">
            <v>65193604</v>
          </cell>
        </row>
        <row r="1965">
          <cell r="C1965">
            <v>407042030</v>
          </cell>
          <cell r="F1965">
            <v>1200221340</v>
          </cell>
          <cell r="G1965">
            <v>65190374</v>
          </cell>
        </row>
        <row r="1966">
          <cell r="C1966">
            <v>407042032</v>
          </cell>
          <cell r="D1966">
            <v>412478</v>
          </cell>
          <cell r="E1966">
            <v>43636</v>
          </cell>
          <cell r="F1966">
            <v>1200221354</v>
          </cell>
          <cell r="G1966">
            <v>65195916</v>
          </cell>
        </row>
        <row r="1967">
          <cell r="C1967">
            <v>407042033</v>
          </cell>
          <cell r="D1967">
            <v>11668986.800000001</v>
          </cell>
          <cell r="E1967">
            <v>43636</v>
          </cell>
          <cell r="F1967">
            <v>1200221356</v>
          </cell>
          <cell r="G1967">
            <v>65196023</v>
          </cell>
        </row>
        <row r="1968">
          <cell r="C1968">
            <v>407042034</v>
          </cell>
          <cell r="D1968">
            <v>600835.1</v>
          </cell>
          <cell r="E1968">
            <v>43636</v>
          </cell>
          <cell r="F1968">
            <v>1200221357</v>
          </cell>
          <cell r="G1968">
            <v>65196639</v>
          </cell>
          <cell r="H1968" t="str">
            <v>Мск</v>
          </cell>
        </row>
        <row r="1969">
          <cell r="C1969">
            <v>407042035</v>
          </cell>
          <cell r="D1969">
            <v>478309</v>
          </cell>
          <cell r="E1969">
            <v>43636</v>
          </cell>
          <cell r="F1969">
            <v>1200221355</v>
          </cell>
          <cell r="G1969">
            <v>65196040</v>
          </cell>
        </row>
        <row r="1970">
          <cell r="C1970">
            <v>407042036</v>
          </cell>
          <cell r="D1970">
            <v>2752050.05</v>
          </cell>
          <cell r="E1970">
            <v>43636</v>
          </cell>
          <cell r="F1970">
            <v>1200221359</v>
          </cell>
          <cell r="G1970">
            <v>65190561</v>
          </cell>
          <cell r="H1970" t="str">
            <v>Мск</v>
          </cell>
        </row>
        <row r="1971">
          <cell r="C1971">
            <v>407042037</v>
          </cell>
          <cell r="D1971">
            <v>991357.45</v>
          </cell>
          <cell r="E1971">
            <v>43636</v>
          </cell>
          <cell r="F1971">
            <v>1200221352</v>
          </cell>
          <cell r="G1971">
            <v>65192989</v>
          </cell>
        </row>
        <row r="1972">
          <cell r="C1972">
            <v>407042038</v>
          </cell>
          <cell r="D1972">
            <v>1143487</v>
          </cell>
          <cell r="E1972">
            <v>43636</v>
          </cell>
          <cell r="F1972">
            <v>1200221363</v>
          </cell>
          <cell r="G1972">
            <v>65193362</v>
          </cell>
        </row>
        <row r="1973">
          <cell r="C1973">
            <v>407042039</v>
          </cell>
          <cell r="D1973">
            <v>2546600</v>
          </cell>
          <cell r="E1973">
            <v>43636</v>
          </cell>
          <cell r="F1973">
            <v>1200221353</v>
          </cell>
          <cell r="G1973">
            <v>65192977</v>
          </cell>
        </row>
        <row r="1974">
          <cell r="C1974">
            <v>407042040</v>
          </cell>
          <cell r="D1974">
            <v>3447567</v>
          </cell>
          <cell r="E1974">
            <v>43636</v>
          </cell>
          <cell r="F1974">
            <v>1200221360</v>
          </cell>
          <cell r="G1974">
            <v>65192972</v>
          </cell>
        </row>
        <row r="1975">
          <cell r="C1975">
            <v>407042041</v>
          </cell>
          <cell r="D1975">
            <v>1399481.45</v>
          </cell>
          <cell r="E1975">
            <v>43636</v>
          </cell>
          <cell r="F1975">
            <v>1200221358</v>
          </cell>
          <cell r="G1975">
            <v>65190570</v>
          </cell>
        </row>
        <row r="1976">
          <cell r="C1976">
            <v>407042042</v>
          </cell>
          <cell r="D1976">
            <v>1496059.15</v>
          </cell>
          <cell r="E1976">
            <v>43636</v>
          </cell>
          <cell r="F1976">
            <v>1200221361</v>
          </cell>
          <cell r="G1976">
            <v>65193002</v>
          </cell>
          <cell r="H1976" t="str">
            <v>СПб</v>
          </cell>
        </row>
        <row r="1977">
          <cell r="C1977">
            <v>407042043</v>
          </cell>
          <cell r="D1977">
            <v>9208280.9499999993</v>
          </cell>
          <cell r="E1977">
            <v>43636</v>
          </cell>
          <cell r="F1977">
            <v>1200221362</v>
          </cell>
          <cell r="G1977">
            <v>65193528</v>
          </cell>
        </row>
        <row r="1978">
          <cell r="C1978">
            <v>407042043</v>
          </cell>
          <cell r="F1978">
            <v>1200221362</v>
          </cell>
          <cell r="G1978">
            <v>65193516</v>
          </cell>
        </row>
        <row r="1979">
          <cell r="C1979">
            <v>407042043</v>
          </cell>
          <cell r="F1979">
            <v>1200221362</v>
          </cell>
          <cell r="G1979">
            <v>65193545</v>
          </cell>
        </row>
        <row r="1980">
          <cell r="C1980">
            <v>407042044</v>
          </cell>
          <cell r="D1980">
            <v>290931</v>
          </cell>
          <cell r="E1980">
            <v>43636</v>
          </cell>
          <cell r="F1980">
            <v>1200221622</v>
          </cell>
          <cell r="G1980">
            <v>65195980</v>
          </cell>
        </row>
        <row r="1981">
          <cell r="C1981">
            <v>407042045</v>
          </cell>
          <cell r="D1981">
            <v>32822</v>
          </cell>
          <cell r="E1981">
            <v>43636</v>
          </cell>
          <cell r="F1981">
            <v>1200221621</v>
          </cell>
          <cell r="G1981">
            <v>65195999</v>
          </cell>
        </row>
        <row r="1982">
          <cell r="C1982">
            <v>407042046</v>
          </cell>
          <cell r="D1982">
            <v>182305</v>
          </cell>
          <cell r="E1982">
            <v>43636</v>
          </cell>
          <cell r="F1982">
            <v>1200221613</v>
          </cell>
          <cell r="G1982">
            <v>65196053</v>
          </cell>
          <cell r="H1982" t="str">
            <v>Мск</v>
          </cell>
        </row>
        <row r="1983">
          <cell r="C1983">
            <v>407042047</v>
          </cell>
          <cell r="D1983">
            <v>228464</v>
          </cell>
          <cell r="E1983">
            <v>43636</v>
          </cell>
          <cell r="F1983">
            <v>1200221614</v>
          </cell>
          <cell r="G1983">
            <v>65199301</v>
          </cell>
        </row>
        <row r="1984">
          <cell r="C1984">
            <v>407042048</v>
          </cell>
          <cell r="D1984">
            <v>123892</v>
          </cell>
          <cell r="E1984">
            <v>43636</v>
          </cell>
          <cell r="F1984">
            <v>1200221616</v>
          </cell>
          <cell r="G1984">
            <v>65196011</v>
          </cell>
        </row>
        <row r="1985">
          <cell r="C1985">
            <v>407042049</v>
          </cell>
          <cell r="D1985">
            <v>64862</v>
          </cell>
          <cell r="E1985">
            <v>43636</v>
          </cell>
          <cell r="F1985">
            <v>1200221623</v>
          </cell>
          <cell r="G1985">
            <v>65195974</v>
          </cell>
          <cell r="H1985" t="str">
            <v>Красноярск</v>
          </cell>
        </row>
        <row r="1986">
          <cell r="C1986">
            <v>407042050</v>
          </cell>
          <cell r="D1986">
            <v>116848</v>
          </cell>
          <cell r="E1986">
            <v>43636</v>
          </cell>
          <cell r="F1986">
            <v>1200221624</v>
          </cell>
          <cell r="G1986">
            <v>65195973</v>
          </cell>
          <cell r="H1986" t="str">
            <v>Красноярск</v>
          </cell>
        </row>
        <row r="1987">
          <cell r="C1987">
            <v>407042051</v>
          </cell>
          <cell r="D1987">
            <v>303077</v>
          </cell>
          <cell r="E1987">
            <v>43636</v>
          </cell>
          <cell r="F1987">
            <v>1200221615</v>
          </cell>
          <cell r="G1987">
            <v>65195997</v>
          </cell>
        </row>
        <row r="1988">
          <cell r="C1988">
            <v>407042052</v>
          </cell>
          <cell r="D1988">
            <v>430399.4</v>
          </cell>
          <cell r="E1988">
            <v>43636</v>
          </cell>
          <cell r="F1988">
            <v>1200221610</v>
          </cell>
          <cell r="G1988">
            <v>65196917</v>
          </cell>
        </row>
        <row r="1989">
          <cell r="C1989">
            <v>407042053</v>
          </cell>
          <cell r="D1989">
            <v>4025139.75</v>
          </cell>
          <cell r="E1989">
            <v>43636</v>
          </cell>
          <cell r="F1989">
            <v>1200221607</v>
          </cell>
          <cell r="G1989">
            <v>65196795</v>
          </cell>
        </row>
        <row r="1990">
          <cell r="C1990">
            <v>407042054</v>
          </cell>
          <cell r="D1990">
            <v>2250547.35</v>
          </cell>
          <cell r="E1990">
            <v>43636</v>
          </cell>
          <cell r="F1990">
            <v>1200221617</v>
          </cell>
          <cell r="G1990">
            <v>65199307</v>
          </cell>
        </row>
        <row r="1991">
          <cell r="C1991">
            <v>407042055</v>
          </cell>
          <cell r="D1991">
            <v>3156565.95</v>
          </cell>
          <cell r="E1991">
            <v>43636</v>
          </cell>
          <cell r="F1991">
            <v>1200221609</v>
          </cell>
          <cell r="G1991">
            <v>65196802</v>
          </cell>
        </row>
        <row r="1992">
          <cell r="C1992">
            <v>407042056</v>
          </cell>
          <cell r="D1992">
            <v>942745.8</v>
          </cell>
          <cell r="E1992">
            <v>43636</v>
          </cell>
          <cell r="F1992">
            <v>1200221625</v>
          </cell>
          <cell r="G1992">
            <v>65196820</v>
          </cell>
        </row>
        <row r="1993">
          <cell r="C1993">
            <v>407042057</v>
          </cell>
          <cell r="D1993">
            <v>3257512.25</v>
          </cell>
          <cell r="E1993">
            <v>43636</v>
          </cell>
          <cell r="F1993">
            <v>1200221618</v>
          </cell>
          <cell r="G1993">
            <v>65199302</v>
          </cell>
        </row>
        <row r="1994">
          <cell r="C1994">
            <v>407042058</v>
          </cell>
          <cell r="D1994">
            <v>65894</v>
          </cell>
          <cell r="E1994">
            <v>43636</v>
          </cell>
          <cell r="F1994">
            <v>1200221627</v>
          </cell>
          <cell r="G1994">
            <v>65195936</v>
          </cell>
        </row>
        <row r="1995">
          <cell r="C1995">
            <v>407042059</v>
          </cell>
          <cell r="D1995">
            <v>2287013.4500000002</v>
          </cell>
          <cell r="E1995">
            <v>43636</v>
          </cell>
          <cell r="F1995">
            <v>1200221619</v>
          </cell>
          <cell r="G1995">
            <v>65199305</v>
          </cell>
        </row>
        <row r="1996">
          <cell r="C1996">
            <v>407042060</v>
          </cell>
          <cell r="D1996">
            <v>2416668.4500000002</v>
          </cell>
          <cell r="E1996">
            <v>43636</v>
          </cell>
          <cell r="F1996">
            <v>1200221662</v>
          </cell>
          <cell r="G1996">
            <v>65196068</v>
          </cell>
          <cell r="H1996" t="str">
            <v>Новосибирск</v>
          </cell>
        </row>
        <row r="1997">
          <cell r="C1997">
            <v>407042061</v>
          </cell>
          <cell r="D1997">
            <v>2622352.75</v>
          </cell>
          <cell r="E1997">
            <v>43636</v>
          </cell>
          <cell r="F1997">
            <v>1200221608</v>
          </cell>
          <cell r="G1997">
            <v>65196916</v>
          </cell>
        </row>
        <row r="1998">
          <cell r="C1998">
            <v>407042062</v>
          </cell>
          <cell r="D1998">
            <v>2598538.7999999998</v>
          </cell>
          <cell r="E1998">
            <v>43636</v>
          </cell>
          <cell r="F1998">
            <v>1200221611</v>
          </cell>
          <cell r="G1998">
            <v>65196918</v>
          </cell>
        </row>
        <row r="1999">
          <cell r="C1999">
            <v>407042063</v>
          </cell>
          <cell r="D1999">
            <v>389213.45</v>
          </cell>
          <cell r="E1999">
            <v>43637</v>
          </cell>
          <cell r="F1999">
            <v>1200221880</v>
          </cell>
          <cell r="G1999">
            <v>65199296</v>
          </cell>
          <cell r="H1999" t="str">
            <v>Самара</v>
          </cell>
        </row>
        <row r="2000">
          <cell r="C2000">
            <v>407042064</v>
          </cell>
          <cell r="D2000">
            <v>15343</v>
          </cell>
          <cell r="E2000">
            <v>43637</v>
          </cell>
          <cell r="F2000">
            <v>1200221885</v>
          </cell>
          <cell r="G2000">
            <v>65199123</v>
          </cell>
          <cell r="H2000" t="str">
            <v>Тюмень</v>
          </cell>
        </row>
        <row r="2001">
          <cell r="C2001">
            <v>407042065</v>
          </cell>
          <cell r="D2001">
            <v>190041</v>
          </cell>
          <cell r="E2001">
            <v>43637</v>
          </cell>
          <cell r="F2001">
            <v>1200221883</v>
          </cell>
          <cell r="G2001">
            <v>65199122</v>
          </cell>
          <cell r="H2001" t="str">
            <v>Тюмень</v>
          </cell>
        </row>
        <row r="2002">
          <cell r="C2002">
            <v>407042066</v>
          </cell>
          <cell r="D2002">
            <v>1378775.9</v>
          </cell>
          <cell r="E2002">
            <v>43637</v>
          </cell>
          <cell r="F2002">
            <v>1200221888</v>
          </cell>
          <cell r="G2002">
            <v>65200506</v>
          </cell>
          <cell r="H2002" t="str">
            <v>Челябинск</v>
          </cell>
        </row>
        <row r="2003">
          <cell r="C2003">
            <v>407042067</v>
          </cell>
          <cell r="D2003">
            <v>353090.55</v>
          </cell>
          <cell r="E2003">
            <v>43637</v>
          </cell>
          <cell r="F2003">
            <v>1200221881</v>
          </cell>
          <cell r="G2003">
            <v>65199144</v>
          </cell>
          <cell r="H2003" t="str">
            <v>Екатеринбург</v>
          </cell>
        </row>
        <row r="2004">
          <cell r="C2004">
            <v>407042068</v>
          </cell>
          <cell r="D2004">
            <v>2015712</v>
          </cell>
          <cell r="E2004">
            <v>43637</v>
          </cell>
          <cell r="F2004">
            <v>1200221884</v>
          </cell>
          <cell r="G2004">
            <v>65195955</v>
          </cell>
          <cell r="H2004" t="str">
            <v>А</v>
          </cell>
        </row>
        <row r="2005">
          <cell r="C2005">
            <v>407042069</v>
          </cell>
          <cell r="D2005">
            <v>182353.7</v>
          </cell>
          <cell r="E2005">
            <v>43637</v>
          </cell>
          <cell r="F2005">
            <v>1200221887</v>
          </cell>
          <cell r="G2005">
            <v>65200507</v>
          </cell>
          <cell r="H2005" t="str">
            <v>Самара</v>
          </cell>
        </row>
        <row r="2006">
          <cell r="C2006">
            <v>407042070</v>
          </cell>
          <cell r="D2006">
            <v>1503580.15</v>
          </cell>
          <cell r="E2006">
            <v>43637</v>
          </cell>
          <cell r="F2006">
            <v>1200221886</v>
          </cell>
          <cell r="G2006">
            <v>65196631</v>
          </cell>
          <cell r="H2006" t="str">
            <v>А</v>
          </cell>
        </row>
        <row r="2007">
          <cell r="C2007">
            <v>407042071</v>
          </cell>
          <cell r="D2007">
            <v>3750728.25</v>
          </cell>
          <cell r="E2007">
            <v>43637</v>
          </cell>
          <cell r="F2007">
            <v>1200221833</v>
          </cell>
          <cell r="G2007">
            <v>65199515</v>
          </cell>
          <cell r="H2007" t="str">
            <v>А</v>
          </cell>
        </row>
        <row r="2008">
          <cell r="C2008">
            <v>407042072</v>
          </cell>
          <cell r="D2008">
            <v>729487</v>
          </cell>
          <cell r="E2008">
            <v>43637</v>
          </cell>
          <cell r="F2008">
            <v>1200221889</v>
          </cell>
          <cell r="G2008">
            <v>65199113</v>
          </cell>
        </row>
        <row r="2009">
          <cell r="C2009">
            <v>407042073</v>
          </cell>
          <cell r="D2009">
            <v>2930298</v>
          </cell>
          <cell r="E2009">
            <v>43637</v>
          </cell>
          <cell r="F2009">
            <v>1200221890</v>
          </cell>
          <cell r="G2009">
            <v>65199091</v>
          </cell>
        </row>
        <row r="2010">
          <cell r="C2010">
            <v>407042074</v>
          </cell>
          <cell r="D2010">
            <v>129651.25</v>
          </cell>
          <cell r="E2010">
            <v>43637</v>
          </cell>
          <cell r="F2010">
            <v>1200221892</v>
          </cell>
          <cell r="G2010">
            <v>65199293</v>
          </cell>
        </row>
        <row r="2011">
          <cell r="C2011">
            <v>407042075</v>
          </cell>
          <cell r="D2011">
            <v>3231626.2</v>
          </cell>
          <cell r="E2011">
            <v>43637</v>
          </cell>
          <cell r="F2011">
            <v>1200221882</v>
          </cell>
          <cell r="G2011">
            <v>65199298</v>
          </cell>
        </row>
        <row r="2012">
          <cell r="C2012">
            <v>407042076</v>
          </cell>
          <cell r="D2012">
            <v>1278055</v>
          </cell>
          <cell r="E2012">
            <v>43637</v>
          </cell>
          <cell r="F2012">
            <v>1200221891</v>
          </cell>
          <cell r="G2012">
            <v>65200503</v>
          </cell>
          <cell r="H2012" t="str">
            <v>Екатеринбург</v>
          </cell>
        </row>
        <row r="2013">
          <cell r="C2013">
            <v>407042077</v>
          </cell>
          <cell r="D2013">
            <v>4908133.2</v>
          </cell>
          <cell r="F2013">
            <v>1200221834</v>
          </cell>
          <cell r="G2013">
            <v>65199514</v>
          </cell>
          <cell r="H2013" t="str">
            <v>А</v>
          </cell>
        </row>
        <row r="2014">
          <cell r="C2014">
            <v>407042078</v>
          </cell>
          <cell r="D2014">
            <v>4318129.05</v>
          </cell>
          <cell r="E2014">
            <v>43637</v>
          </cell>
          <cell r="F2014">
            <v>1200221832</v>
          </cell>
          <cell r="G2014">
            <v>65199525</v>
          </cell>
          <cell r="H2014" t="str">
            <v>С</v>
          </cell>
        </row>
        <row r="2015">
          <cell r="C2015">
            <v>407042079</v>
          </cell>
          <cell r="D2015">
            <v>10089754</v>
          </cell>
          <cell r="E2015">
            <v>43637</v>
          </cell>
          <cell r="F2015">
            <v>1200221831</v>
          </cell>
          <cell r="G2015">
            <v>65199516</v>
          </cell>
          <cell r="H2015" t="str">
            <v>С</v>
          </cell>
        </row>
        <row r="2016">
          <cell r="C2016">
            <v>407042080</v>
          </cell>
          <cell r="D2016">
            <v>290061</v>
          </cell>
          <cell r="E2016">
            <v>43640</v>
          </cell>
          <cell r="F2016">
            <v>1200222153</v>
          </cell>
          <cell r="G2016">
            <v>65200430</v>
          </cell>
        </row>
        <row r="2017">
          <cell r="C2017">
            <v>407042081</v>
          </cell>
          <cell r="D2017">
            <v>164598.9</v>
          </cell>
          <cell r="E2017">
            <v>43640</v>
          </cell>
          <cell r="F2017">
            <v>1200222147</v>
          </cell>
          <cell r="G2017">
            <v>65200667</v>
          </cell>
          <cell r="H2017" t="str">
            <v>СПб</v>
          </cell>
        </row>
        <row r="2018">
          <cell r="C2018">
            <v>407042082</v>
          </cell>
          <cell r="D2018">
            <v>906298</v>
          </cell>
          <cell r="E2018">
            <v>43640</v>
          </cell>
          <cell r="F2018">
            <v>1200222150</v>
          </cell>
          <cell r="G2018">
            <v>65200671</v>
          </cell>
        </row>
        <row r="2019">
          <cell r="C2019">
            <v>407042083</v>
          </cell>
          <cell r="D2019">
            <v>1379387.5</v>
          </cell>
          <cell r="E2019">
            <v>43640</v>
          </cell>
          <cell r="F2019">
            <v>1200222152</v>
          </cell>
          <cell r="G2019">
            <v>65200537</v>
          </cell>
        </row>
        <row r="2020">
          <cell r="C2020">
            <v>407042084</v>
          </cell>
          <cell r="D2020">
            <v>246653</v>
          </cell>
          <cell r="E2020">
            <v>43640</v>
          </cell>
          <cell r="F2020">
            <v>1200222151</v>
          </cell>
          <cell r="G2020">
            <v>65200469</v>
          </cell>
          <cell r="H2020" t="str">
            <v>Астрея</v>
          </cell>
        </row>
        <row r="2021">
          <cell r="C2021">
            <v>407042085</v>
          </cell>
          <cell r="D2021">
            <v>264492.40000000002</v>
          </cell>
          <cell r="E2021">
            <v>43640</v>
          </cell>
          <cell r="F2021">
            <v>1200222148</v>
          </cell>
          <cell r="G2021">
            <v>65200558</v>
          </cell>
          <cell r="H2021" t="str">
            <v>Мск</v>
          </cell>
        </row>
        <row r="2022">
          <cell r="C2022">
            <v>407042086</v>
          </cell>
          <cell r="D2022">
            <v>143532.65</v>
          </cell>
          <cell r="E2022">
            <v>43640</v>
          </cell>
          <cell r="F2022">
            <v>1200222149</v>
          </cell>
          <cell r="G2022">
            <v>65200540</v>
          </cell>
          <cell r="H2022" t="str">
            <v>Казань</v>
          </cell>
        </row>
        <row r="2023">
          <cell r="C2023">
            <v>407042087</v>
          </cell>
          <cell r="D2023">
            <v>3175517.5</v>
          </cell>
          <cell r="E2023">
            <v>43640</v>
          </cell>
          <cell r="F2023">
            <v>1200222157</v>
          </cell>
          <cell r="G2023">
            <v>65200529</v>
          </cell>
          <cell r="H2023" t="str">
            <v>А</v>
          </cell>
        </row>
        <row r="2024">
          <cell r="C2024">
            <v>407042088</v>
          </cell>
          <cell r="D2024">
            <v>654634.94999999995</v>
          </cell>
          <cell r="E2024">
            <v>43640</v>
          </cell>
          <cell r="F2024">
            <v>1200222146</v>
          </cell>
          <cell r="G2024">
            <v>65200551</v>
          </cell>
          <cell r="H2024" t="str">
            <v>НН</v>
          </cell>
        </row>
        <row r="2025">
          <cell r="C2025">
            <v>407042089</v>
          </cell>
          <cell r="D2025">
            <v>8082817.4000000004</v>
          </cell>
          <cell r="E2025">
            <v>43640</v>
          </cell>
          <cell r="F2025">
            <v>1200222156</v>
          </cell>
          <cell r="G2025">
            <v>65200626</v>
          </cell>
        </row>
        <row r="2026">
          <cell r="C2026">
            <v>407042090</v>
          </cell>
          <cell r="D2026">
            <v>3016009.6</v>
          </cell>
          <cell r="E2026">
            <v>43640</v>
          </cell>
          <cell r="F2026">
            <v>1200222154</v>
          </cell>
          <cell r="G2026">
            <v>65200613</v>
          </cell>
        </row>
        <row r="2027">
          <cell r="C2027">
            <v>407042091</v>
          </cell>
          <cell r="D2027">
            <v>4010839.2</v>
          </cell>
          <cell r="E2027">
            <v>43640</v>
          </cell>
          <cell r="F2027">
            <v>1200222155</v>
          </cell>
          <cell r="G2027">
            <v>65200597</v>
          </cell>
        </row>
        <row r="2028">
          <cell r="C2028">
            <v>407042092</v>
          </cell>
          <cell r="D2028">
            <v>433297</v>
          </cell>
          <cell r="E2028">
            <v>43641</v>
          </cell>
          <cell r="F2028">
            <v>1200222021</v>
          </cell>
          <cell r="G2028">
            <v>65200341</v>
          </cell>
        </row>
        <row r="2029">
          <cell r="C2029">
            <v>407042093</v>
          </cell>
          <cell r="D2029">
            <v>1005439.9</v>
          </cell>
          <cell r="E2029">
            <v>43641</v>
          </cell>
          <cell r="F2029">
            <v>1200222334</v>
          </cell>
          <cell r="G2029">
            <v>65200382</v>
          </cell>
          <cell r="H2029" t="str">
            <v>Алматы</v>
          </cell>
        </row>
        <row r="2030">
          <cell r="C2030">
            <v>407042094</v>
          </cell>
          <cell r="D2030">
            <v>3190365.7</v>
          </cell>
          <cell r="E2030">
            <v>43641</v>
          </cell>
          <cell r="F2030">
            <v>1200222020</v>
          </cell>
          <cell r="G2030">
            <v>65200369</v>
          </cell>
          <cell r="H2030" t="str">
            <v>Алматы</v>
          </cell>
        </row>
        <row r="2031">
          <cell r="C2031">
            <v>407042095</v>
          </cell>
          <cell r="D2031">
            <v>404205</v>
          </cell>
          <cell r="E2031">
            <v>43641</v>
          </cell>
          <cell r="F2031">
            <v>1200222022</v>
          </cell>
          <cell r="G2031">
            <v>65200324</v>
          </cell>
        </row>
        <row r="2032">
          <cell r="C2032">
            <v>407042096</v>
          </cell>
          <cell r="D2032">
            <v>643890</v>
          </cell>
          <cell r="E2032">
            <v>43641</v>
          </cell>
          <cell r="F2032">
            <v>1200222333</v>
          </cell>
          <cell r="G2032">
            <v>65200349</v>
          </cell>
        </row>
        <row r="2033">
          <cell r="C2033">
            <v>407042097</v>
          </cell>
          <cell r="D2033">
            <v>2823771</v>
          </cell>
          <cell r="E2033">
            <v>43641</v>
          </cell>
          <cell r="F2033">
            <v>1200222332</v>
          </cell>
          <cell r="G2033">
            <v>65200356</v>
          </cell>
        </row>
        <row r="2034">
          <cell r="C2034">
            <v>407042098</v>
          </cell>
          <cell r="D2034">
            <v>282537</v>
          </cell>
          <cell r="E2034">
            <v>43641</v>
          </cell>
          <cell r="F2034">
            <v>1200222019</v>
          </cell>
          <cell r="G2034">
            <v>65200377</v>
          </cell>
          <cell r="H2034" t="str">
            <v>Нур-Султан</v>
          </cell>
        </row>
        <row r="2035">
          <cell r="C2035">
            <v>407042099</v>
          </cell>
          <cell r="D2035">
            <v>2186338.75</v>
          </cell>
          <cell r="E2035">
            <v>43641</v>
          </cell>
          <cell r="F2035">
            <v>1200222335</v>
          </cell>
          <cell r="G2035">
            <v>65200379</v>
          </cell>
          <cell r="H2035" t="str">
            <v>Нур-Султан</v>
          </cell>
        </row>
        <row r="2036">
          <cell r="C2036">
            <v>407042100</v>
          </cell>
          <cell r="D2036">
            <v>2591198.15</v>
          </cell>
          <cell r="E2036">
            <v>43641</v>
          </cell>
          <cell r="F2036">
            <v>1200222346</v>
          </cell>
          <cell r="G2036">
            <v>65202836</v>
          </cell>
          <cell r="H2036" t="str">
            <v>С</v>
          </cell>
        </row>
        <row r="2037">
          <cell r="C2037">
            <v>407042101</v>
          </cell>
          <cell r="D2037">
            <v>2379709.15</v>
          </cell>
          <cell r="E2037">
            <v>43641</v>
          </cell>
          <cell r="F2037">
            <v>1200222488</v>
          </cell>
          <cell r="G2037">
            <v>65202721</v>
          </cell>
          <cell r="H2037" t="str">
            <v>А</v>
          </cell>
        </row>
        <row r="2038">
          <cell r="C2038">
            <v>407042102</v>
          </cell>
          <cell r="D2038">
            <v>5187739.3</v>
          </cell>
          <cell r="E2038">
            <v>43641</v>
          </cell>
          <cell r="F2038">
            <v>1200222347</v>
          </cell>
          <cell r="G2038">
            <v>65202823</v>
          </cell>
          <cell r="H2038" t="str">
            <v>С</v>
          </cell>
        </row>
        <row r="2039">
          <cell r="C2039">
            <v>407042103</v>
          </cell>
          <cell r="D2039">
            <v>3611244.5</v>
          </cell>
          <cell r="E2039">
            <v>43641</v>
          </cell>
          <cell r="F2039">
            <v>1200222345</v>
          </cell>
          <cell r="G2039">
            <v>65202829</v>
          </cell>
          <cell r="H2039" t="str">
            <v>С</v>
          </cell>
        </row>
        <row r="2040">
          <cell r="C2040">
            <v>407042104</v>
          </cell>
          <cell r="D2040">
            <v>4940646.2</v>
          </cell>
          <cell r="E2040">
            <v>43641</v>
          </cell>
          <cell r="F2040">
            <v>1200222453</v>
          </cell>
          <cell r="G2040">
            <v>65202767</v>
          </cell>
          <cell r="H2040" t="str">
            <v>С</v>
          </cell>
        </row>
        <row r="2041">
          <cell r="C2041">
            <v>407042105</v>
          </cell>
          <cell r="D2041">
            <v>357359</v>
          </cell>
          <cell r="E2041">
            <v>43642</v>
          </cell>
          <cell r="F2041">
            <v>1200222452</v>
          </cell>
          <cell r="G2041">
            <v>65202574</v>
          </cell>
        </row>
        <row r="2042">
          <cell r="C2042">
            <v>407042106</v>
          </cell>
          <cell r="D2042">
            <v>204442.85</v>
          </cell>
          <cell r="E2042">
            <v>43642</v>
          </cell>
          <cell r="F2042">
            <v>1200222514</v>
          </cell>
          <cell r="G2042">
            <v>65202632</v>
          </cell>
        </row>
        <row r="2043">
          <cell r="C2043">
            <v>407042107</v>
          </cell>
          <cell r="D2043">
            <v>976433</v>
          </cell>
          <cell r="E2043">
            <v>43642</v>
          </cell>
          <cell r="F2043">
            <v>1200222573</v>
          </cell>
          <cell r="G2043">
            <v>65202578</v>
          </cell>
        </row>
        <row r="2044">
          <cell r="C2044">
            <v>407042108</v>
          </cell>
          <cell r="D2044">
            <v>70433</v>
          </cell>
          <cell r="E2044">
            <v>43642</v>
          </cell>
          <cell r="F2044">
            <v>1200222569</v>
          </cell>
          <cell r="G2044">
            <v>65202581</v>
          </cell>
        </row>
        <row r="2045">
          <cell r="C2045">
            <v>407042109</v>
          </cell>
          <cell r="D2045">
            <v>1975283.7</v>
          </cell>
          <cell r="E2045">
            <v>43642</v>
          </cell>
          <cell r="F2045">
            <v>1200222515</v>
          </cell>
          <cell r="G2045">
            <v>65202628</v>
          </cell>
        </row>
        <row r="2046">
          <cell r="C2046">
            <v>407042110</v>
          </cell>
          <cell r="D2046">
            <v>1005150.3</v>
          </cell>
          <cell r="E2046">
            <v>43642</v>
          </cell>
          <cell r="F2046">
            <v>1200222460</v>
          </cell>
          <cell r="G2046">
            <v>65202589</v>
          </cell>
        </row>
        <row r="2047">
          <cell r="C2047">
            <v>407042111</v>
          </cell>
          <cell r="D2047">
            <v>705110.4</v>
          </cell>
          <cell r="E2047">
            <v>43642</v>
          </cell>
          <cell r="F2047">
            <v>1200222516</v>
          </cell>
          <cell r="G2047">
            <v>65202703</v>
          </cell>
          <cell r="H2047" t="str">
            <v>Ростов</v>
          </cell>
        </row>
        <row r="2048">
          <cell r="C2048">
            <v>407042112</v>
          </cell>
          <cell r="D2048">
            <v>938229.15</v>
          </cell>
          <cell r="E2048">
            <v>43642</v>
          </cell>
          <cell r="F2048">
            <v>1200222570</v>
          </cell>
          <cell r="G2048">
            <v>65202699</v>
          </cell>
          <cell r="H2048" t="str">
            <v>Ростов</v>
          </cell>
        </row>
        <row r="2049">
          <cell r="C2049">
            <v>407042113</v>
          </cell>
          <cell r="D2049">
            <v>91986.6</v>
          </cell>
          <cell r="E2049">
            <v>43642</v>
          </cell>
          <cell r="F2049">
            <v>1200222571</v>
          </cell>
          <cell r="G2049">
            <v>65202598</v>
          </cell>
          <cell r="H2049" t="str">
            <v>Краснодар</v>
          </cell>
        </row>
        <row r="2050">
          <cell r="C2050">
            <v>407042114</v>
          </cell>
          <cell r="D2050">
            <v>568301.25</v>
          </cell>
          <cell r="E2050">
            <v>43642</v>
          </cell>
          <cell r="F2050">
            <v>1200222574</v>
          </cell>
          <cell r="G2050">
            <v>65202674</v>
          </cell>
          <cell r="H2050" t="str">
            <v>Краснодар</v>
          </cell>
        </row>
        <row r="2051">
          <cell r="C2051">
            <v>407042115</v>
          </cell>
          <cell r="D2051">
            <v>639479</v>
          </cell>
          <cell r="E2051">
            <v>43642</v>
          </cell>
          <cell r="F2051">
            <v>1200222572</v>
          </cell>
          <cell r="G2051">
            <v>65202599</v>
          </cell>
          <cell r="H2051" t="str">
            <v>Краснодар</v>
          </cell>
        </row>
        <row r="2052">
          <cell r="C2052">
            <v>407042116</v>
          </cell>
          <cell r="D2052">
            <v>63096.15</v>
          </cell>
          <cell r="E2052">
            <v>43642</v>
          </cell>
          <cell r="F2052">
            <v>1200222454</v>
          </cell>
          <cell r="G2052">
            <v>65202575</v>
          </cell>
        </row>
        <row r="2053">
          <cell r="C2053">
            <v>407042117</v>
          </cell>
          <cell r="D2053">
            <v>1880428.85</v>
          </cell>
          <cell r="E2053">
            <v>43642</v>
          </cell>
          <cell r="F2053">
            <v>1200222455</v>
          </cell>
          <cell r="G2053">
            <v>65202712</v>
          </cell>
        </row>
        <row r="2054">
          <cell r="C2054">
            <v>407042118</v>
          </cell>
          <cell r="D2054">
            <v>4552807.3499999996</v>
          </cell>
          <cell r="E2054">
            <v>43642</v>
          </cell>
          <cell r="F2054">
            <v>1200222575</v>
          </cell>
          <cell r="G2054">
            <v>65205897</v>
          </cell>
          <cell r="H2054" t="str">
            <v>С</v>
          </cell>
        </row>
        <row r="2055">
          <cell r="C2055">
            <v>407042119</v>
          </cell>
          <cell r="D2055">
            <v>765478</v>
          </cell>
          <cell r="E2055">
            <v>43643</v>
          </cell>
          <cell r="F2055">
            <v>1200222855</v>
          </cell>
          <cell r="G2055">
            <v>65205871</v>
          </cell>
        </row>
        <row r="2056">
          <cell r="C2056">
            <v>407042120</v>
          </cell>
          <cell r="D2056">
            <v>2007060.8</v>
          </cell>
          <cell r="E2056">
            <v>43643</v>
          </cell>
          <cell r="F2056">
            <v>1200222854</v>
          </cell>
          <cell r="G2056">
            <v>65205303</v>
          </cell>
        </row>
        <row r="2057">
          <cell r="C2057">
            <v>407042121</v>
          </cell>
          <cell r="D2057">
            <v>5172746.8</v>
          </cell>
          <cell r="E2057">
            <v>43643</v>
          </cell>
          <cell r="F2057">
            <v>1200222853</v>
          </cell>
          <cell r="G2057">
            <v>65205294</v>
          </cell>
        </row>
        <row r="2058">
          <cell r="C2058">
            <v>407042122</v>
          </cell>
          <cell r="D2058">
            <v>141312.5</v>
          </cell>
          <cell r="E2058">
            <v>43643</v>
          </cell>
          <cell r="F2058">
            <v>1200222577</v>
          </cell>
          <cell r="G2058">
            <v>65205183</v>
          </cell>
        </row>
        <row r="2059">
          <cell r="C2059">
            <v>407042123</v>
          </cell>
          <cell r="D2059">
            <v>1262632.5</v>
          </cell>
          <cell r="E2059">
            <v>43643</v>
          </cell>
          <cell r="F2059">
            <v>1200222579</v>
          </cell>
          <cell r="G2059">
            <v>65204722</v>
          </cell>
        </row>
        <row r="2060">
          <cell r="C2060">
            <v>407042124</v>
          </cell>
          <cell r="D2060">
            <v>2183836.2999999998</v>
          </cell>
          <cell r="E2060">
            <v>43643</v>
          </cell>
          <cell r="F2060">
            <v>1200222578</v>
          </cell>
          <cell r="G2060">
            <v>65205182</v>
          </cell>
        </row>
        <row r="2061">
          <cell r="C2061">
            <v>407042125</v>
          </cell>
          <cell r="D2061">
            <v>8652033</v>
          </cell>
          <cell r="E2061">
            <v>43643</v>
          </cell>
          <cell r="F2061">
            <v>1200222856</v>
          </cell>
          <cell r="G2061">
            <v>65205366</v>
          </cell>
        </row>
        <row r="2062">
          <cell r="C2062">
            <v>407042125</v>
          </cell>
          <cell r="F2062">
            <v>1200222856</v>
          </cell>
          <cell r="G2062">
            <v>65205338</v>
          </cell>
        </row>
        <row r="2063">
          <cell r="C2063">
            <v>407042126</v>
          </cell>
          <cell r="D2063">
            <v>2561373</v>
          </cell>
          <cell r="E2063">
            <v>43643</v>
          </cell>
          <cell r="F2063">
            <v>1200222580</v>
          </cell>
          <cell r="G2063">
            <v>65205072</v>
          </cell>
        </row>
        <row r="2064">
          <cell r="C2064">
            <v>407042127</v>
          </cell>
          <cell r="D2064">
            <v>4804478.6500000004</v>
          </cell>
          <cell r="E2064">
            <v>43643</v>
          </cell>
          <cell r="F2064">
            <v>1200222857</v>
          </cell>
          <cell r="G2064">
            <v>65205880</v>
          </cell>
        </row>
        <row r="2065">
          <cell r="C2065">
            <v>407042127</v>
          </cell>
          <cell r="F2065">
            <v>1200222857</v>
          </cell>
          <cell r="G2065">
            <v>65205882</v>
          </cell>
        </row>
        <row r="2066">
          <cell r="C2066">
            <v>407042128</v>
          </cell>
          <cell r="D2066">
            <v>1810830.6</v>
          </cell>
          <cell r="E2066">
            <v>43643</v>
          </cell>
          <cell r="F2066">
            <v>1200222959</v>
          </cell>
          <cell r="G2066">
            <v>65207665</v>
          </cell>
        </row>
        <row r="2067">
          <cell r="C2067">
            <v>407042129</v>
          </cell>
          <cell r="D2067">
            <v>1336840.8</v>
          </cell>
          <cell r="E2067">
            <v>43643</v>
          </cell>
          <cell r="F2067">
            <v>1200222964</v>
          </cell>
          <cell r="G2067">
            <v>65208037</v>
          </cell>
        </row>
        <row r="2068">
          <cell r="C2068">
            <v>407042130</v>
          </cell>
          <cell r="D2068">
            <v>1045476.6</v>
          </cell>
          <cell r="E2068">
            <v>43643</v>
          </cell>
          <cell r="F2068">
            <v>1200222966</v>
          </cell>
          <cell r="G2068">
            <v>65207592</v>
          </cell>
        </row>
        <row r="2069">
          <cell r="C2069">
            <v>407042131</v>
          </cell>
          <cell r="D2069">
            <v>1815203</v>
          </cell>
          <cell r="E2069">
            <v>43643</v>
          </cell>
          <cell r="F2069">
            <v>1200222963</v>
          </cell>
          <cell r="G2069">
            <v>65207572</v>
          </cell>
        </row>
        <row r="2070">
          <cell r="C2070">
            <v>407042132</v>
          </cell>
          <cell r="D2070">
            <v>1319982.2</v>
          </cell>
          <cell r="E2070">
            <v>43643</v>
          </cell>
          <cell r="F2070">
            <v>1200222965</v>
          </cell>
          <cell r="G2070">
            <v>65207430</v>
          </cell>
          <cell r="H2070" t="str">
            <v>мск</v>
          </cell>
        </row>
        <row r="2071">
          <cell r="C2071">
            <v>407042133</v>
          </cell>
          <cell r="D2071">
            <v>899815.2</v>
          </cell>
          <cell r="E2071">
            <v>43643</v>
          </cell>
          <cell r="F2071">
            <v>1200222975</v>
          </cell>
          <cell r="G2071">
            <v>65208114</v>
          </cell>
          <cell r="H2071" t="str">
            <v>Новосибирск</v>
          </cell>
        </row>
        <row r="2072">
          <cell r="C2072">
            <v>407042134</v>
          </cell>
          <cell r="D2072">
            <v>2811343.5</v>
          </cell>
          <cell r="E2072">
            <v>43643</v>
          </cell>
          <cell r="F2072">
            <v>1200222960</v>
          </cell>
          <cell r="G2072">
            <v>65207630</v>
          </cell>
        </row>
        <row r="2073">
          <cell r="C2073">
            <v>407042135</v>
          </cell>
          <cell r="D2073">
            <v>7577323.5</v>
          </cell>
          <cell r="E2073">
            <v>43643</v>
          </cell>
          <cell r="F2073">
            <v>1200222877</v>
          </cell>
          <cell r="G2073">
            <v>65208190</v>
          </cell>
        </row>
        <row r="2074">
          <cell r="C2074">
            <v>407042136</v>
          </cell>
          <cell r="D2074">
            <v>1969794.4</v>
          </cell>
          <cell r="E2074">
            <v>43643</v>
          </cell>
          <cell r="F2074">
            <v>1200222878</v>
          </cell>
          <cell r="G2074">
            <v>65207934</v>
          </cell>
        </row>
        <row r="2075">
          <cell r="C2075">
            <v>407042137</v>
          </cell>
          <cell r="D2075">
            <v>1864688.4</v>
          </cell>
          <cell r="E2075">
            <v>43643</v>
          </cell>
          <cell r="F2075">
            <v>1200222961</v>
          </cell>
          <cell r="G2075">
            <v>65207649</v>
          </cell>
        </row>
        <row r="2076">
          <cell r="C2076">
            <v>407042138</v>
          </cell>
          <cell r="D2076">
            <v>1808049.1</v>
          </cell>
          <cell r="E2076">
            <v>43644</v>
          </cell>
          <cell r="F2076">
            <v>1200223124</v>
          </cell>
          <cell r="G2076">
            <v>65207457</v>
          </cell>
        </row>
        <row r="2077">
          <cell r="C2077">
            <v>407042139</v>
          </cell>
          <cell r="D2077">
            <v>102861</v>
          </cell>
          <cell r="E2077">
            <v>43644</v>
          </cell>
          <cell r="F2077">
            <v>1200223123</v>
          </cell>
          <cell r="G2077">
            <v>65207418</v>
          </cell>
        </row>
        <row r="2078">
          <cell r="C2078">
            <v>407042140</v>
          </cell>
          <cell r="D2078">
            <v>1791658</v>
          </cell>
          <cell r="E2078">
            <v>43644</v>
          </cell>
          <cell r="F2078">
            <v>1200222879</v>
          </cell>
          <cell r="G2078">
            <v>65208220</v>
          </cell>
        </row>
        <row r="2079">
          <cell r="C2079">
            <v>407042140</v>
          </cell>
          <cell r="F2079">
            <v>1200222879</v>
          </cell>
          <cell r="G2079">
            <v>65208219</v>
          </cell>
        </row>
        <row r="2080">
          <cell r="C2080">
            <v>407042141</v>
          </cell>
          <cell r="D2080">
            <v>3346274.3</v>
          </cell>
          <cell r="E2080">
            <v>43644</v>
          </cell>
          <cell r="F2080">
            <v>1200222999</v>
          </cell>
          <cell r="G2080">
            <v>65207884</v>
          </cell>
        </row>
        <row r="2081">
          <cell r="C2081">
            <v>407042142</v>
          </cell>
          <cell r="D2081">
            <v>1218701.8</v>
          </cell>
          <cell r="E2081">
            <v>43644</v>
          </cell>
          <cell r="F2081">
            <v>1200223208</v>
          </cell>
          <cell r="G2081">
            <v>65212139</v>
          </cell>
          <cell r="H2081" t="str">
            <v>С</v>
          </cell>
        </row>
        <row r="2082">
          <cell r="C2082">
            <v>407042143</v>
          </cell>
          <cell r="D2082">
            <v>1875850.5</v>
          </cell>
          <cell r="E2082">
            <v>43644</v>
          </cell>
          <cell r="F2082">
            <v>1200223205</v>
          </cell>
          <cell r="G2082">
            <v>65210394</v>
          </cell>
          <cell r="H2082" t="str">
            <v>А</v>
          </cell>
        </row>
        <row r="2083">
          <cell r="C2083">
            <v>407042144</v>
          </cell>
          <cell r="D2083">
            <v>3265037.85</v>
          </cell>
          <cell r="E2083">
            <v>43644</v>
          </cell>
          <cell r="F2083">
            <v>1200223204</v>
          </cell>
          <cell r="G2083">
            <v>65210377</v>
          </cell>
          <cell r="H2083" t="str">
            <v>С</v>
          </cell>
        </row>
        <row r="2084">
          <cell r="C2084">
            <v>407042145</v>
          </cell>
          <cell r="D2084">
            <v>2383929.85</v>
          </cell>
          <cell r="E2084">
            <v>43647</v>
          </cell>
          <cell r="F2084">
            <v>1200223199</v>
          </cell>
          <cell r="G2084">
            <v>65209838</v>
          </cell>
        </row>
        <row r="2085">
          <cell r="C2085">
            <v>407042146</v>
          </cell>
          <cell r="D2085">
            <v>6754.5</v>
          </cell>
          <cell r="E2085">
            <v>43647</v>
          </cell>
          <cell r="F2085">
            <v>1200223201</v>
          </cell>
          <cell r="G2085">
            <v>65210419</v>
          </cell>
        </row>
        <row r="2086">
          <cell r="C2086">
            <v>407042147</v>
          </cell>
          <cell r="D2086">
            <v>266765</v>
          </cell>
          <cell r="E2086">
            <v>43647</v>
          </cell>
          <cell r="F2086">
            <v>1200223197</v>
          </cell>
          <cell r="G2086">
            <v>65210185</v>
          </cell>
        </row>
        <row r="2087">
          <cell r="C2087">
            <v>407042148</v>
          </cell>
          <cell r="D2087">
            <v>269768</v>
          </cell>
          <cell r="E2087">
            <v>43647</v>
          </cell>
          <cell r="F2087">
            <v>1200223203</v>
          </cell>
          <cell r="G2087">
            <v>65210497</v>
          </cell>
        </row>
        <row r="2088">
          <cell r="C2088">
            <v>407042149</v>
          </cell>
          <cell r="D2088">
            <v>506843.65</v>
          </cell>
          <cell r="E2088">
            <v>43647</v>
          </cell>
          <cell r="F2088">
            <v>1200223211</v>
          </cell>
          <cell r="G2088">
            <v>65212419</v>
          </cell>
        </row>
        <row r="2089">
          <cell r="C2089">
            <v>407042150</v>
          </cell>
          <cell r="D2089">
            <v>456902</v>
          </cell>
          <cell r="E2089">
            <v>43647</v>
          </cell>
          <cell r="F2089">
            <v>1200223202</v>
          </cell>
          <cell r="G2089">
            <v>65210433</v>
          </cell>
        </row>
        <row r="2090">
          <cell r="C2090">
            <v>407042151</v>
          </cell>
          <cell r="D2090">
            <v>835173.9</v>
          </cell>
          <cell r="E2090">
            <v>43647</v>
          </cell>
          <cell r="F2090">
            <v>1200223210</v>
          </cell>
          <cell r="G2090">
            <v>65212153</v>
          </cell>
        </row>
        <row r="2091">
          <cell r="C2091">
            <v>407042152</v>
          </cell>
          <cell r="D2091">
            <v>3666138.6</v>
          </cell>
          <cell r="E2091">
            <v>43647</v>
          </cell>
          <cell r="F2091">
            <v>1200223206</v>
          </cell>
          <cell r="G2091">
            <v>65210347</v>
          </cell>
          <cell r="H2091" t="str">
            <v>В</v>
          </cell>
        </row>
        <row r="2092">
          <cell r="C2092">
            <v>407042153</v>
          </cell>
          <cell r="D2092">
            <v>1163977.05</v>
          </cell>
          <cell r="E2092">
            <v>43647</v>
          </cell>
          <cell r="F2092">
            <v>1200223200</v>
          </cell>
          <cell r="G2092">
            <v>65210417</v>
          </cell>
        </row>
        <row r="2093">
          <cell r="C2093">
            <v>407042155</v>
          </cell>
          <cell r="D2093">
            <v>143089.15</v>
          </cell>
          <cell r="E2093">
            <v>43647</v>
          </cell>
          <cell r="F2093">
            <v>1200223198</v>
          </cell>
          <cell r="G2093">
            <v>65209817</v>
          </cell>
        </row>
        <row r="2094">
          <cell r="C2094">
            <v>407042156</v>
          </cell>
          <cell r="D2094">
            <v>454173</v>
          </cell>
          <cell r="E2094">
            <v>43647</v>
          </cell>
          <cell r="F2094">
            <v>1200223196</v>
          </cell>
          <cell r="G2094">
            <v>65209699</v>
          </cell>
        </row>
        <row r="2095">
          <cell r="C2095">
            <v>407042157</v>
          </cell>
          <cell r="D2095">
            <v>305553</v>
          </cell>
          <cell r="E2095">
            <v>43647</v>
          </cell>
          <cell r="F2095">
            <v>1200223213</v>
          </cell>
          <cell r="G2095">
            <v>65209782</v>
          </cell>
        </row>
        <row r="2096">
          <cell r="C2096">
            <v>407042158</v>
          </cell>
          <cell r="D2096">
            <v>211538</v>
          </cell>
          <cell r="E2096">
            <v>43647</v>
          </cell>
          <cell r="F2096">
            <v>1200223207</v>
          </cell>
          <cell r="G2096">
            <v>65209807</v>
          </cell>
        </row>
        <row r="2097">
          <cell r="C2097">
            <v>407042159</v>
          </cell>
          <cell r="D2097">
            <v>135526.29999999999</v>
          </cell>
          <cell r="E2097">
            <v>43647</v>
          </cell>
          <cell r="F2097">
            <v>1200223212</v>
          </cell>
          <cell r="G2097">
            <v>65209791</v>
          </cell>
          <cell r="H2097" t="str">
            <v>Екатеринбург</v>
          </cell>
        </row>
        <row r="2098">
          <cell r="C2098">
            <v>407042160</v>
          </cell>
          <cell r="D2098">
            <v>3737487.6</v>
          </cell>
          <cell r="E2098">
            <v>43647</v>
          </cell>
          <cell r="F2098">
            <v>1200223214</v>
          </cell>
          <cell r="G2098">
            <v>65210190</v>
          </cell>
          <cell r="H2098" t="str">
            <v>Екатеринбург</v>
          </cell>
        </row>
        <row r="2099">
          <cell r="C2099">
            <v>407042161</v>
          </cell>
          <cell r="D2099">
            <v>3989518.4</v>
          </cell>
          <cell r="E2099">
            <v>43647</v>
          </cell>
          <cell r="F2099">
            <v>1200223215</v>
          </cell>
          <cell r="G2099">
            <v>65210184</v>
          </cell>
          <cell r="H2099" t="str">
            <v>Екатеринбург</v>
          </cell>
        </row>
        <row r="2100">
          <cell r="C2100">
            <v>407042162</v>
          </cell>
          <cell r="D2100">
            <v>1099093.95</v>
          </cell>
          <cell r="E2100">
            <v>43647</v>
          </cell>
          <cell r="F2100">
            <v>1200223426</v>
          </cell>
          <cell r="G2100">
            <v>65214997</v>
          </cell>
          <cell r="H2100" t="str">
            <v>С</v>
          </cell>
        </row>
        <row r="2101">
          <cell r="C2101">
            <v>407042163</v>
          </cell>
          <cell r="D2101">
            <v>1881443.1</v>
          </cell>
          <cell r="E2101">
            <v>43647</v>
          </cell>
          <cell r="F2101">
            <v>1200223433</v>
          </cell>
          <cell r="G2101">
            <v>65212041</v>
          </cell>
        </row>
        <row r="2102">
          <cell r="C2102">
            <v>407042164</v>
          </cell>
          <cell r="D2102">
            <v>574592.4</v>
          </cell>
          <cell r="E2102">
            <v>43647</v>
          </cell>
          <cell r="F2102">
            <v>1200223441</v>
          </cell>
          <cell r="G2102">
            <v>65215000</v>
          </cell>
        </row>
        <row r="2103">
          <cell r="C2103">
            <v>407042165</v>
          </cell>
          <cell r="D2103">
            <v>619042</v>
          </cell>
          <cell r="E2103">
            <v>43647</v>
          </cell>
          <cell r="F2103">
            <v>1200223446</v>
          </cell>
          <cell r="G2103">
            <v>65211953</v>
          </cell>
        </row>
        <row r="2104">
          <cell r="C2104">
            <v>407042166</v>
          </cell>
          <cell r="D2104">
            <v>1067145.3</v>
          </cell>
          <cell r="E2104">
            <v>43647</v>
          </cell>
          <cell r="F2104">
            <v>1200223442</v>
          </cell>
          <cell r="G2104">
            <v>65212097</v>
          </cell>
        </row>
        <row r="2105">
          <cell r="C2105">
            <v>407042167</v>
          </cell>
          <cell r="D2105">
            <v>164210.35</v>
          </cell>
          <cell r="E2105">
            <v>43647</v>
          </cell>
          <cell r="F2105">
            <v>1200223449</v>
          </cell>
          <cell r="G2105">
            <v>65211915</v>
          </cell>
          <cell r="H2105" t="str">
            <v>СПб</v>
          </cell>
        </row>
        <row r="2106">
          <cell r="C2106">
            <v>407042168</v>
          </cell>
          <cell r="D2106">
            <v>198604.15</v>
          </cell>
          <cell r="E2106">
            <v>43647</v>
          </cell>
          <cell r="F2106">
            <v>1200223448</v>
          </cell>
          <cell r="G2106">
            <v>65211891</v>
          </cell>
          <cell r="H2106" t="str">
            <v>Казань</v>
          </cell>
        </row>
        <row r="2107">
          <cell r="C2107">
            <v>407042169</v>
          </cell>
          <cell r="D2107">
            <v>631909</v>
          </cell>
          <cell r="E2107">
            <v>43647</v>
          </cell>
          <cell r="F2107">
            <v>1200223447</v>
          </cell>
          <cell r="G2107">
            <v>65214991</v>
          </cell>
        </row>
        <row r="2108">
          <cell r="C2108">
            <v>407042170</v>
          </cell>
          <cell r="D2108">
            <v>413396.1</v>
          </cell>
          <cell r="E2108">
            <v>43647</v>
          </cell>
          <cell r="F2108">
            <v>1200223430</v>
          </cell>
          <cell r="G2108">
            <v>65212368</v>
          </cell>
          <cell r="H2108" t="str">
            <v>НН</v>
          </cell>
        </row>
        <row r="2109">
          <cell r="C2109">
            <v>407042171</v>
          </cell>
          <cell r="D2109">
            <v>291534</v>
          </cell>
          <cell r="E2109">
            <v>43647</v>
          </cell>
          <cell r="F2109">
            <v>1200223443</v>
          </cell>
          <cell r="G2109">
            <v>65211852</v>
          </cell>
        </row>
        <row r="2110">
          <cell r="C2110">
            <v>407042172</v>
          </cell>
          <cell r="D2110">
            <v>277819.90000000002</v>
          </cell>
          <cell r="E2110">
            <v>43647</v>
          </cell>
          <cell r="F2110">
            <v>1200223444</v>
          </cell>
          <cell r="G2110">
            <v>65214994</v>
          </cell>
        </row>
        <row r="2111">
          <cell r="C2111">
            <v>407042173</v>
          </cell>
          <cell r="D2111">
            <v>540857.30000000005</v>
          </cell>
          <cell r="E2111">
            <v>43647</v>
          </cell>
          <cell r="F2111">
            <v>1200223550</v>
          </cell>
          <cell r="G2111">
            <v>65211886</v>
          </cell>
          <cell r="H2111" t="str">
            <v>НН</v>
          </cell>
        </row>
        <row r="2112">
          <cell r="C2112">
            <v>407042174</v>
          </cell>
          <cell r="D2112">
            <v>971452.55</v>
          </cell>
          <cell r="E2112">
            <v>43647</v>
          </cell>
          <cell r="F2112">
            <v>1200223445</v>
          </cell>
          <cell r="G2112">
            <v>65211872</v>
          </cell>
        </row>
        <row r="2113">
          <cell r="C2113">
            <v>407042175</v>
          </cell>
          <cell r="D2113">
            <v>2973615.9</v>
          </cell>
          <cell r="E2113">
            <v>43647</v>
          </cell>
          <cell r="F2113">
            <v>1200223434</v>
          </cell>
          <cell r="G2113">
            <v>65212070</v>
          </cell>
        </row>
        <row r="2114">
          <cell r="C2114">
            <v>407042176</v>
          </cell>
          <cell r="D2114">
            <v>2917911.8</v>
          </cell>
          <cell r="E2114">
            <v>43647</v>
          </cell>
          <cell r="F2114">
            <v>1200223440</v>
          </cell>
          <cell r="G2114">
            <v>65214990</v>
          </cell>
        </row>
        <row r="2115">
          <cell r="C2115">
            <v>407042177</v>
          </cell>
          <cell r="D2115">
            <v>1883239.2</v>
          </cell>
          <cell r="E2115">
            <v>43647</v>
          </cell>
          <cell r="F2115">
            <v>1200223552</v>
          </cell>
          <cell r="G2115">
            <v>65212016</v>
          </cell>
        </row>
        <row r="2116">
          <cell r="C2116">
            <v>407042178</v>
          </cell>
          <cell r="D2116">
            <v>1470184.85</v>
          </cell>
          <cell r="E2116">
            <v>43648</v>
          </cell>
          <cell r="F2116">
            <v>1200223429</v>
          </cell>
          <cell r="G2116">
            <v>65212564</v>
          </cell>
        </row>
        <row r="2117">
          <cell r="C2117">
            <v>407042178</v>
          </cell>
          <cell r="F2117">
            <v>1200223429</v>
          </cell>
          <cell r="G2117">
            <v>65214992</v>
          </cell>
        </row>
        <row r="2118">
          <cell r="C2118">
            <v>407042179</v>
          </cell>
          <cell r="D2118">
            <v>330747.3</v>
          </cell>
          <cell r="E2118">
            <v>43648</v>
          </cell>
          <cell r="F2118">
            <v>1200223431</v>
          </cell>
          <cell r="G2118">
            <v>65212527</v>
          </cell>
          <cell r="H2118" t="str">
            <v>Б</v>
          </cell>
        </row>
        <row r="2119">
          <cell r="C2119">
            <v>407042179</v>
          </cell>
          <cell r="F2119">
            <v>1200223431</v>
          </cell>
          <cell r="G2119">
            <v>65212528</v>
          </cell>
        </row>
        <row r="2120">
          <cell r="C2120">
            <v>407042180</v>
          </cell>
          <cell r="D2120">
            <v>413497</v>
          </cell>
          <cell r="E2120">
            <v>43648</v>
          </cell>
          <cell r="F2120">
            <v>1200223551</v>
          </cell>
          <cell r="G2120">
            <v>65212568</v>
          </cell>
        </row>
        <row r="2121">
          <cell r="C2121">
            <v>407042181</v>
          </cell>
          <cell r="D2121">
            <v>1868697.9</v>
          </cell>
          <cell r="E2121">
            <v>43648</v>
          </cell>
          <cell r="F2121">
            <v>1200223432</v>
          </cell>
          <cell r="G2121">
            <v>65212560</v>
          </cell>
          <cell r="H2121" t="str">
            <v>А</v>
          </cell>
        </row>
        <row r="2122">
          <cell r="C2122">
            <v>407042182</v>
          </cell>
          <cell r="D2122">
            <v>1231099.2</v>
          </cell>
          <cell r="E2122">
            <v>43648</v>
          </cell>
          <cell r="F2122">
            <v>1200223654</v>
          </cell>
          <cell r="G2122">
            <v>65214683</v>
          </cell>
          <cell r="H2122" t="str">
            <v>Ростов</v>
          </cell>
        </row>
        <row r="2123">
          <cell r="C2123">
            <v>407042183</v>
          </cell>
          <cell r="D2123">
            <v>2320487.4900000002</v>
          </cell>
          <cell r="E2123">
            <v>43648</v>
          </cell>
          <cell r="F2123">
            <v>1200223662</v>
          </cell>
          <cell r="G2123">
            <v>65214960</v>
          </cell>
        </row>
        <row r="2124">
          <cell r="C2124">
            <v>407042184</v>
          </cell>
          <cell r="D2124">
            <v>733719.2</v>
          </cell>
          <cell r="E2124">
            <v>43648</v>
          </cell>
          <cell r="F2124">
            <v>1200223660</v>
          </cell>
          <cell r="G2124">
            <v>65214986</v>
          </cell>
          <cell r="H2124" t="str">
            <v>Мск</v>
          </cell>
        </row>
        <row r="2125">
          <cell r="C2125">
            <v>407042185</v>
          </cell>
          <cell r="D2125">
            <v>981605</v>
          </cell>
          <cell r="E2125">
            <v>43648</v>
          </cell>
          <cell r="F2125">
            <v>1200223661</v>
          </cell>
          <cell r="G2125">
            <v>65214981</v>
          </cell>
          <cell r="H2125" t="str">
            <v>Астрея</v>
          </cell>
        </row>
        <row r="2126">
          <cell r="C2126">
            <v>407042186</v>
          </cell>
          <cell r="D2126">
            <v>94809</v>
          </cell>
          <cell r="E2126">
            <v>43648</v>
          </cell>
          <cell r="F2126">
            <v>1200223657</v>
          </cell>
          <cell r="G2126">
            <v>65214582</v>
          </cell>
        </row>
        <row r="2127">
          <cell r="C2127">
            <v>407042187</v>
          </cell>
          <cell r="D2127">
            <v>230263.85</v>
          </cell>
          <cell r="E2127">
            <v>43648</v>
          </cell>
          <cell r="F2127">
            <v>1200223659</v>
          </cell>
          <cell r="G2127">
            <v>65214421</v>
          </cell>
        </row>
        <row r="2128">
          <cell r="C2128">
            <v>407042188</v>
          </cell>
          <cell r="D2128">
            <v>2689684.8</v>
          </cell>
          <cell r="E2128">
            <v>43648</v>
          </cell>
          <cell r="F2128">
            <v>1200223658</v>
          </cell>
          <cell r="G2128">
            <v>65214918</v>
          </cell>
        </row>
        <row r="2129">
          <cell r="C2129">
            <v>407042189</v>
          </cell>
          <cell r="D2129">
            <v>1144995.5</v>
          </cell>
          <cell r="E2129">
            <v>43648</v>
          </cell>
          <cell r="F2129">
            <v>1200223656</v>
          </cell>
          <cell r="G2129">
            <v>65214643</v>
          </cell>
          <cell r="H2129" t="str">
            <v>Краснодар</v>
          </cell>
        </row>
        <row r="2130">
          <cell r="C2130">
            <v>407042190</v>
          </cell>
          <cell r="D2130">
            <v>1496771.65</v>
          </cell>
          <cell r="E2130">
            <v>43648</v>
          </cell>
          <cell r="F2130">
            <v>1200223668</v>
          </cell>
          <cell r="G2130">
            <v>65217304</v>
          </cell>
        </row>
        <row r="2131">
          <cell r="C2131">
            <v>407042191</v>
          </cell>
          <cell r="D2131">
            <v>2256733.7999999998</v>
          </cell>
          <cell r="E2131">
            <v>43648</v>
          </cell>
          <cell r="F2131">
            <v>1200223665</v>
          </cell>
          <cell r="G2131">
            <v>65217726</v>
          </cell>
        </row>
        <row r="2132">
          <cell r="C2132">
            <v>407042192</v>
          </cell>
          <cell r="D2132">
            <v>1533834.05</v>
          </cell>
          <cell r="E2132">
            <v>43648</v>
          </cell>
          <cell r="F2132">
            <v>1200223655</v>
          </cell>
          <cell r="G2132">
            <v>65214849</v>
          </cell>
          <cell r="H2132" t="str">
            <v>А</v>
          </cell>
        </row>
        <row r="2133">
          <cell r="C2133">
            <v>407042193</v>
          </cell>
          <cell r="D2133">
            <v>501196.5</v>
          </cell>
          <cell r="E2133">
            <v>43649</v>
          </cell>
          <cell r="F2133">
            <v>1200223670</v>
          </cell>
          <cell r="G2133">
            <v>65214897</v>
          </cell>
        </row>
        <row r="2134">
          <cell r="C2134">
            <v>407042194</v>
          </cell>
          <cell r="D2134">
            <v>4116543.1</v>
          </cell>
          <cell r="E2134">
            <v>43649</v>
          </cell>
          <cell r="F2134">
            <v>1200223898</v>
          </cell>
          <cell r="G2134">
            <v>65217724</v>
          </cell>
        </row>
        <row r="2135">
          <cell r="C2135">
            <v>407042195</v>
          </cell>
          <cell r="D2135">
            <v>563178.05000000005</v>
          </cell>
          <cell r="E2135">
            <v>43649</v>
          </cell>
          <cell r="F2135">
            <v>1200223663</v>
          </cell>
          <cell r="G2135">
            <v>65217678</v>
          </cell>
        </row>
        <row r="2136">
          <cell r="C2136">
            <v>407042196</v>
          </cell>
          <cell r="D2136">
            <v>2616602</v>
          </cell>
          <cell r="E2136">
            <v>43649</v>
          </cell>
          <cell r="F2136">
            <v>1200223666</v>
          </cell>
          <cell r="G2136">
            <v>65217694</v>
          </cell>
        </row>
        <row r="2137">
          <cell r="C2137">
            <v>407042197</v>
          </cell>
          <cell r="D2137">
            <v>827882.7</v>
          </cell>
          <cell r="E2137">
            <v>43649</v>
          </cell>
          <cell r="F2137">
            <v>1200223667</v>
          </cell>
          <cell r="G2137">
            <v>65217683</v>
          </cell>
        </row>
        <row r="2138">
          <cell r="C2138">
            <v>407042198</v>
          </cell>
          <cell r="D2138">
            <v>1220732.3999999999</v>
          </cell>
          <cell r="E2138">
            <v>43649</v>
          </cell>
          <cell r="F2138">
            <v>1200223664</v>
          </cell>
          <cell r="G2138">
            <v>65214856</v>
          </cell>
        </row>
        <row r="2139">
          <cell r="C2139">
            <v>407042199</v>
          </cell>
          <cell r="D2139">
            <v>1253440.6000000001</v>
          </cell>
          <cell r="E2139">
            <v>43650</v>
          </cell>
          <cell r="F2139">
            <v>1200223988</v>
          </cell>
          <cell r="G2139">
            <v>65218913</v>
          </cell>
          <cell r="H2139" t="str">
            <v>СПб</v>
          </cell>
        </row>
        <row r="2140">
          <cell r="C2140">
            <v>407042200</v>
          </cell>
          <cell r="D2140">
            <v>33012</v>
          </cell>
          <cell r="E2140">
            <v>43650</v>
          </cell>
          <cell r="F2140">
            <v>1200224118</v>
          </cell>
          <cell r="G2140">
            <v>65216829</v>
          </cell>
        </row>
        <row r="2141">
          <cell r="C2141">
            <v>407042201</v>
          </cell>
          <cell r="D2141">
            <v>4313683.7</v>
          </cell>
          <cell r="E2141">
            <v>43650</v>
          </cell>
          <cell r="F2141">
            <v>1200224031</v>
          </cell>
          <cell r="G2141">
            <v>65218849</v>
          </cell>
        </row>
        <row r="2142">
          <cell r="C2142">
            <v>407042202</v>
          </cell>
          <cell r="D2142">
            <v>2296111</v>
          </cell>
          <cell r="E2142">
            <v>43650</v>
          </cell>
          <cell r="F2142">
            <v>1200223989</v>
          </cell>
          <cell r="G2142">
            <v>65217675</v>
          </cell>
        </row>
        <row r="2143">
          <cell r="C2143">
            <v>407042203</v>
          </cell>
          <cell r="D2143">
            <v>1495769.4</v>
          </cell>
          <cell r="E2143">
            <v>43650</v>
          </cell>
          <cell r="F2143">
            <v>1200224120</v>
          </cell>
          <cell r="G2143">
            <v>65218898</v>
          </cell>
          <cell r="H2143" t="str">
            <v>СПб</v>
          </cell>
        </row>
        <row r="2144">
          <cell r="C2144">
            <v>407042204</v>
          </cell>
          <cell r="D2144">
            <v>54862.5</v>
          </cell>
          <cell r="E2144">
            <v>43650</v>
          </cell>
          <cell r="F2144">
            <v>1200224119</v>
          </cell>
          <cell r="G2144">
            <v>65220003</v>
          </cell>
        </row>
        <row r="2145">
          <cell r="C2145">
            <v>407042205</v>
          </cell>
          <cell r="D2145">
            <v>88508</v>
          </cell>
          <cell r="E2145">
            <v>43650</v>
          </cell>
          <cell r="F2145">
            <v>1200224121</v>
          </cell>
          <cell r="G2145">
            <v>65220005</v>
          </cell>
        </row>
        <row r="2146">
          <cell r="C2146">
            <v>407042206</v>
          </cell>
          <cell r="D2146">
            <v>3796281</v>
          </cell>
          <cell r="E2146">
            <v>43650</v>
          </cell>
          <cell r="F2146">
            <v>1200223991</v>
          </cell>
          <cell r="G2146">
            <v>65217722</v>
          </cell>
        </row>
        <row r="2147">
          <cell r="C2147">
            <v>407042206</v>
          </cell>
          <cell r="F2147">
            <v>1200223991</v>
          </cell>
          <cell r="G2147">
            <v>65217721</v>
          </cell>
        </row>
        <row r="2148">
          <cell r="C2148">
            <v>407042207</v>
          </cell>
          <cell r="D2148">
            <v>1581431.5</v>
          </cell>
          <cell r="E2148">
            <v>43650</v>
          </cell>
          <cell r="F2148">
            <v>1200224122</v>
          </cell>
          <cell r="G2148">
            <v>65218660</v>
          </cell>
        </row>
        <row r="2149">
          <cell r="C2149">
            <v>407042208</v>
          </cell>
          <cell r="D2149">
            <v>1578121.7</v>
          </cell>
          <cell r="E2149">
            <v>43650</v>
          </cell>
          <cell r="F2149">
            <v>1200224032</v>
          </cell>
          <cell r="G2149">
            <v>65218774</v>
          </cell>
        </row>
        <row r="2150">
          <cell r="C2150">
            <v>407042209</v>
          </cell>
          <cell r="D2150">
            <v>10766445.949999999</v>
          </cell>
          <cell r="E2150">
            <v>43650</v>
          </cell>
          <cell r="F2150">
            <v>1200223990</v>
          </cell>
          <cell r="G2150">
            <v>65218512</v>
          </cell>
        </row>
        <row r="2151">
          <cell r="C2151">
            <v>407042209</v>
          </cell>
          <cell r="F2151">
            <v>1200223990</v>
          </cell>
          <cell r="G2151">
            <v>65217720</v>
          </cell>
        </row>
        <row r="2152">
          <cell r="C2152">
            <v>407042209</v>
          </cell>
          <cell r="F2152">
            <v>1200223990</v>
          </cell>
          <cell r="G2152">
            <v>65217732</v>
          </cell>
        </row>
        <row r="2153">
          <cell r="C2153">
            <v>407042211</v>
          </cell>
          <cell r="D2153">
            <v>3853593.65</v>
          </cell>
          <cell r="E2153">
            <v>43651</v>
          </cell>
          <cell r="F2153">
            <v>1200224209</v>
          </cell>
          <cell r="G2153">
            <v>65220063</v>
          </cell>
          <cell r="H2153" t="str">
            <v>А</v>
          </cell>
        </row>
        <row r="2154">
          <cell r="C2154">
            <v>407042212</v>
          </cell>
          <cell r="D2154">
            <v>4402275.3</v>
          </cell>
          <cell r="E2154">
            <v>43651</v>
          </cell>
          <cell r="F2154">
            <v>1200224321</v>
          </cell>
          <cell r="G2154">
            <v>65220001</v>
          </cell>
        </row>
        <row r="2155">
          <cell r="C2155">
            <v>407042213</v>
          </cell>
          <cell r="D2155">
            <v>2005948.8</v>
          </cell>
          <cell r="E2155">
            <v>43651</v>
          </cell>
          <cell r="F2155">
            <v>1200224211</v>
          </cell>
          <cell r="G2155">
            <v>65220024</v>
          </cell>
        </row>
        <row r="2156">
          <cell r="C2156">
            <v>407042214</v>
          </cell>
          <cell r="D2156">
            <v>2264634.2000000002</v>
          </cell>
          <cell r="E2156">
            <v>43651</v>
          </cell>
          <cell r="F2156">
            <v>1200224212</v>
          </cell>
          <cell r="G2156">
            <v>65220038</v>
          </cell>
        </row>
        <row r="2157">
          <cell r="C2157">
            <v>407042215</v>
          </cell>
          <cell r="D2157">
            <v>1272893.96</v>
          </cell>
          <cell r="E2157">
            <v>43651</v>
          </cell>
          <cell r="F2157">
            <v>1200224217</v>
          </cell>
          <cell r="G2157">
            <v>65219968</v>
          </cell>
          <cell r="H2157" t="str">
            <v>Мск</v>
          </cell>
        </row>
        <row r="2158">
          <cell r="C2158">
            <v>407042216</v>
          </cell>
          <cell r="D2158">
            <v>217485</v>
          </cell>
          <cell r="E2158">
            <v>43651</v>
          </cell>
          <cell r="F2158">
            <v>1200224218</v>
          </cell>
          <cell r="G2158">
            <v>65219949</v>
          </cell>
        </row>
        <row r="2159">
          <cell r="C2159">
            <v>407042217</v>
          </cell>
          <cell r="D2159">
            <v>5220504.2</v>
          </cell>
          <cell r="E2159">
            <v>43651</v>
          </cell>
          <cell r="F2159">
            <v>1200224210</v>
          </cell>
          <cell r="G2159">
            <v>65220056</v>
          </cell>
          <cell r="H2159" t="str">
            <v>А</v>
          </cell>
        </row>
        <row r="2160">
          <cell r="C2160">
            <v>407042218</v>
          </cell>
          <cell r="D2160">
            <v>720911</v>
          </cell>
          <cell r="E2160">
            <v>43651</v>
          </cell>
          <cell r="F2160">
            <v>1200224213</v>
          </cell>
          <cell r="G2160">
            <v>65219995</v>
          </cell>
        </row>
        <row r="2161">
          <cell r="C2161">
            <v>407042219</v>
          </cell>
          <cell r="D2161">
            <v>32930</v>
          </cell>
          <cell r="E2161">
            <v>43651</v>
          </cell>
          <cell r="F2161">
            <v>1200224214</v>
          </cell>
          <cell r="G2161">
            <v>65219919</v>
          </cell>
        </row>
        <row r="2162">
          <cell r="C2162">
            <v>407042220</v>
          </cell>
          <cell r="D2162">
            <v>58880</v>
          </cell>
          <cell r="E2162">
            <v>43651</v>
          </cell>
          <cell r="F2162">
            <v>1200224215</v>
          </cell>
          <cell r="G2162">
            <v>65219917</v>
          </cell>
        </row>
        <row r="2163">
          <cell r="C2163">
            <v>407042221</v>
          </cell>
          <cell r="D2163">
            <v>41771</v>
          </cell>
          <cell r="E2163">
            <v>43651</v>
          </cell>
          <cell r="F2163">
            <v>1200224219</v>
          </cell>
          <cell r="G2163">
            <v>65219620</v>
          </cell>
        </row>
        <row r="2164">
          <cell r="C2164">
            <v>407042222</v>
          </cell>
          <cell r="D2164">
            <v>130687</v>
          </cell>
          <cell r="E2164">
            <v>43651</v>
          </cell>
          <cell r="F2164">
            <v>1200224216</v>
          </cell>
          <cell r="G2164">
            <v>65219622</v>
          </cell>
        </row>
        <row r="2165">
          <cell r="C2165">
            <v>407042223</v>
          </cell>
          <cell r="D2165">
            <v>432573</v>
          </cell>
          <cell r="E2165">
            <v>43651</v>
          </cell>
          <cell r="F2165">
            <v>1200224141</v>
          </cell>
          <cell r="G2165">
            <v>65219613</v>
          </cell>
        </row>
        <row r="2166">
          <cell r="C2166">
            <v>407042224</v>
          </cell>
          <cell r="D2166">
            <v>386432</v>
          </cell>
          <cell r="E2166">
            <v>43651</v>
          </cell>
          <cell r="F2166">
            <v>1200224148</v>
          </cell>
          <cell r="G2166">
            <v>65219617</v>
          </cell>
        </row>
        <row r="2167">
          <cell r="C2167">
            <v>407042225</v>
          </cell>
          <cell r="D2167">
            <v>867483.8</v>
          </cell>
          <cell r="E2167">
            <v>43651</v>
          </cell>
          <cell r="F2167">
            <v>1200224142</v>
          </cell>
          <cell r="G2167">
            <v>65220047</v>
          </cell>
          <cell r="H2167" t="str">
            <v>Новосибирск</v>
          </cell>
        </row>
        <row r="2168">
          <cell r="C2168">
            <v>407042226</v>
          </cell>
          <cell r="D2168">
            <v>1987608.05</v>
          </cell>
          <cell r="E2168">
            <v>43651</v>
          </cell>
          <cell r="F2168">
            <v>1200224143</v>
          </cell>
          <cell r="G2168">
            <v>65220046</v>
          </cell>
          <cell r="H2168" t="str">
            <v>Новосибирск</v>
          </cell>
        </row>
        <row r="2169">
          <cell r="C2169">
            <v>407042227</v>
          </cell>
          <cell r="D2169">
            <v>3499550.85</v>
          </cell>
          <cell r="E2169">
            <v>43651</v>
          </cell>
          <cell r="F2169">
            <v>1200224328</v>
          </cell>
          <cell r="G2169">
            <v>65221953</v>
          </cell>
          <cell r="H2169" t="str">
            <v>А</v>
          </cell>
        </row>
        <row r="2170">
          <cell r="C2170">
            <v>407042228</v>
          </cell>
          <cell r="D2170">
            <v>9470296.0999999996</v>
          </cell>
          <cell r="E2170">
            <v>43651</v>
          </cell>
          <cell r="F2170">
            <v>1200224327</v>
          </cell>
          <cell r="G2170">
            <v>65221907</v>
          </cell>
          <cell r="H2170" t="str">
            <v>С</v>
          </cell>
        </row>
        <row r="2171">
          <cell r="C2171">
            <v>407042229</v>
          </cell>
          <cell r="D2171">
            <v>409830</v>
          </cell>
          <cell r="E2171">
            <v>43651</v>
          </cell>
          <cell r="F2171">
            <v>1200224325</v>
          </cell>
          <cell r="G2171">
            <v>65219645</v>
          </cell>
          <cell r="H2171" t="str">
            <v>Нур-Султан</v>
          </cell>
        </row>
        <row r="2172">
          <cell r="C2172">
            <v>407042230</v>
          </cell>
          <cell r="D2172">
            <v>3512228</v>
          </cell>
          <cell r="E2172">
            <v>43651</v>
          </cell>
          <cell r="F2172">
            <v>1200224147</v>
          </cell>
          <cell r="G2172">
            <v>65219675</v>
          </cell>
          <cell r="H2172" t="str">
            <v>Алматы</v>
          </cell>
        </row>
        <row r="2173">
          <cell r="C2173">
            <v>407042231</v>
          </cell>
          <cell r="D2173">
            <v>1917684.32</v>
          </cell>
          <cell r="E2173">
            <v>43651</v>
          </cell>
          <cell r="F2173">
            <v>1200224145</v>
          </cell>
          <cell r="G2173">
            <v>65221875</v>
          </cell>
        </row>
        <row r="2174">
          <cell r="C2174">
            <v>407042231</v>
          </cell>
          <cell r="F2174">
            <v>1200224145</v>
          </cell>
          <cell r="G2174">
            <v>65219627</v>
          </cell>
        </row>
        <row r="2175">
          <cell r="C2175">
            <v>407042232</v>
          </cell>
          <cell r="D2175">
            <v>900111.75</v>
          </cell>
          <cell r="E2175">
            <v>43651</v>
          </cell>
          <cell r="F2175">
            <v>1200224324</v>
          </cell>
          <cell r="G2175">
            <v>65219654</v>
          </cell>
          <cell r="H2175" t="str">
            <v>Алматы</v>
          </cell>
        </row>
        <row r="2176">
          <cell r="C2176">
            <v>407042233</v>
          </cell>
          <cell r="D2176">
            <v>727022.8</v>
          </cell>
          <cell r="E2176">
            <v>43651</v>
          </cell>
          <cell r="F2176">
            <v>1200224323</v>
          </cell>
          <cell r="G2176">
            <v>65219721</v>
          </cell>
        </row>
        <row r="2177">
          <cell r="C2177">
            <v>407042234</v>
          </cell>
          <cell r="D2177">
            <v>430467</v>
          </cell>
          <cell r="E2177">
            <v>43651</v>
          </cell>
          <cell r="F2177">
            <v>1200224140</v>
          </cell>
          <cell r="G2177">
            <v>65219636</v>
          </cell>
        </row>
        <row r="2178">
          <cell r="C2178">
            <v>407042235</v>
          </cell>
          <cell r="D2178">
            <v>207596.85</v>
          </cell>
          <cell r="E2178">
            <v>43651</v>
          </cell>
          <cell r="F2178">
            <v>1200224322</v>
          </cell>
          <cell r="G2178">
            <v>65219737</v>
          </cell>
        </row>
        <row r="2179">
          <cell r="C2179">
            <v>407042236</v>
          </cell>
          <cell r="D2179">
            <v>623217</v>
          </cell>
          <cell r="E2179">
            <v>43651</v>
          </cell>
          <cell r="F2179">
            <v>1200224146</v>
          </cell>
          <cell r="G2179">
            <v>65219708</v>
          </cell>
          <cell r="H2179" t="str">
            <v>Нур-Султан</v>
          </cell>
        </row>
        <row r="2180">
          <cell r="C2180">
            <v>407042236</v>
          </cell>
          <cell r="F2180">
            <v>1200224146</v>
          </cell>
          <cell r="G2180">
            <v>65221871</v>
          </cell>
        </row>
        <row r="2181">
          <cell r="C2181">
            <v>407042237</v>
          </cell>
          <cell r="D2181">
            <v>981241</v>
          </cell>
          <cell r="E2181">
            <v>43651</v>
          </cell>
          <cell r="F2181">
            <v>1200224149</v>
          </cell>
          <cell r="G2181">
            <v>65219665</v>
          </cell>
        </row>
        <row r="2182">
          <cell r="C2182">
            <v>407042238</v>
          </cell>
          <cell r="D2182">
            <v>1650394.62</v>
          </cell>
          <cell r="E2182">
            <v>43654</v>
          </cell>
          <cell r="F2182">
            <v>1200224334</v>
          </cell>
          <cell r="G2182">
            <v>65222178</v>
          </cell>
        </row>
        <row r="2183">
          <cell r="C2183">
            <v>407042239</v>
          </cell>
          <cell r="D2183">
            <v>72341</v>
          </cell>
          <cell r="E2183">
            <v>43654</v>
          </cell>
          <cell r="F2183">
            <v>1200224338</v>
          </cell>
          <cell r="G2183">
            <v>65221687</v>
          </cell>
        </row>
        <row r="2184">
          <cell r="C2184">
            <v>407042240</v>
          </cell>
          <cell r="D2184">
            <v>3536253.75</v>
          </cell>
          <cell r="E2184">
            <v>43654</v>
          </cell>
          <cell r="F2184">
            <v>1200224341</v>
          </cell>
          <cell r="G2184">
            <v>65221786</v>
          </cell>
          <cell r="H2184" t="str">
            <v>В</v>
          </cell>
        </row>
        <row r="2185">
          <cell r="C2185">
            <v>407042241</v>
          </cell>
          <cell r="D2185">
            <v>2350906.9</v>
          </cell>
          <cell r="E2185">
            <v>43654</v>
          </cell>
          <cell r="F2185">
            <v>1200224333</v>
          </cell>
          <cell r="G2185">
            <v>65222072</v>
          </cell>
          <cell r="H2185" t="str">
            <v>Самара</v>
          </cell>
        </row>
        <row r="2186">
          <cell r="C2186">
            <v>407042242</v>
          </cell>
          <cell r="D2186">
            <v>184638.2</v>
          </cell>
          <cell r="E2186">
            <v>43654</v>
          </cell>
          <cell r="F2186">
            <v>1200224337</v>
          </cell>
          <cell r="G2186">
            <v>65221668</v>
          </cell>
          <cell r="H2186" t="str">
            <v>Самара</v>
          </cell>
        </row>
        <row r="2187">
          <cell r="C2187">
            <v>407042243</v>
          </cell>
          <cell r="D2187">
            <v>1083020</v>
          </cell>
          <cell r="E2187">
            <v>43654</v>
          </cell>
          <cell r="F2187">
            <v>1200224504</v>
          </cell>
          <cell r="G2187">
            <v>65221630</v>
          </cell>
        </row>
        <row r="2188">
          <cell r="C2188">
            <v>407042244</v>
          </cell>
          <cell r="D2188">
            <v>1098724</v>
          </cell>
          <cell r="E2188">
            <v>43654</v>
          </cell>
          <cell r="F2188">
            <v>1200224340</v>
          </cell>
          <cell r="G2188">
            <v>65222203</v>
          </cell>
          <cell r="H2188" t="str">
            <v>Екатеринбург</v>
          </cell>
        </row>
        <row r="2189">
          <cell r="C2189">
            <v>407042245</v>
          </cell>
          <cell r="D2189">
            <v>108700</v>
          </cell>
          <cell r="E2189">
            <v>43654</v>
          </cell>
          <cell r="F2189">
            <v>1200224507</v>
          </cell>
          <cell r="G2189">
            <v>65221502</v>
          </cell>
        </row>
        <row r="2190">
          <cell r="C2190">
            <v>407042246</v>
          </cell>
          <cell r="D2190">
            <v>326100</v>
          </cell>
          <cell r="E2190">
            <v>43654</v>
          </cell>
          <cell r="F2190">
            <v>1200224506</v>
          </cell>
          <cell r="G2190">
            <v>65221507</v>
          </cell>
        </row>
        <row r="2191">
          <cell r="C2191">
            <v>407042247</v>
          </cell>
          <cell r="D2191">
            <v>4174671.8</v>
          </cell>
          <cell r="E2191">
            <v>43654</v>
          </cell>
          <cell r="F2191">
            <v>1200224336</v>
          </cell>
          <cell r="G2191">
            <v>65221792</v>
          </cell>
          <cell r="H2191" t="str">
            <v>В</v>
          </cell>
        </row>
        <row r="2192">
          <cell r="C2192">
            <v>407042248</v>
          </cell>
          <cell r="D2192">
            <v>238160.35</v>
          </cell>
          <cell r="E2192">
            <v>43654</v>
          </cell>
          <cell r="F2192">
            <v>1200224503</v>
          </cell>
          <cell r="G2192">
            <v>65221647</v>
          </cell>
          <cell r="H2192" t="str">
            <v>Екатеринбург</v>
          </cell>
        </row>
        <row r="2193">
          <cell r="C2193">
            <v>407042249</v>
          </cell>
          <cell r="D2193">
            <v>452826</v>
          </cell>
          <cell r="E2193">
            <v>43654</v>
          </cell>
          <cell r="F2193">
            <v>1200224502</v>
          </cell>
          <cell r="G2193">
            <v>65221639</v>
          </cell>
        </row>
        <row r="2194">
          <cell r="C2194">
            <v>407042250</v>
          </cell>
          <cell r="D2194">
            <v>3632160.2</v>
          </cell>
          <cell r="E2194">
            <v>43654</v>
          </cell>
          <cell r="F2194">
            <v>1200224505</v>
          </cell>
          <cell r="G2194">
            <v>65221732</v>
          </cell>
          <cell r="H2194" t="str">
            <v>Екатеринбург</v>
          </cell>
        </row>
        <row r="2195">
          <cell r="C2195">
            <v>407042251</v>
          </cell>
          <cell r="D2195">
            <v>984424.65</v>
          </cell>
          <cell r="E2195">
            <v>43654</v>
          </cell>
          <cell r="F2195">
            <v>1200224339</v>
          </cell>
          <cell r="G2195">
            <v>65222137</v>
          </cell>
          <cell r="H2195" t="str">
            <v>Челябинск</v>
          </cell>
        </row>
        <row r="2196">
          <cell r="C2196">
            <v>407042253</v>
          </cell>
          <cell r="D2196">
            <v>3512228</v>
          </cell>
          <cell r="E2196">
            <v>43654</v>
          </cell>
          <cell r="F2196">
            <v>1200224147</v>
          </cell>
          <cell r="G2196">
            <v>65219675</v>
          </cell>
          <cell r="H2196" t="str">
            <v>Алматы</v>
          </cell>
        </row>
        <row r="2197">
          <cell r="C2197">
            <v>407042255</v>
          </cell>
          <cell r="D2197">
            <v>409830</v>
          </cell>
          <cell r="E2197">
            <v>43654</v>
          </cell>
          <cell r="F2197">
            <v>1200224325</v>
          </cell>
          <cell r="G2197">
            <v>65219645</v>
          </cell>
          <cell r="H2197" t="str">
            <v>Нур-Султан</v>
          </cell>
        </row>
        <row r="2198">
          <cell r="C2198">
            <v>407042257</v>
          </cell>
          <cell r="D2198">
            <v>1917684.32</v>
          </cell>
          <cell r="E2198">
            <v>43654</v>
          </cell>
          <cell r="F2198">
            <v>1200224145</v>
          </cell>
          <cell r="G2198">
            <v>65221875</v>
          </cell>
        </row>
        <row r="2199">
          <cell r="C2199">
            <v>407042257</v>
          </cell>
          <cell r="E2199">
            <v>43654</v>
          </cell>
          <cell r="F2199">
            <v>1200224145</v>
          </cell>
          <cell r="G2199">
            <v>65219627</v>
          </cell>
        </row>
        <row r="2200">
          <cell r="C2200">
            <v>407042259</v>
          </cell>
          <cell r="D2200">
            <v>900111.75</v>
          </cell>
          <cell r="E2200">
            <v>43654</v>
          </cell>
          <cell r="F2200">
            <v>1200224324</v>
          </cell>
          <cell r="G2200">
            <v>65219654</v>
          </cell>
          <cell r="H2200" t="str">
            <v>Алматы</v>
          </cell>
        </row>
        <row r="2201">
          <cell r="C2201">
            <v>407042261</v>
          </cell>
          <cell r="D2201">
            <v>727022.8</v>
          </cell>
          <cell r="E2201">
            <v>43654</v>
          </cell>
          <cell r="F2201">
            <v>1200224323</v>
          </cell>
          <cell r="G2201">
            <v>65219721</v>
          </cell>
          <cell r="H2201" t="str">
            <v>Нур-Султан</v>
          </cell>
        </row>
        <row r="2202">
          <cell r="C2202">
            <v>407042263</v>
          </cell>
          <cell r="D2202">
            <v>430467</v>
          </cell>
          <cell r="E2202">
            <v>43654</v>
          </cell>
          <cell r="F2202">
            <v>1200224140</v>
          </cell>
          <cell r="G2202">
            <v>65219636</v>
          </cell>
          <cell r="H2202" t="str">
            <v>Алматы</v>
          </cell>
        </row>
        <row r="2203">
          <cell r="C2203">
            <v>407042265</v>
          </cell>
          <cell r="D2203">
            <v>207596.85</v>
          </cell>
          <cell r="E2203">
            <v>43654</v>
          </cell>
          <cell r="F2203">
            <v>1200224322</v>
          </cell>
          <cell r="G2203">
            <v>65219737</v>
          </cell>
          <cell r="H2203" t="str">
            <v>Алматы</v>
          </cell>
        </row>
        <row r="2204">
          <cell r="C2204">
            <v>407042268</v>
          </cell>
          <cell r="D2204">
            <v>623217</v>
          </cell>
          <cell r="E2204">
            <v>43654</v>
          </cell>
          <cell r="F2204">
            <v>1200224146</v>
          </cell>
          <cell r="G2204">
            <v>65219708</v>
          </cell>
          <cell r="H2204" t="str">
            <v>Нур-Султан</v>
          </cell>
        </row>
        <row r="2205">
          <cell r="C2205">
            <v>407042268</v>
          </cell>
          <cell r="F2205">
            <v>1200224146</v>
          </cell>
          <cell r="G2205">
            <v>65221871</v>
          </cell>
        </row>
        <row r="2206">
          <cell r="C2206">
            <v>407042269</v>
          </cell>
          <cell r="D2206">
            <v>981241</v>
          </cell>
          <cell r="E2206">
            <v>43654</v>
          </cell>
          <cell r="F2206">
            <v>1200224149</v>
          </cell>
          <cell r="G2206">
            <v>65219665</v>
          </cell>
        </row>
        <row r="2207">
          <cell r="C2207">
            <v>407042270</v>
          </cell>
          <cell r="D2207">
            <v>332936.05</v>
          </cell>
          <cell r="E2207">
            <v>43654</v>
          </cell>
          <cell r="F2207">
            <v>1200224420</v>
          </cell>
          <cell r="G2207">
            <v>65224726</v>
          </cell>
          <cell r="H2207" t="str">
            <v>С</v>
          </cell>
        </row>
        <row r="2208">
          <cell r="C2208">
            <v>407042271</v>
          </cell>
          <cell r="D2208">
            <v>170983</v>
          </cell>
          <cell r="E2208">
            <v>43655</v>
          </cell>
          <cell r="F2208">
            <v>1200224580</v>
          </cell>
          <cell r="G2208">
            <v>65224070</v>
          </cell>
          <cell r="H2208" t="str">
            <v>Мск</v>
          </cell>
        </row>
        <row r="2209">
          <cell r="C2209">
            <v>407042272</v>
          </cell>
          <cell r="D2209">
            <v>3572389</v>
          </cell>
          <cell r="E2209">
            <v>43655</v>
          </cell>
          <cell r="F2209">
            <v>1200224574</v>
          </cell>
          <cell r="G2209">
            <v>65224472</v>
          </cell>
        </row>
        <row r="2210">
          <cell r="C2210">
            <v>407042273</v>
          </cell>
          <cell r="D2210">
            <v>229831.7</v>
          </cell>
          <cell r="E2210">
            <v>43655</v>
          </cell>
          <cell r="F2210">
            <v>1200224579</v>
          </cell>
          <cell r="G2210">
            <v>65224068</v>
          </cell>
          <cell r="H2210" t="str">
            <v>Мск</v>
          </cell>
        </row>
        <row r="2211">
          <cell r="C2211">
            <v>407042274</v>
          </cell>
          <cell r="D2211">
            <v>1544677.2</v>
          </cell>
          <cell r="E2211">
            <v>43655</v>
          </cell>
          <cell r="F2211">
            <v>1200224576</v>
          </cell>
          <cell r="G2211">
            <v>65224718</v>
          </cell>
        </row>
        <row r="2212">
          <cell r="C2212">
            <v>407042275</v>
          </cell>
          <cell r="D2212">
            <v>668402.19999999995</v>
          </cell>
          <cell r="E2212">
            <v>43655</v>
          </cell>
          <cell r="F2212">
            <v>1200224585</v>
          </cell>
          <cell r="G2212">
            <v>65224236</v>
          </cell>
          <cell r="H2212" t="str">
            <v>НН</v>
          </cell>
        </row>
        <row r="2213">
          <cell r="C2213">
            <v>407042276</v>
          </cell>
          <cell r="D2213">
            <v>753600</v>
          </cell>
          <cell r="E2213">
            <v>43655</v>
          </cell>
          <cell r="F2213">
            <v>1200224591</v>
          </cell>
          <cell r="G2213">
            <v>65223748</v>
          </cell>
        </row>
        <row r="2214">
          <cell r="C2214">
            <v>407042277</v>
          </cell>
          <cell r="D2214">
            <v>728976</v>
          </cell>
          <cell r="E2214">
            <v>43655</v>
          </cell>
          <cell r="F2214">
            <v>1200224587</v>
          </cell>
          <cell r="G2214">
            <v>65223960</v>
          </cell>
        </row>
        <row r="2215">
          <cell r="C2215">
            <v>407042278</v>
          </cell>
          <cell r="D2215">
            <v>576005.9</v>
          </cell>
          <cell r="E2215">
            <v>43655</v>
          </cell>
          <cell r="F2215">
            <v>1200224586</v>
          </cell>
          <cell r="G2215">
            <v>65224121</v>
          </cell>
        </row>
        <row r="2216">
          <cell r="C2216">
            <v>407042279</v>
          </cell>
          <cell r="D2216">
            <v>3089885.45</v>
          </cell>
          <cell r="E2216">
            <v>43655</v>
          </cell>
          <cell r="F2216">
            <v>1200224577</v>
          </cell>
          <cell r="G2216">
            <v>65224660</v>
          </cell>
        </row>
        <row r="2217">
          <cell r="C2217">
            <v>407042280</v>
          </cell>
          <cell r="D2217">
            <v>2407239.9</v>
          </cell>
          <cell r="E2217">
            <v>43655</v>
          </cell>
          <cell r="F2217">
            <v>1200224592</v>
          </cell>
          <cell r="G2217">
            <v>65224631</v>
          </cell>
        </row>
        <row r="2218">
          <cell r="C2218">
            <v>407042281</v>
          </cell>
          <cell r="D2218">
            <v>865037.5</v>
          </cell>
          <cell r="E2218">
            <v>43655</v>
          </cell>
          <cell r="F2218">
            <v>1200224573</v>
          </cell>
          <cell r="G2218">
            <v>65223832</v>
          </cell>
          <cell r="H2218" t="str">
            <v>НН</v>
          </cell>
        </row>
        <row r="2219">
          <cell r="C2219">
            <v>407042282</v>
          </cell>
          <cell r="D2219">
            <v>209420.85</v>
          </cell>
          <cell r="E2219">
            <v>43655</v>
          </cell>
          <cell r="F2219">
            <v>1200224581</v>
          </cell>
          <cell r="G2219">
            <v>65224038</v>
          </cell>
          <cell r="H2219" t="str">
            <v>Казань</v>
          </cell>
        </row>
        <row r="2220">
          <cell r="C2220">
            <v>407042283</v>
          </cell>
          <cell r="D2220">
            <v>1105210</v>
          </cell>
          <cell r="E2220">
            <v>43655</v>
          </cell>
          <cell r="F2220">
            <v>1200224588</v>
          </cell>
          <cell r="G2220">
            <v>65226453</v>
          </cell>
        </row>
        <row r="2221">
          <cell r="C2221">
            <v>407042284</v>
          </cell>
          <cell r="D2221">
            <v>18335</v>
          </cell>
          <cell r="E2221">
            <v>43655</v>
          </cell>
          <cell r="F2221">
            <v>1200224575</v>
          </cell>
          <cell r="G2221">
            <v>65224723</v>
          </cell>
        </row>
        <row r="2222">
          <cell r="C2222">
            <v>407042285</v>
          </cell>
          <cell r="D2222">
            <v>625177</v>
          </cell>
          <cell r="E2222">
            <v>43655</v>
          </cell>
          <cell r="F2222">
            <v>1200224582</v>
          </cell>
          <cell r="G2222">
            <v>65224427</v>
          </cell>
        </row>
        <row r="2223">
          <cell r="C2223">
            <v>407042286</v>
          </cell>
          <cell r="D2223">
            <v>667676.92000000004</v>
          </cell>
          <cell r="E2223">
            <v>43655</v>
          </cell>
          <cell r="F2223">
            <v>1200224583</v>
          </cell>
          <cell r="G2223">
            <v>65224721</v>
          </cell>
        </row>
        <row r="2224">
          <cell r="C2224">
            <v>407042287</v>
          </cell>
          <cell r="D2224">
            <v>2358278</v>
          </cell>
          <cell r="E2224">
            <v>43655</v>
          </cell>
          <cell r="F2224">
            <v>1200224578</v>
          </cell>
          <cell r="G2224">
            <v>65224707</v>
          </cell>
        </row>
        <row r="2225">
          <cell r="C2225">
            <v>407042288</v>
          </cell>
          <cell r="D2225">
            <v>2182808.7000000002</v>
          </cell>
          <cell r="E2225">
            <v>43655</v>
          </cell>
          <cell r="F2225">
            <v>1200224584</v>
          </cell>
          <cell r="G2225">
            <v>65224689</v>
          </cell>
        </row>
        <row r="2226">
          <cell r="C2226">
            <v>407042289</v>
          </cell>
          <cell r="D2226">
            <v>1375838.1</v>
          </cell>
          <cell r="E2226">
            <v>43655</v>
          </cell>
          <cell r="F2226">
            <v>1200224594</v>
          </cell>
          <cell r="G2226">
            <v>65224560</v>
          </cell>
        </row>
        <row r="2227">
          <cell r="C2227">
            <v>407042290</v>
          </cell>
          <cell r="D2227">
            <v>3192522.4</v>
          </cell>
          <cell r="E2227">
            <v>43655</v>
          </cell>
          <cell r="F2227">
            <v>1200224595</v>
          </cell>
          <cell r="G2227">
            <v>65224683</v>
          </cell>
        </row>
        <row r="2228">
          <cell r="C2228">
            <v>407042291</v>
          </cell>
          <cell r="D2228">
            <v>62498.6</v>
          </cell>
          <cell r="E2228">
            <v>43656</v>
          </cell>
          <cell r="F2228">
            <v>1200224868</v>
          </cell>
          <cell r="G2228">
            <v>65226256</v>
          </cell>
        </row>
        <row r="2229">
          <cell r="C2229">
            <v>407042292</v>
          </cell>
          <cell r="D2229">
            <v>440940.2</v>
          </cell>
          <cell r="E2229">
            <v>43656</v>
          </cell>
          <cell r="F2229">
            <v>1200224869</v>
          </cell>
          <cell r="G2229">
            <v>65226255</v>
          </cell>
        </row>
        <row r="2230">
          <cell r="C2230">
            <v>407042293</v>
          </cell>
          <cell r="D2230">
            <v>119145</v>
          </cell>
          <cell r="E2230">
            <v>43656</v>
          </cell>
          <cell r="F2230">
            <v>1200224870</v>
          </cell>
          <cell r="G2230">
            <v>65226223</v>
          </cell>
        </row>
        <row r="2231">
          <cell r="C2231">
            <v>407042294</v>
          </cell>
          <cell r="D2231">
            <v>1147765</v>
          </cell>
          <cell r="E2231">
            <v>43656</v>
          </cell>
          <cell r="F2231">
            <v>1200224932</v>
          </cell>
          <cell r="G2231">
            <v>65226240</v>
          </cell>
        </row>
        <row r="2232">
          <cell r="C2232">
            <v>407042295</v>
          </cell>
          <cell r="D2232">
            <v>1005704.2</v>
          </cell>
          <cell r="E2232">
            <v>43656</v>
          </cell>
          <cell r="F2232">
            <v>1200224871</v>
          </cell>
          <cell r="G2232">
            <v>65226323</v>
          </cell>
          <cell r="H2232" t="str">
            <v>фил А</v>
          </cell>
        </row>
        <row r="2233">
          <cell r="C2233">
            <v>407042296</v>
          </cell>
          <cell r="D2233">
            <v>722858.49</v>
          </cell>
          <cell r="E2233">
            <v>43656</v>
          </cell>
          <cell r="F2233">
            <v>1200224866</v>
          </cell>
          <cell r="G2233">
            <v>65226316</v>
          </cell>
        </row>
        <row r="2234">
          <cell r="C2234">
            <v>407042297</v>
          </cell>
          <cell r="D2234">
            <v>1554238.8</v>
          </cell>
          <cell r="E2234">
            <v>43656</v>
          </cell>
          <cell r="F2234">
            <v>1200225067</v>
          </cell>
          <cell r="G2234">
            <v>65226374</v>
          </cell>
        </row>
        <row r="2235">
          <cell r="C2235">
            <v>407042298</v>
          </cell>
          <cell r="D2235">
            <v>195660</v>
          </cell>
          <cell r="E2235">
            <v>43656</v>
          </cell>
          <cell r="F2235">
            <v>1200224867</v>
          </cell>
          <cell r="G2235">
            <v>65226168</v>
          </cell>
        </row>
        <row r="2236">
          <cell r="C2236">
            <v>407042299</v>
          </cell>
          <cell r="D2236">
            <v>2872825.1</v>
          </cell>
          <cell r="E2236">
            <v>43656</v>
          </cell>
          <cell r="F2236">
            <v>1200224864</v>
          </cell>
          <cell r="G2236">
            <v>65226489</v>
          </cell>
        </row>
        <row r="2237">
          <cell r="C2237">
            <v>407042300</v>
          </cell>
          <cell r="D2237">
            <v>2631482.9900000002</v>
          </cell>
          <cell r="E2237">
            <v>43656</v>
          </cell>
          <cell r="F2237">
            <v>1200224862</v>
          </cell>
          <cell r="G2237">
            <v>65228757</v>
          </cell>
        </row>
        <row r="2238">
          <cell r="C2238">
            <v>407042301</v>
          </cell>
          <cell r="D2238">
            <v>3182179</v>
          </cell>
          <cell r="E2238">
            <v>43656</v>
          </cell>
          <cell r="F2238">
            <v>1200224865</v>
          </cell>
          <cell r="G2238">
            <v>65226472</v>
          </cell>
        </row>
        <row r="2239">
          <cell r="C2239">
            <v>407042301</v>
          </cell>
          <cell r="F2239">
            <v>1200224865</v>
          </cell>
          <cell r="G2239">
            <v>65229662</v>
          </cell>
        </row>
        <row r="2240">
          <cell r="C2240">
            <v>407042301</v>
          </cell>
          <cell r="F2240">
            <v>1200224865</v>
          </cell>
          <cell r="G2240">
            <v>65229632</v>
          </cell>
        </row>
        <row r="2241">
          <cell r="C2241">
            <v>407042302</v>
          </cell>
          <cell r="D2241">
            <v>7835238.8200000003</v>
          </cell>
          <cell r="E2241">
            <v>43656</v>
          </cell>
          <cell r="F2241">
            <v>1200224863</v>
          </cell>
          <cell r="G2241">
            <v>65229128</v>
          </cell>
        </row>
        <row r="2242">
          <cell r="C2242">
            <v>407042302</v>
          </cell>
          <cell r="F2242">
            <v>1200224863</v>
          </cell>
          <cell r="G2242">
            <v>65228998</v>
          </cell>
        </row>
        <row r="2243">
          <cell r="C2243">
            <v>407042302</v>
          </cell>
          <cell r="F2243">
            <v>1200224863</v>
          </cell>
          <cell r="G2243">
            <v>65228977</v>
          </cell>
        </row>
        <row r="2244">
          <cell r="C2244">
            <v>407042306</v>
          </cell>
          <cell r="D2244">
            <v>4860503.55</v>
          </cell>
          <cell r="E2244">
            <v>43656</v>
          </cell>
          <cell r="F2244">
            <v>1200225068</v>
          </cell>
          <cell r="G2244">
            <v>65229977</v>
          </cell>
          <cell r="H2244" t="str">
            <v>А</v>
          </cell>
        </row>
        <row r="2245">
          <cell r="C2245">
            <v>407042307</v>
          </cell>
          <cell r="D2245">
            <v>4944779.75</v>
          </cell>
          <cell r="E2245">
            <v>43656</v>
          </cell>
          <cell r="F2245">
            <v>1200225070</v>
          </cell>
          <cell r="G2245">
            <v>65229976</v>
          </cell>
          <cell r="H2245" t="str">
            <v>А</v>
          </cell>
        </row>
        <row r="2246">
          <cell r="C2246">
            <v>407042308</v>
          </cell>
          <cell r="D2246">
            <v>1613202.6</v>
          </cell>
          <cell r="E2246">
            <v>43657</v>
          </cell>
          <cell r="F2246">
            <v>1200225071</v>
          </cell>
          <cell r="G2246">
            <v>65229716</v>
          </cell>
        </row>
        <row r="2247">
          <cell r="C2247">
            <v>407042309</v>
          </cell>
          <cell r="D2247">
            <v>404322</v>
          </cell>
          <cell r="E2247">
            <v>43657</v>
          </cell>
          <cell r="F2247">
            <v>1200225074</v>
          </cell>
          <cell r="G2247">
            <v>65232079</v>
          </cell>
        </row>
        <row r="2248">
          <cell r="C2248">
            <v>407042310</v>
          </cell>
          <cell r="D2248">
            <v>2068227</v>
          </cell>
          <cell r="E2248">
            <v>43657</v>
          </cell>
          <cell r="F2248">
            <v>1200225077</v>
          </cell>
          <cell r="G2248">
            <v>65229980</v>
          </cell>
        </row>
        <row r="2249">
          <cell r="C2249">
            <v>407042311</v>
          </cell>
          <cell r="D2249">
            <v>769089</v>
          </cell>
          <cell r="E2249">
            <v>43657</v>
          </cell>
          <cell r="F2249">
            <v>1200225073</v>
          </cell>
          <cell r="G2249">
            <v>65229974</v>
          </cell>
        </row>
        <row r="2250">
          <cell r="C2250">
            <v>407042312</v>
          </cell>
          <cell r="D2250">
            <v>5465570</v>
          </cell>
          <cell r="E2250">
            <v>43657</v>
          </cell>
          <cell r="F2250">
            <v>1200225075</v>
          </cell>
          <cell r="G2250">
            <v>65229973</v>
          </cell>
        </row>
        <row r="2251">
          <cell r="C2251">
            <v>407042313</v>
          </cell>
          <cell r="D2251">
            <v>285194.75</v>
          </cell>
          <cell r="E2251">
            <v>43657</v>
          </cell>
          <cell r="F2251">
            <v>1200225078</v>
          </cell>
          <cell r="G2251">
            <v>65229731</v>
          </cell>
        </row>
        <row r="2252">
          <cell r="C2252">
            <v>407042314</v>
          </cell>
          <cell r="D2252">
            <v>2291873</v>
          </cell>
          <cell r="E2252">
            <v>43657</v>
          </cell>
          <cell r="F2252">
            <v>1200225076</v>
          </cell>
          <cell r="G2252">
            <v>65229739</v>
          </cell>
        </row>
        <row r="2253">
          <cell r="C2253">
            <v>407042315</v>
          </cell>
          <cell r="D2253">
            <v>557123.69999999995</v>
          </cell>
          <cell r="E2253">
            <v>43657</v>
          </cell>
          <cell r="F2253">
            <v>1200225072</v>
          </cell>
          <cell r="G2253">
            <v>65229969</v>
          </cell>
        </row>
        <row r="2254">
          <cell r="C2254">
            <v>407042316</v>
          </cell>
          <cell r="D2254">
            <v>2919804.7</v>
          </cell>
          <cell r="E2254">
            <v>43657</v>
          </cell>
          <cell r="F2254">
            <v>1200225069</v>
          </cell>
          <cell r="G2254">
            <v>65229971</v>
          </cell>
        </row>
        <row r="2255">
          <cell r="C2255">
            <v>407042317</v>
          </cell>
          <cell r="D2255">
            <v>2922047.9</v>
          </cell>
          <cell r="E2255">
            <v>43657</v>
          </cell>
          <cell r="F2255">
            <v>1200225195</v>
          </cell>
          <cell r="G2255">
            <v>65229972</v>
          </cell>
        </row>
        <row r="2256">
          <cell r="C2256">
            <v>407042318</v>
          </cell>
          <cell r="D2256">
            <v>5033132.1500000004</v>
          </cell>
          <cell r="E2256">
            <v>43657</v>
          </cell>
          <cell r="F2256">
            <v>1200225079</v>
          </cell>
          <cell r="G2256">
            <v>65226486</v>
          </cell>
        </row>
        <row r="2257">
          <cell r="C2257">
            <v>407042318</v>
          </cell>
          <cell r="F2257">
            <v>1200225079</v>
          </cell>
          <cell r="G2257">
            <v>65229949</v>
          </cell>
        </row>
        <row r="2258">
          <cell r="C2258">
            <v>407042318</v>
          </cell>
          <cell r="F2258">
            <v>1200225079</v>
          </cell>
          <cell r="G2258">
            <v>65226480</v>
          </cell>
        </row>
        <row r="2259">
          <cell r="C2259">
            <v>407042320</v>
          </cell>
          <cell r="D2259">
            <v>1726469.2</v>
          </cell>
          <cell r="E2259">
            <v>43657</v>
          </cell>
          <cell r="F2259">
            <v>1200225336</v>
          </cell>
          <cell r="G2259">
            <v>65232207</v>
          </cell>
          <cell r="H2259" t="str">
            <v>А</v>
          </cell>
        </row>
        <row r="2260">
          <cell r="C2260">
            <v>407042321</v>
          </cell>
          <cell r="D2260">
            <v>5792456.1500000004</v>
          </cell>
          <cell r="E2260">
            <v>43657</v>
          </cell>
          <cell r="F2260">
            <v>1200225334</v>
          </cell>
          <cell r="G2260">
            <v>65232243</v>
          </cell>
          <cell r="H2260" t="str">
            <v>С</v>
          </cell>
        </row>
        <row r="2261">
          <cell r="C2261">
            <v>407042322</v>
          </cell>
          <cell r="D2261">
            <v>6904963.8499999996</v>
          </cell>
          <cell r="E2261">
            <v>43657</v>
          </cell>
          <cell r="F2261">
            <v>1200225335</v>
          </cell>
          <cell r="G2261">
            <v>65232223</v>
          </cell>
          <cell r="H2261" t="str">
            <v>С</v>
          </cell>
        </row>
        <row r="2262">
          <cell r="C2262">
            <v>407042323</v>
          </cell>
          <cell r="D2262">
            <v>1666400.55</v>
          </cell>
          <cell r="E2262">
            <v>43657</v>
          </cell>
          <cell r="F2262">
            <v>1200225255</v>
          </cell>
          <cell r="G2262">
            <v>65232007</v>
          </cell>
        </row>
        <row r="2263">
          <cell r="C2263">
            <v>407042324</v>
          </cell>
          <cell r="D2263">
            <v>4199859</v>
          </cell>
          <cell r="E2263">
            <v>43657</v>
          </cell>
          <cell r="F2263">
            <v>1200225355</v>
          </cell>
          <cell r="G2263">
            <v>65232118</v>
          </cell>
        </row>
        <row r="2264">
          <cell r="C2264">
            <v>407042325</v>
          </cell>
          <cell r="D2264">
            <v>2909576.45</v>
          </cell>
          <cell r="E2264">
            <v>43657</v>
          </cell>
          <cell r="F2264">
            <v>1200225256</v>
          </cell>
          <cell r="G2264">
            <v>65231986</v>
          </cell>
        </row>
        <row r="2265">
          <cell r="C2265">
            <v>407042326</v>
          </cell>
          <cell r="D2265">
            <v>5644786.5</v>
          </cell>
          <cell r="E2265">
            <v>43658</v>
          </cell>
          <cell r="F2265">
            <v>1200225354</v>
          </cell>
          <cell r="G2265">
            <v>65232149</v>
          </cell>
        </row>
        <row r="2266">
          <cell r="C2266">
            <v>407042327</v>
          </cell>
          <cell r="D2266">
            <v>2565992.5</v>
          </cell>
          <cell r="E2266">
            <v>43658</v>
          </cell>
          <cell r="F2266">
            <v>1200225267</v>
          </cell>
          <cell r="G2266">
            <v>65232267</v>
          </cell>
        </row>
        <row r="2267">
          <cell r="C2267">
            <v>407042328</v>
          </cell>
          <cell r="D2267">
            <v>1429170</v>
          </cell>
          <cell r="E2267">
            <v>43658</v>
          </cell>
          <cell r="F2267">
            <v>1200225258</v>
          </cell>
          <cell r="G2267">
            <v>65232096</v>
          </cell>
        </row>
        <row r="2268">
          <cell r="C2268">
            <v>407042329</v>
          </cell>
          <cell r="D2268">
            <v>344751</v>
          </cell>
          <cell r="E2268">
            <v>43658</v>
          </cell>
          <cell r="F2268">
            <v>1200225268</v>
          </cell>
          <cell r="G2268">
            <v>65231912</v>
          </cell>
        </row>
        <row r="2269">
          <cell r="C2269">
            <v>407042330</v>
          </cell>
          <cell r="D2269">
            <v>102525</v>
          </cell>
          <cell r="E2269">
            <v>43658</v>
          </cell>
          <cell r="F2269">
            <v>1200225257</v>
          </cell>
          <cell r="G2269">
            <v>65231877</v>
          </cell>
        </row>
        <row r="2270">
          <cell r="C2270">
            <v>407042331</v>
          </cell>
          <cell r="D2270">
            <v>812150.6</v>
          </cell>
          <cell r="E2270">
            <v>43658</v>
          </cell>
          <cell r="F2270">
            <v>1200225270</v>
          </cell>
          <cell r="G2270">
            <v>65234821</v>
          </cell>
          <cell r="H2270" t="str">
            <v>А</v>
          </cell>
        </row>
        <row r="2271">
          <cell r="C2271">
            <v>407042332</v>
          </cell>
          <cell r="D2271">
            <v>1916927.15</v>
          </cell>
          <cell r="E2271">
            <v>43658</v>
          </cell>
          <cell r="F2271">
            <v>1200225269</v>
          </cell>
          <cell r="G2271">
            <v>65234769</v>
          </cell>
          <cell r="H2271" t="str">
            <v>С</v>
          </cell>
        </row>
        <row r="2272">
          <cell r="C2272">
            <v>407042333</v>
          </cell>
          <cell r="D2272">
            <v>561233.85</v>
          </cell>
          <cell r="E2272">
            <v>43658</v>
          </cell>
          <cell r="F2272">
            <v>1200225278</v>
          </cell>
          <cell r="G2272">
            <v>65234683</v>
          </cell>
        </row>
        <row r="2273">
          <cell r="C2273">
            <v>407042334</v>
          </cell>
          <cell r="D2273">
            <v>336467</v>
          </cell>
          <cell r="E2273">
            <v>43658</v>
          </cell>
          <cell r="F2273">
            <v>1200225288</v>
          </cell>
          <cell r="G2273">
            <v>65234464</v>
          </cell>
        </row>
        <row r="2274">
          <cell r="C2274">
            <v>407042335</v>
          </cell>
          <cell r="D2274">
            <v>281707.2</v>
          </cell>
          <cell r="E2274">
            <v>43658</v>
          </cell>
          <cell r="F2274">
            <v>1200225282</v>
          </cell>
          <cell r="G2274">
            <v>65237288</v>
          </cell>
        </row>
        <row r="2275">
          <cell r="C2275">
            <v>407042336</v>
          </cell>
          <cell r="D2275">
            <v>497796</v>
          </cell>
          <cell r="E2275">
            <v>43658</v>
          </cell>
          <cell r="F2275">
            <v>1200225287</v>
          </cell>
          <cell r="G2275">
            <v>65234992</v>
          </cell>
        </row>
        <row r="2276">
          <cell r="C2276">
            <v>407042337</v>
          </cell>
          <cell r="D2276">
            <v>279861</v>
          </cell>
          <cell r="E2276">
            <v>43658</v>
          </cell>
          <cell r="F2276">
            <v>1200225277</v>
          </cell>
          <cell r="G2276">
            <v>65234989</v>
          </cell>
        </row>
        <row r="2277">
          <cell r="C2277">
            <v>407042338</v>
          </cell>
          <cell r="D2277">
            <v>2540176.2000000002</v>
          </cell>
          <cell r="E2277">
            <v>43658</v>
          </cell>
          <cell r="F2277">
            <v>1200225275</v>
          </cell>
          <cell r="G2277">
            <v>65237282</v>
          </cell>
        </row>
        <row r="2278">
          <cell r="C2278">
            <v>407042339</v>
          </cell>
          <cell r="D2278">
            <v>766331</v>
          </cell>
          <cell r="E2278">
            <v>43658</v>
          </cell>
          <cell r="F2278">
            <v>1200225279</v>
          </cell>
          <cell r="G2278">
            <v>65234708</v>
          </cell>
        </row>
        <row r="2279">
          <cell r="C2279">
            <v>407042340</v>
          </cell>
          <cell r="D2279">
            <v>427625</v>
          </cell>
          <cell r="E2279">
            <v>43658</v>
          </cell>
          <cell r="F2279">
            <v>1200225274</v>
          </cell>
          <cell r="G2279">
            <v>65234471</v>
          </cell>
        </row>
        <row r="2280">
          <cell r="C2280">
            <v>407042341</v>
          </cell>
          <cell r="D2280">
            <v>342700.26</v>
          </cell>
          <cell r="E2280">
            <v>43658</v>
          </cell>
          <cell r="F2280">
            <v>1200225283</v>
          </cell>
          <cell r="G2280">
            <v>65237283</v>
          </cell>
        </row>
        <row r="2281">
          <cell r="C2281">
            <v>407042342</v>
          </cell>
          <cell r="D2281">
            <v>467666</v>
          </cell>
          <cell r="E2281">
            <v>43658</v>
          </cell>
          <cell r="F2281">
            <v>1200225276</v>
          </cell>
          <cell r="G2281">
            <v>65234833</v>
          </cell>
        </row>
        <row r="2282">
          <cell r="C2282">
            <v>407042343</v>
          </cell>
          <cell r="D2282">
            <v>446389</v>
          </cell>
          <cell r="E2282">
            <v>43658</v>
          </cell>
          <cell r="F2282">
            <v>1200225280</v>
          </cell>
          <cell r="G2282">
            <v>65234696</v>
          </cell>
        </row>
        <row r="2283">
          <cell r="C2283">
            <v>407042344</v>
          </cell>
          <cell r="D2283">
            <v>2024212.5</v>
          </cell>
          <cell r="E2283">
            <v>43658</v>
          </cell>
          <cell r="F2283">
            <v>1200225284</v>
          </cell>
          <cell r="G2283">
            <v>65234965</v>
          </cell>
        </row>
        <row r="2284">
          <cell r="C2284">
            <v>407042345</v>
          </cell>
          <cell r="D2284">
            <v>568014.35</v>
          </cell>
          <cell r="E2284">
            <v>43658</v>
          </cell>
          <cell r="F2284">
            <v>1200225281</v>
          </cell>
          <cell r="G2284">
            <v>65234483</v>
          </cell>
          <cell r="H2284" t="str">
            <v>Екатеринбург</v>
          </cell>
        </row>
        <row r="2285">
          <cell r="C2285">
            <v>407042346</v>
          </cell>
          <cell r="D2285">
            <v>542816.5</v>
          </cell>
          <cell r="E2285">
            <v>43658</v>
          </cell>
          <cell r="F2285">
            <v>1200225285</v>
          </cell>
          <cell r="G2285">
            <v>65234504</v>
          </cell>
          <cell r="H2285" t="str">
            <v>Самара</v>
          </cell>
        </row>
        <row r="2286">
          <cell r="C2286">
            <v>407042347</v>
          </cell>
          <cell r="D2286">
            <v>707646.2</v>
          </cell>
          <cell r="E2286">
            <v>43658</v>
          </cell>
          <cell r="F2286">
            <v>1200225273</v>
          </cell>
          <cell r="G2286">
            <v>65234848</v>
          </cell>
        </row>
        <row r="2287">
          <cell r="C2287">
            <v>407042349</v>
          </cell>
          <cell r="D2287">
            <v>1672100</v>
          </cell>
          <cell r="E2287">
            <v>43661</v>
          </cell>
          <cell r="F2287">
            <v>1200225684</v>
          </cell>
          <cell r="G2287">
            <v>65239713</v>
          </cell>
        </row>
        <row r="2288">
          <cell r="C2288">
            <v>407042350</v>
          </cell>
          <cell r="D2288">
            <v>1012370</v>
          </cell>
          <cell r="E2288">
            <v>43661</v>
          </cell>
          <cell r="F2288">
            <v>1200225685</v>
          </cell>
          <cell r="G2288">
            <v>65237248</v>
          </cell>
        </row>
        <row r="2289">
          <cell r="C2289">
            <v>407042351</v>
          </cell>
          <cell r="D2289">
            <v>582331.4</v>
          </cell>
          <cell r="E2289">
            <v>43661</v>
          </cell>
          <cell r="F2289">
            <v>1200225697</v>
          </cell>
          <cell r="G2289">
            <v>65237270</v>
          </cell>
          <cell r="H2289" t="str">
            <v>НН</v>
          </cell>
        </row>
        <row r="2290">
          <cell r="C2290">
            <v>407042352</v>
          </cell>
          <cell r="D2290">
            <v>185141</v>
          </cell>
          <cell r="E2290">
            <v>43661</v>
          </cell>
          <cell r="F2290">
            <v>1200225689</v>
          </cell>
          <cell r="G2290">
            <v>65237230</v>
          </cell>
        </row>
        <row r="2291">
          <cell r="C2291">
            <v>407042353</v>
          </cell>
          <cell r="D2291">
            <v>207180.75</v>
          </cell>
          <cell r="E2291">
            <v>43661</v>
          </cell>
          <cell r="F2291">
            <v>1200225688</v>
          </cell>
          <cell r="G2291">
            <v>65239731</v>
          </cell>
        </row>
        <row r="2292">
          <cell r="C2292">
            <v>407042354</v>
          </cell>
          <cell r="D2292">
            <v>3651893.05</v>
          </cell>
          <cell r="E2292">
            <v>43661</v>
          </cell>
          <cell r="F2292">
            <v>1200225691</v>
          </cell>
          <cell r="G2292">
            <v>65237280</v>
          </cell>
          <cell r="H2292" t="str">
            <v>А</v>
          </cell>
        </row>
        <row r="2293">
          <cell r="C2293">
            <v>407042355</v>
          </cell>
          <cell r="D2293">
            <v>253906.9</v>
          </cell>
          <cell r="E2293">
            <v>43661</v>
          </cell>
          <cell r="F2293">
            <v>1200225682</v>
          </cell>
          <cell r="G2293">
            <v>65237241</v>
          </cell>
          <cell r="H2293" t="str">
            <v>СПб</v>
          </cell>
        </row>
        <row r="2294">
          <cell r="C2294">
            <v>407042356</v>
          </cell>
          <cell r="D2294">
            <v>88327</v>
          </cell>
          <cell r="E2294">
            <v>43661</v>
          </cell>
          <cell r="F2294">
            <v>1200225693</v>
          </cell>
          <cell r="G2294">
            <v>65237231</v>
          </cell>
          <cell r="H2294" t="str">
            <v>Казань</v>
          </cell>
        </row>
        <row r="2295">
          <cell r="C2295">
            <v>407042357</v>
          </cell>
          <cell r="D2295">
            <v>1905843.4</v>
          </cell>
          <cell r="E2295">
            <v>43661</v>
          </cell>
          <cell r="F2295">
            <v>1200225690</v>
          </cell>
          <cell r="G2295">
            <v>65237279</v>
          </cell>
          <cell r="H2295" t="str">
            <v>Казань</v>
          </cell>
        </row>
        <row r="2296">
          <cell r="C2296">
            <v>407042358</v>
          </cell>
          <cell r="D2296">
            <v>1280153</v>
          </cell>
          <cell r="E2296">
            <v>43661</v>
          </cell>
          <cell r="F2296">
            <v>1200225696</v>
          </cell>
          <cell r="G2296">
            <v>65237269</v>
          </cell>
          <cell r="H2296" t="str">
            <v>НН</v>
          </cell>
        </row>
        <row r="2297">
          <cell r="C2297">
            <v>407042359</v>
          </cell>
          <cell r="D2297">
            <v>544089.44999999995</v>
          </cell>
          <cell r="E2297">
            <v>43661</v>
          </cell>
          <cell r="F2297">
            <v>1200225683</v>
          </cell>
          <cell r="G2297">
            <v>65237201</v>
          </cell>
          <cell r="H2297" t="str">
            <v>Казань</v>
          </cell>
        </row>
        <row r="2298">
          <cell r="C2298">
            <v>407042360</v>
          </cell>
          <cell r="D2298">
            <v>1208781.3999999999</v>
          </cell>
          <cell r="E2298">
            <v>43661</v>
          </cell>
          <cell r="F2298">
            <v>1200225681</v>
          </cell>
          <cell r="G2298">
            <v>65237225</v>
          </cell>
          <cell r="H2298" t="str">
            <v>НН</v>
          </cell>
        </row>
        <row r="2299">
          <cell r="C2299">
            <v>407042361</v>
          </cell>
          <cell r="D2299">
            <v>872886</v>
          </cell>
          <cell r="E2299">
            <v>43661</v>
          </cell>
          <cell r="F2299">
            <v>1200225686</v>
          </cell>
          <cell r="G2299">
            <v>65237232</v>
          </cell>
          <cell r="H2299" t="str">
            <v>Мск</v>
          </cell>
        </row>
        <row r="2300">
          <cell r="C2300">
            <v>407042362</v>
          </cell>
          <cell r="D2300">
            <v>548564.05000000005</v>
          </cell>
          <cell r="E2300">
            <v>43661</v>
          </cell>
          <cell r="F2300">
            <v>1200225695</v>
          </cell>
          <cell r="G2300">
            <v>65237272</v>
          </cell>
          <cell r="H2300" t="str">
            <v>НН</v>
          </cell>
        </row>
        <row r="2301">
          <cell r="C2301">
            <v>407042363</v>
          </cell>
          <cell r="D2301">
            <v>867960.4</v>
          </cell>
          <cell r="E2301">
            <v>43661</v>
          </cell>
          <cell r="F2301">
            <v>1200225694</v>
          </cell>
          <cell r="G2301">
            <v>65237260</v>
          </cell>
        </row>
        <row r="2302">
          <cell r="C2302">
            <v>407042364</v>
          </cell>
          <cell r="D2302">
            <v>2936336.4</v>
          </cell>
          <cell r="E2302">
            <v>43661</v>
          </cell>
          <cell r="F2302">
            <v>1200225692</v>
          </cell>
          <cell r="G2302">
            <v>65237281</v>
          </cell>
          <cell r="H2302" t="str">
            <v>А</v>
          </cell>
        </row>
        <row r="2303">
          <cell r="C2303">
            <v>407042365</v>
          </cell>
          <cell r="D2303">
            <v>1832519.7</v>
          </cell>
          <cell r="E2303">
            <v>43661</v>
          </cell>
          <cell r="F2303">
            <v>1200225770</v>
          </cell>
          <cell r="G2303">
            <v>65239748</v>
          </cell>
          <cell r="H2303" t="str">
            <v>Мск</v>
          </cell>
        </row>
        <row r="2304">
          <cell r="C2304">
            <v>407042366</v>
          </cell>
          <cell r="D2304">
            <v>1087074.3</v>
          </cell>
          <cell r="E2304">
            <v>43662</v>
          </cell>
          <cell r="F2304">
            <v>1200225771</v>
          </cell>
          <cell r="G2304">
            <v>65237266</v>
          </cell>
        </row>
        <row r="2305">
          <cell r="C2305">
            <v>407042367</v>
          </cell>
          <cell r="D2305">
            <v>1657613.1</v>
          </cell>
          <cell r="E2305">
            <v>43662</v>
          </cell>
          <cell r="F2305">
            <v>1200225687</v>
          </cell>
          <cell r="G2305">
            <v>65237240</v>
          </cell>
        </row>
        <row r="2306">
          <cell r="C2306">
            <v>407042368</v>
          </cell>
          <cell r="D2306">
            <v>2174340.5</v>
          </cell>
          <cell r="E2306">
            <v>43662</v>
          </cell>
          <cell r="F2306">
            <v>1200225824</v>
          </cell>
          <cell r="G2306">
            <v>65239780</v>
          </cell>
          <cell r="H2306" t="str">
            <v>А</v>
          </cell>
        </row>
        <row r="2307">
          <cell r="C2307">
            <v>407042369</v>
          </cell>
          <cell r="D2307">
            <v>4030744.55</v>
          </cell>
          <cell r="E2307">
            <v>43662</v>
          </cell>
          <cell r="F2307">
            <v>1200225825</v>
          </cell>
          <cell r="G2307">
            <v>65242134</v>
          </cell>
          <cell r="H2307" t="str">
            <v>А</v>
          </cell>
        </row>
        <row r="2308">
          <cell r="C2308">
            <v>407042370</v>
          </cell>
          <cell r="D2308">
            <v>5022093.25</v>
          </cell>
          <cell r="E2308">
            <v>43662</v>
          </cell>
          <cell r="F2308">
            <v>1200225823</v>
          </cell>
          <cell r="G2308">
            <v>65239772</v>
          </cell>
          <cell r="H2308" t="str">
            <v>фил С</v>
          </cell>
        </row>
        <row r="2309">
          <cell r="C2309">
            <v>407042373</v>
          </cell>
          <cell r="D2309">
            <v>1929687</v>
          </cell>
          <cell r="E2309">
            <v>43662</v>
          </cell>
          <cell r="F2309">
            <v>1200225943</v>
          </cell>
          <cell r="G2309">
            <v>65241836</v>
          </cell>
        </row>
        <row r="2310">
          <cell r="C2310">
            <v>407042374</v>
          </cell>
          <cell r="D2310">
            <v>7469184.5999999996</v>
          </cell>
          <cell r="E2310">
            <v>43662</v>
          </cell>
          <cell r="F2310">
            <v>1200225944</v>
          </cell>
          <cell r="G2310">
            <v>65242061</v>
          </cell>
        </row>
        <row r="2311">
          <cell r="C2311">
            <v>407042375</v>
          </cell>
          <cell r="D2311">
            <v>221955</v>
          </cell>
          <cell r="E2311">
            <v>43662</v>
          </cell>
          <cell r="F2311">
            <v>1200225947</v>
          </cell>
          <cell r="G2311">
            <v>65241831</v>
          </cell>
        </row>
        <row r="2312">
          <cell r="C2312">
            <v>407042376</v>
          </cell>
          <cell r="D2312">
            <v>58203.65</v>
          </cell>
          <cell r="E2312">
            <v>43663</v>
          </cell>
          <cell r="F2312">
            <v>1200225945</v>
          </cell>
          <cell r="G2312">
            <v>65239544</v>
          </cell>
        </row>
        <row r="2313">
          <cell r="C2313">
            <v>407042377</v>
          </cell>
          <cell r="D2313">
            <v>8810571.0999999996</v>
          </cell>
          <cell r="E2313">
            <v>43663</v>
          </cell>
          <cell r="F2313">
            <v>1200226187</v>
          </cell>
          <cell r="G2313">
            <v>65239757</v>
          </cell>
        </row>
        <row r="2314">
          <cell r="C2314">
            <v>407042377</v>
          </cell>
          <cell r="F2314">
            <v>1200226187</v>
          </cell>
          <cell r="G2314">
            <v>65239767</v>
          </cell>
        </row>
        <row r="2315">
          <cell r="C2315">
            <v>407042377</v>
          </cell>
          <cell r="F2315">
            <v>1200226187</v>
          </cell>
          <cell r="G2315">
            <v>65239762</v>
          </cell>
        </row>
        <row r="2316">
          <cell r="C2316">
            <v>407042378</v>
          </cell>
          <cell r="D2316">
            <v>2516635</v>
          </cell>
          <cell r="E2316">
            <v>43663</v>
          </cell>
          <cell r="F2316">
            <v>1200225946</v>
          </cell>
          <cell r="G2316">
            <v>65239567</v>
          </cell>
        </row>
        <row r="2317">
          <cell r="C2317">
            <v>407042379</v>
          </cell>
          <cell r="D2317">
            <v>139809</v>
          </cell>
          <cell r="E2317">
            <v>43663</v>
          </cell>
          <cell r="F2317">
            <v>1200225964</v>
          </cell>
          <cell r="G2317">
            <v>65239477</v>
          </cell>
        </row>
        <row r="2318">
          <cell r="C2318">
            <v>407042380</v>
          </cell>
          <cell r="D2318">
            <v>135098</v>
          </cell>
          <cell r="E2318">
            <v>43663</v>
          </cell>
          <cell r="F2318">
            <v>1200225965</v>
          </cell>
          <cell r="G2318">
            <v>65241857</v>
          </cell>
        </row>
        <row r="2319">
          <cell r="C2319">
            <v>407042381</v>
          </cell>
          <cell r="D2319">
            <v>550082.69999999995</v>
          </cell>
          <cell r="E2319">
            <v>43663</v>
          </cell>
          <cell r="F2319">
            <v>1200226186</v>
          </cell>
          <cell r="G2319">
            <v>65239490</v>
          </cell>
        </row>
        <row r="2320">
          <cell r="C2320">
            <v>407042382</v>
          </cell>
          <cell r="D2320">
            <v>1092155</v>
          </cell>
          <cell r="E2320">
            <v>43663</v>
          </cell>
          <cell r="F2320">
            <v>1200226189</v>
          </cell>
          <cell r="G2320">
            <v>65241735</v>
          </cell>
        </row>
        <row r="2321">
          <cell r="C2321">
            <v>407042383</v>
          </cell>
          <cell r="D2321">
            <v>11243532.15</v>
          </cell>
          <cell r="E2321">
            <v>43663</v>
          </cell>
          <cell r="F2321">
            <v>1200226190</v>
          </cell>
          <cell r="G2321">
            <v>65242166</v>
          </cell>
          <cell r="H2321" t="str">
            <v>С</v>
          </cell>
        </row>
        <row r="2322">
          <cell r="C2322">
            <v>407042384</v>
          </cell>
          <cell r="D2322">
            <v>66842</v>
          </cell>
          <cell r="E2322">
            <v>43663</v>
          </cell>
          <cell r="F2322">
            <v>1200226228</v>
          </cell>
          <cell r="G2322">
            <v>65242072</v>
          </cell>
        </row>
        <row r="2323">
          <cell r="C2323">
            <v>407042385</v>
          </cell>
          <cell r="D2323">
            <v>1075631</v>
          </cell>
          <cell r="E2323">
            <v>43663</v>
          </cell>
          <cell r="F2323">
            <v>1200226229</v>
          </cell>
          <cell r="G2323">
            <v>65242071</v>
          </cell>
        </row>
        <row r="2324">
          <cell r="C2324">
            <v>407042386</v>
          </cell>
          <cell r="D2324">
            <v>1761170</v>
          </cell>
          <cell r="E2324">
            <v>43663</v>
          </cell>
          <cell r="F2324">
            <v>1200226231</v>
          </cell>
          <cell r="G2324">
            <v>65244805</v>
          </cell>
        </row>
        <row r="2325">
          <cell r="C2325">
            <v>407042387</v>
          </cell>
          <cell r="D2325">
            <v>444867</v>
          </cell>
          <cell r="E2325">
            <v>43663</v>
          </cell>
          <cell r="F2325">
            <v>1200226226</v>
          </cell>
          <cell r="G2325">
            <v>65242137</v>
          </cell>
        </row>
        <row r="2326">
          <cell r="C2326">
            <v>407042388</v>
          </cell>
          <cell r="D2326">
            <v>2649597</v>
          </cell>
          <cell r="E2326">
            <v>43663</v>
          </cell>
          <cell r="F2326">
            <v>1200226230</v>
          </cell>
          <cell r="G2326">
            <v>65244814</v>
          </cell>
        </row>
        <row r="2327">
          <cell r="C2327">
            <v>407042389</v>
          </cell>
          <cell r="D2327">
            <v>873315</v>
          </cell>
          <cell r="E2327">
            <v>43663</v>
          </cell>
          <cell r="F2327">
            <v>1200226232</v>
          </cell>
          <cell r="G2327">
            <v>65244862</v>
          </cell>
        </row>
        <row r="2328">
          <cell r="C2328">
            <v>407042390</v>
          </cell>
          <cell r="D2328">
            <v>5546468.7000000002</v>
          </cell>
          <cell r="E2328">
            <v>43664</v>
          </cell>
          <cell r="F2328">
            <v>1200226310</v>
          </cell>
          <cell r="G2328">
            <v>65244895</v>
          </cell>
        </row>
        <row r="2329">
          <cell r="C2329">
            <v>407042391</v>
          </cell>
          <cell r="D2329">
            <v>2852705.5</v>
          </cell>
          <cell r="E2329">
            <v>43664</v>
          </cell>
          <cell r="F2329">
            <v>1200226311</v>
          </cell>
          <cell r="G2329">
            <v>65241913</v>
          </cell>
        </row>
        <row r="2330">
          <cell r="C2330">
            <v>407042392</v>
          </cell>
          <cell r="D2330">
            <v>2067367.45</v>
          </cell>
          <cell r="E2330">
            <v>43664</v>
          </cell>
          <cell r="F2330">
            <v>1200226312</v>
          </cell>
          <cell r="G2330">
            <v>65241794</v>
          </cell>
          <cell r="H2330" t="str">
            <v>СПб</v>
          </cell>
        </row>
        <row r="2331">
          <cell r="C2331">
            <v>407042393</v>
          </cell>
          <cell r="D2331">
            <v>3711993.9</v>
          </cell>
          <cell r="E2331">
            <v>43664</v>
          </cell>
          <cell r="F2331">
            <v>1200226431</v>
          </cell>
          <cell r="G2331">
            <v>65242093</v>
          </cell>
        </row>
        <row r="2332">
          <cell r="C2332">
            <v>407042394</v>
          </cell>
          <cell r="D2332">
            <v>1292396.1499999999</v>
          </cell>
          <cell r="E2332">
            <v>43664</v>
          </cell>
          <cell r="F2332">
            <v>1200226225</v>
          </cell>
          <cell r="G2332">
            <v>65241991</v>
          </cell>
        </row>
        <row r="2333">
          <cell r="C2333">
            <v>407042395</v>
          </cell>
          <cell r="D2333">
            <v>1343279</v>
          </cell>
          <cell r="E2333">
            <v>43664</v>
          </cell>
          <cell r="F2333">
            <v>1200226428</v>
          </cell>
          <cell r="G2333">
            <v>65241877</v>
          </cell>
        </row>
        <row r="2334">
          <cell r="C2334">
            <v>407042396</v>
          </cell>
          <cell r="D2334">
            <v>1249901.6000000001</v>
          </cell>
          <cell r="E2334">
            <v>43664</v>
          </cell>
          <cell r="F2334">
            <v>1200226316</v>
          </cell>
          <cell r="G2334">
            <v>65247993</v>
          </cell>
          <cell r="H2334" t="str">
            <v>А</v>
          </cell>
        </row>
        <row r="2335">
          <cell r="C2335">
            <v>407042397</v>
          </cell>
          <cell r="D2335">
            <v>2773754.2</v>
          </cell>
          <cell r="E2335">
            <v>43664</v>
          </cell>
          <cell r="F2335">
            <v>1200226315</v>
          </cell>
          <cell r="G2335">
            <v>65247954</v>
          </cell>
          <cell r="H2335" t="str">
            <v>С</v>
          </cell>
        </row>
        <row r="2336">
          <cell r="C2336">
            <v>407042398</v>
          </cell>
          <cell r="D2336">
            <v>6363705.5999999996</v>
          </cell>
          <cell r="E2336">
            <v>43665</v>
          </cell>
          <cell r="F2336">
            <v>1200226443</v>
          </cell>
          <cell r="G2336">
            <v>65245105</v>
          </cell>
          <cell r="H2336" t="str">
            <v>А</v>
          </cell>
        </row>
        <row r="2337">
          <cell r="C2337">
            <v>407042399</v>
          </cell>
          <cell r="D2337">
            <v>5167967.95</v>
          </cell>
          <cell r="E2337">
            <v>43665</v>
          </cell>
          <cell r="F2337">
            <v>1200226432</v>
          </cell>
          <cell r="G2337">
            <v>65245051</v>
          </cell>
          <cell r="H2337" t="str">
            <v>А</v>
          </cell>
        </row>
        <row r="2338">
          <cell r="C2338">
            <v>407042400</v>
          </cell>
          <cell r="D2338">
            <v>3906113.8</v>
          </cell>
          <cell r="E2338">
            <v>43665</v>
          </cell>
          <cell r="F2338">
            <v>1200226442</v>
          </cell>
          <cell r="G2338">
            <v>65245071</v>
          </cell>
          <cell r="H2338" t="str">
            <v>А</v>
          </cell>
        </row>
        <row r="2339">
          <cell r="C2339">
            <v>407042401</v>
          </cell>
          <cell r="D2339">
            <v>289672</v>
          </cell>
          <cell r="E2339">
            <v>43665</v>
          </cell>
          <cell r="F2339">
            <v>1200226446</v>
          </cell>
          <cell r="G2339">
            <v>65244613</v>
          </cell>
        </row>
        <row r="2340">
          <cell r="C2340">
            <v>407042402</v>
          </cell>
          <cell r="D2340">
            <v>190855</v>
          </cell>
          <cell r="E2340">
            <v>43665</v>
          </cell>
          <cell r="F2340">
            <v>1200226445</v>
          </cell>
          <cell r="G2340">
            <v>65244579</v>
          </cell>
        </row>
        <row r="2341">
          <cell r="C2341">
            <v>407042403</v>
          </cell>
          <cell r="D2341">
            <v>5265443.8</v>
          </cell>
          <cell r="E2341">
            <v>43665</v>
          </cell>
          <cell r="F2341">
            <v>1200226447</v>
          </cell>
          <cell r="G2341">
            <v>65245096</v>
          </cell>
          <cell r="H2341" t="str">
            <v>А</v>
          </cell>
        </row>
        <row r="2342">
          <cell r="C2342">
            <v>407042404</v>
          </cell>
          <cell r="D2342">
            <v>525390</v>
          </cell>
          <cell r="E2342">
            <v>43665</v>
          </cell>
          <cell r="F2342">
            <v>1200226444</v>
          </cell>
          <cell r="G2342">
            <v>65244657</v>
          </cell>
        </row>
        <row r="2343">
          <cell r="C2343">
            <v>407042405</v>
          </cell>
          <cell r="D2343">
            <v>2213164.7999999998</v>
          </cell>
          <cell r="E2343">
            <v>43665</v>
          </cell>
          <cell r="F2343">
            <v>1200226441</v>
          </cell>
          <cell r="G2343">
            <v>65244945</v>
          </cell>
          <cell r="H2343" t="str">
            <v>Новосибирск</v>
          </cell>
        </row>
        <row r="2344">
          <cell r="C2344">
            <v>407042406</v>
          </cell>
          <cell r="D2344">
            <v>2006205.75</v>
          </cell>
          <cell r="E2344">
            <v>43665</v>
          </cell>
          <cell r="F2344">
            <v>1200226333</v>
          </cell>
          <cell r="G2344">
            <v>65244923</v>
          </cell>
          <cell r="H2344" t="str">
            <v>Новосибирск</v>
          </cell>
        </row>
        <row r="2345">
          <cell r="C2345">
            <v>407042409</v>
          </cell>
          <cell r="D2345">
            <v>612771.30000000005</v>
          </cell>
          <cell r="E2345">
            <v>43665</v>
          </cell>
          <cell r="F2345">
            <v>1200226720</v>
          </cell>
          <cell r="G2345">
            <v>65247936</v>
          </cell>
          <cell r="H2345" t="str">
            <v>Челябинск</v>
          </cell>
        </row>
        <row r="2346">
          <cell r="C2346">
            <v>407042410</v>
          </cell>
          <cell r="D2346">
            <v>1113983</v>
          </cell>
          <cell r="E2346">
            <v>43665</v>
          </cell>
          <cell r="F2346">
            <v>1200226730</v>
          </cell>
          <cell r="G2346">
            <v>65247886</v>
          </cell>
        </row>
        <row r="2347">
          <cell r="C2347">
            <v>407042411</v>
          </cell>
          <cell r="D2347">
            <v>75678</v>
          </cell>
          <cell r="E2347">
            <v>43665</v>
          </cell>
          <cell r="F2347">
            <v>1200226731</v>
          </cell>
          <cell r="G2347">
            <v>65247880</v>
          </cell>
        </row>
        <row r="2348">
          <cell r="C2348">
            <v>407042412</v>
          </cell>
          <cell r="D2348">
            <v>346566</v>
          </cell>
          <cell r="E2348">
            <v>43665</v>
          </cell>
          <cell r="F2348">
            <v>1200226722</v>
          </cell>
          <cell r="G2348">
            <v>65250721</v>
          </cell>
        </row>
        <row r="2349">
          <cell r="C2349">
            <v>407042413</v>
          </cell>
          <cell r="D2349">
            <v>1675728.75</v>
          </cell>
          <cell r="E2349">
            <v>43665</v>
          </cell>
          <cell r="F2349">
            <v>1200226724</v>
          </cell>
          <cell r="G2349">
            <v>65250736</v>
          </cell>
        </row>
        <row r="2350">
          <cell r="C2350">
            <v>407042414</v>
          </cell>
          <cell r="D2350">
            <v>285519.65000000002</v>
          </cell>
          <cell r="E2350">
            <v>43665</v>
          </cell>
          <cell r="F2350">
            <v>1200226714</v>
          </cell>
          <cell r="G2350">
            <v>65247870</v>
          </cell>
          <cell r="H2350" t="str">
            <v>Самара</v>
          </cell>
        </row>
        <row r="2351">
          <cell r="C2351">
            <v>407042415</v>
          </cell>
          <cell r="D2351">
            <v>803947</v>
          </cell>
          <cell r="E2351">
            <v>43665</v>
          </cell>
          <cell r="F2351">
            <v>1200226715</v>
          </cell>
          <cell r="G2351">
            <v>65247859</v>
          </cell>
        </row>
        <row r="2352">
          <cell r="C2352">
            <v>407042416</v>
          </cell>
          <cell r="D2352">
            <v>839507</v>
          </cell>
          <cell r="E2352">
            <v>43665</v>
          </cell>
          <cell r="F2352">
            <v>1200226725</v>
          </cell>
          <cell r="G2352">
            <v>65250684</v>
          </cell>
        </row>
        <row r="2353">
          <cell r="C2353">
            <v>407042417</v>
          </cell>
          <cell r="D2353">
            <v>8111256</v>
          </cell>
          <cell r="E2353">
            <v>43665</v>
          </cell>
          <cell r="H2353" t="str">
            <v>удалено</v>
          </cell>
        </row>
        <row r="2354">
          <cell r="C2354">
            <v>407042418</v>
          </cell>
          <cell r="D2354">
            <v>410710.65</v>
          </cell>
          <cell r="E2354">
            <v>43665</v>
          </cell>
          <cell r="F2354">
            <v>1200226728</v>
          </cell>
          <cell r="G2354">
            <v>65247868</v>
          </cell>
          <cell r="H2354" t="str">
            <v>Екатеринбург</v>
          </cell>
        </row>
        <row r="2355">
          <cell r="C2355">
            <v>407042419</v>
          </cell>
          <cell r="D2355">
            <v>6449901</v>
          </cell>
          <cell r="E2355">
            <v>43665</v>
          </cell>
          <cell r="H2355" t="str">
            <v>удалено</v>
          </cell>
        </row>
        <row r="2356">
          <cell r="C2356">
            <v>407042420</v>
          </cell>
          <cell r="D2356">
            <v>5415996.5499999998</v>
          </cell>
          <cell r="E2356">
            <v>43668</v>
          </cell>
          <cell r="F2356">
            <v>1200226769</v>
          </cell>
          <cell r="G2356">
            <v>65247945</v>
          </cell>
        </row>
        <row r="2357">
          <cell r="C2357">
            <v>407042421</v>
          </cell>
          <cell r="D2357">
            <v>544100.9</v>
          </cell>
          <cell r="E2357">
            <v>43668</v>
          </cell>
          <cell r="F2357">
            <v>1200226721</v>
          </cell>
          <cell r="G2357">
            <v>65247941</v>
          </cell>
          <cell r="H2357" t="str">
            <v>Челябинск</v>
          </cell>
        </row>
        <row r="2358">
          <cell r="C2358">
            <v>407042422</v>
          </cell>
          <cell r="D2358">
            <v>1439315.85</v>
          </cell>
          <cell r="E2358">
            <v>43668</v>
          </cell>
          <cell r="F2358">
            <v>1200226771</v>
          </cell>
          <cell r="G2358">
            <v>65247919</v>
          </cell>
          <cell r="H2358" t="str">
            <v>Екатеринбург</v>
          </cell>
        </row>
        <row r="2359">
          <cell r="C2359">
            <v>407042423</v>
          </cell>
          <cell r="D2359">
            <v>1335244.3</v>
          </cell>
          <cell r="E2359">
            <v>43668</v>
          </cell>
          <cell r="F2359">
            <v>1200226723</v>
          </cell>
          <cell r="G2359">
            <v>65247909</v>
          </cell>
          <cell r="H2359" t="str">
            <v>Екатеринбург</v>
          </cell>
        </row>
        <row r="2360">
          <cell r="C2360">
            <v>407042424</v>
          </cell>
          <cell r="D2360">
            <v>42416</v>
          </cell>
          <cell r="E2360">
            <v>43668</v>
          </cell>
          <cell r="F2360">
            <v>1200226726</v>
          </cell>
          <cell r="G2360">
            <v>65247844</v>
          </cell>
          <cell r="H2360" t="str">
            <v>Тюмень</v>
          </cell>
        </row>
        <row r="2361">
          <cell r="C2361">
            <v>407042425</v>
          </cell>
          <cell r="D2361">
            <v>733262</v>
          </cell>
          <cell r="E2361">
            <v>43668</v>
          </cell>
          <cell r="F2361">
            <v>1200226727</v>
          </cell>
          <cell r="G2361">
            <v>65247843</v>
          </cell>
          <cell r="H2361" t="str">
            <v>Тюмень</v>
          </cell>
        </row>
        <row r="2362">
          <cell r="C2362">
            <v>407042426</v>
          </cell>
          <cell r="D2362">
            <v>368398.15</v>
          </cell>
          <cell r="E2362">
            <v>43668</v>
          </cell>
          <cell r="F2362">
            <v>1200226729</v>
          </cell>
          <cell r="G2362">
            <v>65250203</v>
          </cell>
          <cell r="H2362" t="str">
            <v>Самара</v>
          </cell>
        </row>
        <row r="2363">
          <cell r="C2363">
            <v>407042427</v>
          </cell>
          <cell r="D2363">
            <v>502860</v>
          </cell>
          <cell r="E2363">
            <v>43668</v>
          </cell>
          <cell r="F2363">
            <v>1200226770</v>
          </cell>
          <cell r="G2363">
            <v>65247836</v>
          </cell>
        </row>
        <row r="2364">
          <cell r="C2364">
            <v>407042428</v>
          </cell>
          <cell r="D2364">
            <v>2276382.75</v>
          </cell>
          <cell r="E2364">
            <v>43668</v>
          </cell>
          <cell r="F2364">
            <v>1200226719</v>
          </cell>
          <cell r="G2364">
            <v>65247926</v>
          </cell>
          <cell r="H2364" t="str">
            <v>Самара</v>
          </cell>
        </row>
        <row r="2365">
          <cell r="C2365">
            <v>407042431</v>
          </cell>
          <cell r="D2365">
            <v>8111256</v>
          </cell>
          <cell r="E2365">
            <v>43668</v>
          </cell>
          <cell r="F2365">
            <v>1200226718</v>
          </cell>
          <cell r="G2365">
            <v>65247741</v>
          </cell>
        </row>
        <row r="2366">
          <cell r="C2366">
            <v>407042431</v>
          </cell>
          <cell r="F2366">
            <v>1200226718</v>
          </cell>
          <cell r="G2366">
            <v>65247695</v>
          </cell>
        </row>
        <row r="2367">
          <cell r="C2367">
            <v>407042431</v>
          </cell>
          <cell r="F2367">
            <v>1200226718</v>
          </cell>
          <cell r="G2367">
            <v>65247662</v>
          </cell>
        </row>
        <row r="2368">
          <cell r="C2368">
            <v>407042432</v>
          </cell>
          <cell r="D2368">
            <v>6449901</v>
          </cell>
          <cell r="E2368">
            <v>43668</v>
          </cell>
          <cell r="F2368">
            <v>1200226717</v>
          </cell>
          <cell r="G2368">
            <v>65247774</v>
          </cell>
        </row>
        <row r="2369">
          <cell r="C2369">
            <v>407042432</v>
          </cell>
          <cell r="F2369">
            <v>1200226717</v>
          </cell>
          <cell r="G2369">
            <v>65247785</v>
          </cell>
        </row>
        <row r="2370">
          <cell r="C2370">
            <v>407042433</v>
          </cell>
          <cell r="D2370">
            <v>1398526</v>
          </cell>
          <cell r="E2370">
            <v>43668</v>
          </cell>
          <cell r="F2370">
            <v>1200226895</v>
          </cell>
          <cell r="G2370">
            <v>65250745</v>
          </cell>
        </row>
        <row r="2371">
          <cell r="C2371">
            <v>407042434</v>
          </cell>
          <cell r="D2371">
            <v>542904</v>
          </cell>
          <cell r="E2371">
            <v>43668</v>
          </cell>
          <cell r="F2371">
            <v>1200226789</v>
          </cell>
          <cell r="G2371">
            <v>65250426</v>
          </cell>
          <cell r="H2371" t="str">
            <v>Астрея</v>
          </cell>
        </row>
        <row r="2372">
          <cell r="C2372">
            <v>407042435</v>
          </cell>
          <cell r="D2372">
            <v>137427.95000000001</v>
          </cell>
          <cell r="E2372">
            <v>43668</v>
          </cell>
          <cell r="F2372">
            <v>1200226787</v>
          </cell>
          <cell r="G2372">
            <v>65250327</v>
          </cell>
          <cell r="H2372" t="str">
            <v>Москва</v>
          </cell>
        </row>
        <row r="2373">
          <cell r="C2373">
            <v>407042436</v>
          </cell>
          <cell r="D2373">
            <v>1163280.7</v>
          </cell>
          <cell r="E2373">
            <v>43668</v>
          </cell>
          <cell r="F2373">
            <v>1200226786</v>
          </cell>
          <cell r="G2373">
            <v>65250307</v>
          </cell>
          <cell r="H2373" t="str">
            <v>НН</v>
          </cell>
        </row>
        <row r="2374">
          <cell r="C2374">
            <v>407042437</v>
          </cell>
          <cell r="D2374">
            <v>1914076.8</v>
          </cell>
          <cell r="E2374">
            <v>43668</v>
          </cell>
          <cell r="F2374">
            <v>1200226793</v>
          </cell>
          <cell r="G2374">
            <v>65250786</v>
          </cell>
        </row>
        <row r="2375">
          <cell r="C2375">
            <v>407042438</v>
          </cell>
          <cell r="D2375">
            <v>968937.3</v>
          </cell>
          <cell r="E2375">
            <v>43668</v>
          </cell>
          <cell r="F2375">
            <v>1200226911</v>
          </cell>
          <cell r="G2375">
            <v>65250401</v>
          </cell>
        </row>
        <row r="2376">
          <cell r="C2376">
            <v>407042439</v>
          </cell>
          <cell r="D2376">
            <v>451186.35</v>
          </cell>
          <cell r="E2376">
            <v>43668</v>
          </cell>
          <cell r="F2376">
            <v>1200226788</v>
          </cell>
          <cell r="G2376">
            <v>65250199</v>
          </cell>
          <cell r="H2376" t="str">
            <v>Казань</v>
          </cell>
        </row>
        <row r="2377">
          <cell r="C2377">
            <v>407042440</v>
          </cell>
          <cell r="D2377">
            <v>3170701.8</v>
          </cell>
          <cell r="E2377">
            <v>43668</v>
          </cell>
          <cell r="F2377">
            <v>1200226792</v>
          </cell>
          <cell r="G2377">
            <v>65250752</v>
          </cell>
        </row>
        <row r="2378">
          <cell r="C2378">
            <v>407042441</v>
          </cell>
          <cell r="D2378">
            <v>1311185</v>
          </cell>
          <cell r="E2378">
            <v>43668</v>
          </cell>
          <cell r="F2378">
            <v>1200226790</v>
          </cell>
          <cell r="G2378">
            <v>65250808</v>
          </cell>
        </row>
        <row r="2379">
          <cell r="C2379">
            <v>407042442</v>
          </cell>
          <cell r="D2379">
            <v>4021827.3</v>
          </cell>
          <cell r="E2379">
            <v>43668</v>
          </cell>
          <cell r="F2379">
            <v>1200226791</v>
          </cell>
          <cell r="G2379">
            <v>65250750</v>
          </cell>
        </row>
        <row r="2380">
          <cell r="C2380">
            <v>407042443</v>
          </cell>
          <cell r="D2380">
            <v>1875890.7</v>
          </cell>
          <cell r="E2380">
            <v>43669</v>
          </cell>
          <cell r="F2380">
            <v>1200227089</v>
          </cell>
          <cell r="G2380">
            <v>65250696</v>
          </cell>
        </row>
        <row r="2381">
          <cell r="C2381">
            <v>407042444</v>
          </cell>
          <cell r="D2381">
            <v>1099229.8</v>
          </cell>
          <cell r="E2381">
            <v>43669</v>
          </cell>
          <cell r="F2381">
            <v>1200227091</v>
          </cell>
          <cell r="G2381">
            <v>65250626</v>
          </cell>
          <cell r="H2381" t="str">
            <v>СПб</v>
          </cell>
        </row>
        <row r="2382">
          <cell r="C2382">
            <v>407042445</v>
          </cell>
          <cell r="D2382">
            <v>2565082.5</v>
          </cell>
          <cell r="E2382">
            <v>43669</v>
          </cell>
          <cell r="F2382">
            <v>1200227090</v>
          </cell>
          <cell r="G2382">
            <v>65250712</v>
          </cell>
        </row>
        <row r="2383">
          <cell r="C2383">
            <v>407042446</v>
          </cell>
          <cell r="D2383">
            <v>1467912.45</v>
          </cell>
          <cell r="E2383">
            <v>43669</v>
          </cell>
          <cell r="F2383">
            <v>1200227092</v>
          </cell>
          <cell r="G2383">
            <v>65250630</v>
          </cell>
          <cell r="H2383" t="str">
            <v>СПб</v>
          </cell>
        </row>
        <row r="2384">
          <cell r="C2384">
            <v>407042447</v>
          </cell>
          <cell r="D2384">
            <v>613557.9</v>
          </cell>
          <cell r="E2384">
            <v>43669</v>
          </cell>
          <cell r="F2384">
            <v>1200227093</v>
          </cell>
          <cell r="G2384">
            <v>65250562</v>
          </cell>
          <cell r="H2384" t="str">
            <v>НН</v>
          </cell>
        </row>
        <row r="2385">
          <cell r="C2385">
            <v>407042448</v>
          </cell>
          <cell r="D2385">
            <v>574404.80000000005</v>
          </cell>
          <cell r="E2385">
            <v>43669</v>
          </cell>
          <cell r="F2385">
            <v>1200227094</v>
          </cell>
          <cell r="G2385">
            <v>65250515</v>
          </cell>
          <cell r="H2385" t="str">
            <v>НН</v>
          </cell>
        </row>
        <row r="2386">
          <cell r="C2386">
            <v>407042449</v>
          </cell>
          <cell r="D2386">
            <v>571516</v>
          </cell>
          <cell r="E2386">
            <v>43669</v>
          </cell>
          <cell r="F2386">
            <v>1200227088</v>
          </cell>
          <cell r="G2386">
            <v>65250193</v>
          </cell>
        </row>
        <row r="2387">
          <cell r="C2387">
            <v>407042450</v>
          </cell>
          <cell r="D2387">
            <v>943701.3</v>
          </cell>
          <cell r="E2387">
            <v>43669</v>
          </cell>
          <cell r="F2387">
            <v>1200227159</v>
          </cell>
          <cell r="G2387">
            <v>65253686</v>
          </cell>
        </row>
        <row r="2388">
          <cell r="C2388">
            <v>407042451</v>
          </cell>
          <cell r="D2388">
            <v>453457</v>
          </cell>
          <cell r="E2388">
            <v>43669</v>
          </cell>
          <cell r="F2388">
            <v>1200227153</v>
          </cell>
          <cell r="G2388">
            <v>65253681</v>
          </cell>
        </row>
        <row r="2389">
          <cell r="C2389">
            <v>407042452</v>
          </cell>
          <cell r="D2389">
            <v>1782964.8</v>
          </cell>
          <cell r="E2389">
            <v>43669</v>
          </cell>
          <cell r="F2389">
            <v>1200227158</v>
          </cell>
          <cell r="G2389">
            <v>65253679</v>
          </cell>
        </row>
        <row r="2390">
          <cell r="C2390">
            <v>407042453</v>
          </cell>
          <cell r="D2390">
            <v>69490</v>
          </cell>
          <cell r="E2390">
            <v>43669</v>
          </cell>
          <cell r="F2390">
            <v>1200227163</v>
          </cell>
          <cell r="G2390">
            <v>65253266</v>
          </cell>
        </row>
        <row r="2391">
          <cell r="C2391">
            <v>407042454</v>
          </cell>
          <cell r="D2391">
            <v>658255</v>
          </cell>
          <cell r="E2391">
            <v>43669</v>
          </cell>
          <cell r="F2391">
            <v>1200227157</v>
          </cell>
          <cell r="G2391">
            <v>65253687</v>
          </cell>
        </row>
        <row r="2392">
          <cell r="C2392">
            <v>407042455</v>
          </cell>
          <cell r="D2392">
            <v>1479453.05</v>
          </cell>
          <cell r="E2392">
            <v>43669</v>
          </cell>
          <cell r="F2392">
            <v>1200227098</v>
          </cell>
          <cell r="G2392">
            <v>65253658</v>
          </cell>
          <cell r="H2392" t="str">
            <v>фил А</v>
          </cell>
        </row>
        <row r="2393">
          <cell r="C2393">
            <v>407042456</v>
          </cell>
          <cell r="D2393">
            <v>4778911.3499999996</v>
          </cell>
          <cell r="E2393">
            <v>43669</v>
          </cell>
          <cell r="F2393">
            <v>1200227097</v>
          </cell>
          <cell r="G2393">
            <v>65253625</v>
          </cell>
          <cell r="H2393" t="str">
            <v>фил С</v>
          </cell>
        </row>
        <row r="2394">
          <cell r="C2394">
            <v>407042457</v>
          </cell>
          <cell r="D2394">
            <v>451433.75</v>
          </cell>
          <cell r="E2394">
            <v>43669</v>
          </cell>
          <cell r="F2394">
            <v>1200227155</v>
          </cell>
          <cell r="G2394">
            <v>65253477</v>
          </cell>
        </row>
        <row r="2395">
          <cell r="C2395">
            <v>407042458</v>
          </cell>
          <cell r="D2395">
            <v>707571.3</v>
          </cell>
          <cell r="E2395">
            <v>43669</v>
          </cell>
          <cell r="F2395">
            <v>1200227161</v>
          </cell>
          <cell r="G2395">
            <v>65253579</v>
          </cell>
          <cell r="H2395" t="str">
            <v>Краснодар</v>
          </cell>
        </row>
        <row r="2396">
          <cell r="C2396">
            <v>407042459</v>
          </cell>
          <cell r="D2396">
            <v>772576.6</v>
          </cell>
          <cell r="E2396">
            <v>43669</v>
          </cell>
          <cell r="F2396">
            <v>1200227167</v>
          </cell>
          <cell r="G2396">
            <v>65253586</v>
          </cell>
          <cell r="H2396" t="str">
            <v>Ростов</v>
          </cell>
        </row>
        <row r="2397">
          <cell r="C2397">
            <v>407042460</v>
          </cell>
          <cell r="D2397">
            <v>318496</v>
          </cell>
          <cell r="E2397">
            <v>43670</v>
          </cell>
          <cell r="F2397">
            <v>1200227154</v>
          </cell>
          <cell r="G2397">
            <v>65253296</v>
          </cell>
        </row>
        <row r="2398">
          <cell r="C2398">
            <v>407042461</v>
          </cell>
          <cell r="D2398">
            <v>69694.2</v>
          </cell>
          <cell r="E2398">
            <v>43670</v>
          </cell>
          <cell r="F2398">
            <v>1200227164</v>
          </cell>
          <cell r="G2398">
            <v>65253509</v>
          </cell>
        </row>
        <row r="2399">
          <cell r="C2399">
            <v>407042462</v>
          </cell>
          <cell r="D2399">
            <v>666930.65</v>
          </cell>
          <cell r="E2399">
            <v>43670</v>
          </cell>
          <cell r="F2399">
            <v>1200227162</v>
          </cell>
          <cell r="G2399">
            <v>65253562</v>
          </cell>
          <cell r="H2399" t="str">
            <v>Краснодар</v>
          </cell>
        </row>
        <row r="2400">
          <cell r="C2400">
            <v>407042463</v>
          </cell>
          <cell r="D2400">
            <v>115112</v>
          </cell>
          <cell r="E2400">
            <v>43670</v>
          </cell>
          <cell r="F2400">
            <v>1200227156</v>
          </cell>
          <cell r="G2400">
            <v>65253372</v>
          </cell>
        </row>
        <row r="2401">
          <cell r="C2401">
            <v>407042464</v>
          </cell>
          <cell r="D2401">
            <v>1068569.45</v>
          </cell>
          <cell r="E2401">
            <v>43670</v>
          </cell>
          <cell r="F2401">
            <v>1200227166</v>
          </cell>
          <cell r="G2401">
            <v>65253583</v>
          </cell>
          <cell r="H2401" t="str">
            <v>Ростов</v>
          </cell>
        </row>
        <row r="2402">
          <cell r="C2402">
            <v>407042465</v>
          </cell>
          <cell r="D2402">
            <v>386973</v>
          </cell>
          <cell r="E2402">
            <v>43670</v>
          </cell>
          <cell r="F2402">
            <v>1200227165</v>
          </cell>
          <cell r="G2402">
            <v>65253556</v>
          </cell>
        </row>
        <row r="2403">
          <cell r="C2403">
            <v>407042466</v>
          </cell>
          <cell r="D2403">
            <v>44507.5</v>
          </cell>
          <cell r="E2403">
            <v>43670</v>
          </cell>
          <cell r="F2403">
            <v>1200227160</v>
          </cell>
          <cell r="G2403">
            <v>65253347</v>
          </cell>
        </row>
        <row r="2404">
          <cell r="C2404">
            <v>407042467</v>
          </cell>
          <cell r="D2404">
            <v>673821.9</v>
          </cell>
          <cell r="E2404">
            <v>43670</v>
          </cell>
          <cell r="F2404">
            <v>1200227271</v>
          </cell>
          <cell r="G2404">
            <v>65253612</v>
          </cell>
          <cell r="H2404" t="str">
            <v>фил Б</v>
          </cell>
        </row>
        <row r="2405">
          <cell r="C2405">
            <v>407042467</v>
          </cell>
          <cell r="F2405">
            <v>1200227271</v>
          </cell>
          <cell r="G2405">
            <v>65253613</v>
          </cell>
        </row>
        <row r="2406">
          <cell r="C2406">
            <v>407042468</v>
          </cell>
          <cell r="D2406">
            <v>10601496.1</v>
          </cell>
          <cell r="E2406">
            <v>43670</v>
          </cell>
          <cell r="F2406">
            <v>1200227286</v>
          </cell>
          <cell r="G2406">
            <v>65253607</v>
          </cell>
          <cell r="H2406" t="str">
            <v>фил А</v>
          </cell>
        </row>
        <row r="2407">
          <cell r="C2407">
            <v>407042468</v>
          </cell>
          <cell r="F2407">
            <v>1200227286</v>
          </cell>
          <cell r="G2407">
            <v>65253611</v>
          </cell>
        </row>
        <row r="2408">
          <cell r="C2408">
            <v>407042468</v>
          </cell>
          <cell r="F2408">
            <v>1200227286</v>
          </cell>
          <cell r="G2408">
            <v>65253615</v>
          </cell>
        </row>
        <row r="2409">
          <cell r="C2409">
            <v>407042469</v>
          </cell>
          <cell r="D2409">
            <v>1170461</v>
          </cell>
          <cell r="E2409">
            <v>43670</v>
          </cell>
          <cell r="F2409">
            <v>1200227299</v>
          </cell>
          <cell r="G2409">
            <v>65255151</v>
          </cell>
        </row>
        <row r="2410">
          <cell r="C2410">
            <v>407042470</v>
          </cell>
          <cell r="D2410">
            <v>4137290</v>
          </cell>
          <cell r="E2410">
            <v>43670</v>
          </cell>
          <cell r="F2410">
            <v>1200227417</v>
          </cell>
          <cell r="G2410">
            <v>65257741</v>
          </cell>
        </row>
        <row r="2411">
          <cell r="C2411">
            <v>407042471</v>
          </cell>
          <cell r="D2411">
            <v>1918653.3</v>
          </cell>
          <cell r="E2411">
            <v>43671</v>
          </cell>
          <cell r="F2411">
            <v>1200227418</v>
          </cell>
          <cell r="G2411">
            <v>65255284</v>
          </cell>
        </row>
        <row r="2412">
          <cell r="C2412">
            <v>407042472</v>
          </cell>
          <cell r="D2412">
            <v>606758.19999999995</v>
          </cell>
          <cell r="E2412">
            <v>43671</v>
          </cell>
          <cell r="F2412">
            <v>1200227416</v>
          </cell>
          <cell r="G2412">
            <v>65255243</v>
          </cell>
        </row>
        <row r="2413">
          <cell r="C2413">
            <v>407042473</v>
          </cell>
          <cell r="D2413">
            <v>2074550.25</v>
          </cell>
          <cell r="E2413">
            <v>43671</v>
          </cell>
          <cell r="F2413">
            <v>1200227415</v>
          </cell>
          <cell r="G2413">
            <v>65255260</v>
          </cell>
        </row>
        <row r="2414">
          <cell r="C2414">
            <v>407042474</v>
          </cell>
          <cell r="D2414">
            <v>791778.9</v>
          </cell>
          <cell r="E2414">
            <v>43671</v>
          </cell>
          <cell r="F2414">
            <v>1200227414</v>
          </cell>
          <cell r="G2414">
            <v>65255165</v>
          </cell>
          <cell r="H2414" t="str">
            <v>СПб</v>
          </cell>
        </row>
        <row r="2415">
          <cell r="C2415">
            <v>407042475</v>
          </cell>
          <cell r="D2415">
            <v>4074485.8</v>
          </cell>
          <cell r="E2415">
            <v>43671</v>
          </cell>
          <cell r="F2415">
            <v>1200227654</v>
          </cell>
          <cell r="G2415">
            <v>65255115</v>
          </cell>
        </row>
        <row r="2416">
          <cell r="C2416">
            <v>407042476</v>
          </cell>
          <cell r="D2416">
            <v>2518108.5</v>
          </cell>
          <cell r="E2416">
            <v>43671</v>
          </cell>
          <cell r="F2416">
            <v>1200227420</v>
          </cell>
          <cell r="G2416">
            <v>65255374</v>
          </cell>
          <cell r="H2416" t="str">
            <v>СПб</v>
          </cell>
        </row>
        <row r="2417">
          <cell r="C2417">
            <v>407042477</v>
          </cell>
          <cell r="D2417">
            <v>1654433</v>
          </cell>
          <cell r="E2417">
            <v>43671</v>
          </cell>
          <cell r="F2417">
            <v>1200227419</v>
          </cell>
          <cell r="G2417">
            <v>65254859</v>
          </cell>
        </row>
        <row r="2418">
          <cell r="C2418">
            <v>407042478</v>
          </cell>
          <cell r="D2418">
            <v>14147385</v>
          </cell>
          <cell r="E2418">
            <v>43671</v>
          </cell>
          <cell r="F2418">
            <v>1200227653</v>
          </cell>
          <cell r="G2418">
            <v>65255047</v>
          </cell>
        </row>
        <row r="2419">
          <cell r="C2419">
            <v>407042478</v>
          </cell>
          <cell r="G2419">
            <v>65255071</v>
          </cell>
        </row>
        <row r="2420">
          <cell r="C2420">
            <v>407042478</v>
          </cell>
          <cell r="G2420">
            <v>65255025</v>
          </cell>
        </row>
        <row r="2421">
          <cell r="C2421">
            <v>407042479</v>
          </cell>
          <cell r="D2421">
            <v>2489967.1</v>
          </cell>
          <cell r="E2421">
            <v>43671</v>
          </cell>
          <cell r="F2421">
            <v>1200227658</v>
          </cell>
          <cell r="G2421">
            <v>65257992</v>
          </cell>
          <cell r="H2421" t="str">
            <v>фил С</v>
          </cell>
        </row>
        <row r="2422">
          <cell r="C2422">
            <v>407042480</v>
          </cell>
          <cell r="D2422">
            <v>983755</v>
          </cell>
          <cell r="E2422">
            <v>43672</v>
          </cell>
          <cell r="F2422">
            <v>1200227497</v>
          </cell>
          <cell r="G2422">
            <v>65257364</v>
          </cell>
        </row>
        <row r="2423">
          <cell r="C2423">
            <v>407042481</v>
          </cell>
          <cell r="D2423">
            <v>529416</v>
          </cell>
          <cell r="E2423">
            <v>43672</v>
          </cell>
          <cell r="F2423">
            <v>1200227666</v>
          </cell>
          <cell r="G2423">
            <v>65257367</v>
          </cell>
          <cell r="H2423" t="str">
            <v>Мск</v>
          </cell>
        </row>
        <row r="2424">
          <cell r="C2424">
            <v>407042482</v>
          </cell>
          <cell r="D2424">
            <v>50186</v>
          </cell>
          <cell r="E2424">
            <v>43672</v>
          </cell>
          <cell r="F2424">
            <v>1200227907</v>
          </cell>
          <cell r="G2424">
            <v>65257280</v>
          </cell>
          <cell r="H2424" t="str">
            <v>Красноярск</v>
          </cell>
        </row>
        <row r="2425">
          <cell r="C2425">
            <v>407042483</v>
          </cell>
          <cell r="D2425">
            <v>226899</v>
          </cell>
          <cell r="E2425">
            <v>43672</v>
          </cell>
          <cell r="F2425">
            <v>1200227908</v>
          </cell>
          <cell r="G2425">
            <v>65257279</v>
          </cell>
          <cell r="H2425" t="str">
            <v>Красноярск</v>
          </cell>
        </row>
        <row r="2426">
          <cell r="C2426">
            <v>407042484</v>
          </cell>
          <cell r="D2426">
            <v>130440</v>
          </cell>
          <cell r="E2426">
            <v>43672</v>
          </cell>
          <cell r="F2426">
            <v>1200227671</v>
          </cell>
          <cell r="G2426">
            <v>65258619</v>
          </cell>
        </row>
        <row r="2427">
          <cell r="C2427">
            <v>407042485</v>
          </cell>
          <cell r="D2427">
            <v>543500</v>
          </cell>
          <cell r="E2427">
            <v>43672</v>
          </cell>
          <cell r="F2427">
            <v>1200227673</v>
          </cell>
          <cell r="G2427">
            <v>65257307</v>
          </cell>
        </row>
        <row r="2428">
          <cell r="C2428">
            <v>407042486</v>
          </cell>
          <cell r="D2428">
            <v>1150438</v>
          </cell>
          <cell r="E2428">
            <v>43672</v>
          </cell>
          <cell r="F2428">
            <v>1200227499</v>
          </cell>
          <cell r="G2428">
            <v>65257626</v>
          </cell>
        </row>
        <row r="2429">
          <cell r="C2429">
            <v>407042487</v>
          </cell>
          <cell r="D2429">
            <v>2104355.7000000002</v>
          </cell>
          <cell r="E2429">
            <v>43672</v>
          </cell>
          <cell r="F2429">
            <v>1200227669</v>
          </cell>
          <cell r="G2429">
            <v>65257894</v>
          </cell>
        </row>
        <row r="2430">
          <cell r="C2430">
            <v>407042488</v>
          </cell>
          <cell r="D2430">
            <v>4723230.05</v>
          </cell>
          <cell r="E2430">
            <v>43672</v>
          </cell>
          <cell r="F2430">
            <v>1200227496</v>
          </cell>
          <cell r="G2430">
            <v>65258123</v>
          </cell>
        </row>
        <row r="2431">
          <cell r="C2431">
            <v>407042489</v>
          </cell>
          <cell r="D2431">
            <v>120260</v>
          </cell>
          <cell r="E2431">
            <v>43672</v>
          </cell>
          <cell r="F2431">
            <v>1200227672</v>
          </cell>
          <cell r="G2431">
            <v>65257352</v>
          </cell>
        </row>
        <row r="2432">
          <cell r="C2432">
            <v>407042490</v>
          </cell>
          <cell r="D2432">
            <v>2543290.1</v>
          </cell>
          <cell r="E2432">
            <v>43672</v>
          </cell>
          <cell r="F2432">
            <v>1200227668</v>
          </cell>
          <cell r="G2432">
            <v>65257911</v>
          </cell>
        </row>
        <row r="2433">
          <cell r="C2433">
            <v>407042491</v>
          </cell>
          <cell r="D2433">
            <v>179288</v>
          </cell>
          <cell r="E2433">
            <v>43672</v>
          </cell>
          <cell r="F2433">
            <v>1200227909</v>
          </cell>
          <cell r="G2433">
            <v>65257348</v>
          </cell>
        </row>
        <row r="2434">
          <cell r="C2434">
            <v>407042492</v>
          </cell>
          <cell r="D2434">
            <v>2028941.1</v>
          </cell>
          <cell r="E2434">
            <v>43672</v>
          </cell>
          <cell r="F2434">
            <v>1200227911</v>
          </cell>
          <cell r="G2434">
            <v>65257580</v>
          </cell>
        </row>
        <row r="2435">
          <cell r="C2435">
            <v>407042493</v>
          </cell>
          <cell r="D2435">
            <v>3294519</v>
          </cell>
          <cell r="E2435">
            <v>43672</v>
          </cell>
          <cell r="F2435">
            <v>1200227498</v>
          </cell>
          <cell r="G2435">
            <v>65257667</v>
          </cell>
        </row>
        <row r="2436">
          <cell r="C2436">
            <v>407042494</v>
          </cell>
          <cell r="D2436">
            <v>3686454</v>
          </cell>
          <cell r="E2436">
            <v>43672</v>
          </cell>
          <cell r="F2436">
            <v>1200227700</v>
          </cell>
          <cell r="G2436">
            <v>65257690</v>
          </cell>
        </row>
        <row r="2437">
          <cell r="C2437">
            <v>407042495</v>
          </cell>
          <cell r="D2437">
            <v>129853</v>
          </cell>
          <cell r="E2437">
            <v>43672</v>
          </cell>
          <cell r="F2437">
            <v>1200227670</v>
          </cell>
          <cell r="G2437">
            <v>65257284</v>
          </cell>
        </row>
        <row r="2438">
          <cell r="C2438">
            <v>407042496</v>
          </cell>
          <cell r="D2438">
            <v>1562109</v>
          </cell>
          <cell r="E2438">
            <v>43672</v>
          </cell>
          <cell r="F2438">
            <v>1200227667</v>
          </cell>
          <cell r="G2438">
            <v>65257830</v>
          </cell>
        </row>
        <row r="2439">
          <cell r="C2439">
            <v>407042497</v>
          </cell>
          <cell r="D2439">
            <v>1610020.1</v>
          </cell>
          <cell r="E2439">
            <v>43672</v>
          </cell>
          <cell r="F2439">
            <v>1200227910</v>
          </cell>
          <cell r="G2439">
            <v>65257867</v>
          </cell>
        </row>
        <row r="2440">
          <cell r="C2440">
            <v>407042498</v>
          </cell>
          <cell r="D2440">
            <v>3978838.45</v>
          </cell>
          <cell r="E2440">
            <v>43672</v>
          </cell>
          <cell r="F2440">
            <v>1200227830</v>
          </cell>
          <cell r="G2440">
            <v>65260322</v>
          </cell>
          <cell r="H2440" t="str">
            <v>фил С</v>
          </cell>
        </row>
        <row r="2441">
          <cell r="C2441">
            <v>407042499</v>
          </cell>
          <cell r="D2441">
            <v>3876348.65</v>
          </cell>
          <cell r="E2441">
            <v>43672</v>
          </cell>
          <cell r="F2441">
            <v>1200227831</v>
          </cell>
          <cell r="G2441">
            <v>65260356</v>
          </cell>
          <cell r="H2441" t="str">
            <v>фил А</v>
          </cell>
        </row>
        <row r="2442">
          <cell r="C2442">
            <v>407042500</v>
          </cell>
          <cell r="D2442">
            <v>251358</v>
          </cell>
          <cell r="E2442">
            <v>43675</v>
          </cell>
          <cell r="F2442">
            <v>1200227944</v>
          </cell>
          <cell r="G2442">
            <v>65259967</v>
          </cell>
        </row>
        <row r="2443">
          <cell r="C2443">
            <v>407042501</v>
          </cell>
          <cell r="D2443">
            <v>79530</v>
          </cell>
          <cell r="E2443">
            <v>43675</v>
          </cell>
          <cell r="F2443">
            <v>1200227940</v>
          </cell>
          <cell r="G2443">
            <v>65259935</v>
          </cell>
          <cell r="H2443" t="str">
            <v>мск</v>
          </cell>
        </row>
        <row r="2444">
          <cell r="C2444">
            <v>407042502</v>
          </cell>
          <cell r="D2444">
            <v>373651.20000000001</v>
          </cell>
          <cell r="E2444">
            <v>43675</v>
          </cell>
          <cell r="F2444">
            <v>1200227950</v>
          </cell>
          <cell r="G2444">
            <v>65260046</v>
          </cell>
        </row>
        <row r="2445">
          <cell r="C2445">
            <v>407042503</v>
          </cell>
          <cell r="D2445">
            <v>492822.6</v>
          </cell>
          <cell r="E2445">
            <v>43675</v>
          </cell>
          <cell r="F2445">
            <v>1200227942</v>
          </cell>
          <cell r="G2445">
            <v>65259922</v>
          </cell>
          <cell r="H2445" t="str">
            <v>Самара</v>
          </cell>
        </row>
        <row r="2446">
          <cell r="C2446">
            <v>407042504</v>
          </cell>
          <cell r="D2446">
            <v>1605774</v>
          </cell>
          <cell r="E2446">
            <v>43675</v>
          </cell>
          <cell r="F2446">
            <v>1200227939</v>
          </cell>
          <cell r="G2446">
            <v>65259913</v>
          </cell>
        </row>
        <row r="2447">
          <cell r="C2447">
            <v>407042505</v>
          </cell>
          <cell r="D2447">
            <v>2795349.15</v>
          </cell>
          <cell r="E2447">
            <v>43675</v>
          </cell>
          <cell r="F2447">
            <v>1200227945</v>
          </cell>
          <cell r="G2447">
            <v>65260022</v>
          </cell>
        </row>
        <row r="2448">
          <cell r="C2448">
            <v>407042506</v>
          </cell>
          <cell r="D2448">
            <v>186622</v>
          </cell>
          <cell r="E2448">
            <v>43675</v>
          </cell>
          <cell r="F2448">
            <v>1200227946</v>
          </cell>
          <cell r="G2448">
            <v>65260068</v>
          </cell>
        </row>
        <row r="2449">
          <cell r="C2449">
            <v>407042507</v>
          </cell>
          <cell r="D2449">
            <v>763682.2</v>
          </cell>
          <cell r="E2449">
            <v>43675</v>
          </cell>
          <cell r="F2449">
            <v>1200227943</v>
          </cell>
          <cell r="G2449">
            <v>65259884</v>
          </cell>
          <cell r="H2449" t="str">
            <v>Екатеринбург</v>
          </cell>
        </row>
        <row r="2450">
          <cell r="C2450">
            <v>407042508</v>
          </cell>
          <cell r="D2450">
            <v>194315</v>
          </cell>
          <cell r="E2450">
            <v>43675</v>
          </cell>
          <cell r="F2450">
            <v>1200227949</v>
          </cell>
          <cell r="G2450">
            <v>65259849</v>
          </cell>
        </row>
        <row r="2451">
          <cell r="C2451">
            <v>407042509</v>
          </cell>
          <cell r="D2451">
            <v>183759</v>
          </cell>
          <cell r="E2451">
            <v>43675</v>
          </cell>
          <cell r="F2451">
            <v>1200227948</v>
          </cell>
          <cell r="G2451">
            <v>65259906</v>
          </cell>
        </row>
        <row r="2452">
          <cell r="C2452">
            <v>407042510</v>
          </cell>
          <cell r="D2452">
            <v>48601</v>
          </cell>
          <cell r="E2452">
            <v>43675</v>
          </cell>
          <cell r="F2452">
            <v>1200227947</v>
          </cell>
          <cell r="G2452">
            <v>65259907</v>
          </cell>
        </row>
        <row r="2453">
          <cell r="C2453">
            <v>407042511</v>
          </cell>
          <cell r="D2453">
            <v>452369.1</v>
          </cell>
          <cell r="E2453">
            <v>43675</v>
          </cell>
          <cell r="F2453">
            <v>1200227941</v>
          </cell>
          <cell r="G2453">
            <v>65259880</v>
          </cell>
        </row>
        <row r="2454">
          <cell r="C2454">
            <v>407042512</v>
          </cell>
          <cell r="D2454">
            <v>7436360.4199999999</v>
          </cell>
          <cell r="E2454">
            <v>43675</v>
          </cell>
          <cell r="F2454">
            <v>1200227938</v>
          </cell>
          <cell r="G2454">
            <v>65260261</v>
          </cell>
        </row>
        <row r="2455">
          <cell r="C2455">
            <v>407042512</v>
          </cell>
          <cell r="F2455">
            <v>1200227938</v>
          </cell>
          <cell r="G2455">
            <v>65255145</v>
          </cell>
        </row>
        <row r="2456">
          <cell r="C2456">
            <v>407042512</v>
          </cell>
          <cell r="F2456">
            <v>1200227938</v>
          </cell>
          <cell r="G2456">
            <v>65255128</v>
          </cell>
        </row>
        <row r="2457">
          <cell r="C2457">
            <v>407042512</v>
          </cell>
          <cell r="F2457">
            <v>1200227938</v>
          </cell>
          <cell r="G2457">
            <v>65255149</v>
          </cell>
        </row>
        <row r="2458">
          <cell r="C2458">
            <v>407042513</v>
          </cell>
          <cell r="D2458">
            <v>622942.55000000005</v>
          </cell>
          <cell r="E2458">
            <v>43675</v>
          </cell>
          <cell r="F2458">
            <v>1200228178</v>
          </cell>
          <cell r="G2458">
            <v>65262420</v>
          </cell>
          <cell r="H2458" t="str">
            <v>С</v>
          </cell>
        </row>
        <row r="2459">
          <cell r="C2459">
            <v>407042514</v>
          </cell>
          <cell r="D2459">
            <v>351249</v>
          </cell>
          <cell r="E2459">
            <v>43675</v>
          </cell>
          <cell r="F2459">
            <v>1200228231</v>
          </cell>
          <cell r="G2459">
            <v>65262323</v>
          </cell>
          <cell r="H2459" t="str">
            <v>Мск</v>
          </cell>
        </row>
        <row r="2460">
          <cell r="C2460">
            <v>407042515</v>
          </cell>
          <cell r="D2460">
            <v>566009</v>
          </cell>
          <cell r="E2460">
            <v>43675</v>
          </cell>
          <cell r="F2460">
            <v>1200228235</v>
          </cell>
          <cell r="G2460">
            <v>65262317</v>
          </cell>
        </row>
        <row r="2461">
          <cell r="C2461">
            <v>407042516</v>
          </cell>
          <cell r="D2461">
            <v>783862</v>
          </cell>
          <cell r="E2461">
            <v>43676</v>
          </cell>
          <cell r="F2461">
            <v>1200228236</v>
          </cell>
          <cell r="G2461">
            <v>65262414</v>
          </cell>
          <cell r="H2461" t="str">
            <v>Мск</v>
          </cell>
        </row>
        <row r="2462">
          <cell r="C2462">
            <v>407042517</v>
          </cell>
          <cell r="D2462">
            <v>40057.699999999997</v>
          </cell>
          <cell r="E2462">
            <v>43676</v>
          </cell>
          <cell r="F2462">
            <v>1200228247</v>
          </cell>
          <cell r="G2462">
            <v>65262428</v>
          </cell>
          <cell r="H2462" t="str">
            <v>Мск</v>
          </cell>
        </row>
        <row r="2463">
          <cell r="C2463">
            <v>407042518</v>
          </cell>
          <cell r="D2463">
            <v>1895832.9</v>
          </cell>
          <cell r="E2463">
            <v>43676</v>
          </cell>
          <cell r="F2463">
            <v>1200228241</v>
          </cell>
          <cell r="G2463">
            <v>65262406</v>
          </cell>
        </row>
        <row r="2464">
          <cell r="C2464">
            <v>407042519</v>
          </cell>
          <cell r="D2464">
            <v>787983</v>
          </cell>
          <cell r="E2464">
            <v>43676</v>
          </cell>
          <cell r="F2464">
            <v>1200228238</v>
          </cell>
          <cell r="G2464">
            <v>65262248</v>
          </cell>
        </row>
        <row r="2465">
          <cell r="C2465">
            <v>407042520</v>
          </cell>
          <cell r="D2465">
            <v>672606</v>
          </cell>
          <cell r="E2465">
            <v>43676</v>
          </cell>
          <cell r="F2465">
            <v>1200228232</v>
          </cell>
          <cell r="G2465">
            <v>65262176</v>
          </cell>
          <cell r="H2465" t="str">
            <v>Казань</v>
          </cell>
        </row>
        <row r="2466">
          <cell r="C2466">
            <v>407042521</v>
          </cell>
          <cell r="D2466">
            <v>815250</v>
          </cell>
          <cell r="E2466">
            <v>43676</v>
          </cell>
          <cell r="F2466">
            <v>1200228239</v>
          </cell>
          <cell r="G2466">
            <v>65262163</v>
          </cell>
        </row>
        <row r="2467">
          <cell r="C2467">
            <v>407042522</v>
          </cell>
          <cell r="D2467">
            <v>656455.5</v>
          </cell>
          <cell r="E2467">
            <v>43676</v>
          </cell>
          <cell r="F2467">
            <v>1200228240</v>
          </cell>
          <cell r="G2467">
            <v>65262848</v>
          </cell>
        </row>
        <row r="2468">
          <cell r="C2468">
            <v>407042523</v>
          </cell>
          <cell r="D2468">
            <v>313910</v>
          </cell>
          <cell r="E2468">
            <v>43676</v>
          </cell>
          <cell r="F2468">
            <v>1200228233</v>
          </cell>
          <cell r="G2468">
            <v>65262330</v>
          </cell>
        </row>
        <row r="2469">
          <cell r="C2469">
            <v>407042524</v>
          </cell>
          <cell r="D2469">
            <v>637420.5</v>
          </cell>
          <cell r="E2469">
            <v>43676</v>
          </cell>
          <cell r="F2469">
            <v>1200228242</v>
          </cell>
          <cell r="G2469">
            <v>65264388</v>
          </cell>
        </row>
        <row r="2470">
          <cell r="C2470">
            <v>407042525</v>
          </cell>
          <cell r="D2470">
            <v>474914</v>
          </cell>
          <cell r="E2470">
            <v>43676</v>
          </cell>
          <cell r="F2470">
            <v>1200228230</v>
          </cell>
          <cell r="G2470">
            <v>65262395</v>
          </cell>
        </row>
        <row r="2471">
          <cell r="C2471">
            <v>407042526</v>
          </cell>
          <cell r="D2471">
            <v>1083342</v>
          </cell>
          <cell r="E2471">
            <v>43676</v>
          </cell>
          <cell r="F2471">
            <v>1200228234</v>
          </cell>
          <cell r="G2471">
            <v>65262375</v>
          </cell>
        </row>
        <row r="2472">
          <cell r="C2472">
            <v>407042527</v>
          </cell>
          <cell r="D2472">
            <v>3165657.3</v>
          </cell>
          <cell r="E2472">
            <v>43676</v>
          </cell>
          <cell r="F2472">
            <v>1200228243</v>
          </cell>
          <cell r="G2472">
            <v>65262273</v>
          </cell>
        </row>
        <row r="2473">
          <cell r="C2473">
            <v>407042528</v>
          </cell>
          <cell r="D2473">
            <v>827006.35</v>
          </cell>
          <cell r="E2473">
            <v>43676</v>
          </cell>
          <cell r="F2473">
            <v>1200228237</v>
          </cell>
          <cell r="G2473">
            <v>65262264</v>
          </cell>
        </row>
        <row r="2474">
          <cell r="C2474">
            <v>407042529</v>
          </cell>
          <cell r="D2474">
            <v>3455861.69</v>
          </cell>
          <cell r="E2474">
            <v>43676</v>
          </cell>
          <cell r="F2474">
            <v>1200228229</v>
          </cell>
          <cell r="G2474">
            <v>65262158</v>
          </cell>
          <cell r="H2474" t="str">
            <v>НН</v>
          </cell>
        </row>
        <row r="2475">
          <cell r="C2475">
            <v>407042530</v>
          </cell>
          <cell r="D2475">
            <v>2260354.4</v>
          </cell>
          <cell r="E2475">
            <v>43676</v>
          </cell>
          <cell r="F2475">
            <v>1200228244</v>
          </cell>
          <cell r="G2475">
            <v>65264382</v>
          </cell>
        </row>
        <row r="2476">
          <cell r="C2476">
            <v>407042531</v>
          </cell>
          <cell r="D2476">
            <v>605963.69999999995</v>
          </cell>
          <cell r="E2476">
            <v>43676</v>
          </cell>
          <cell r="F2476">
            <v>1200228245</v>
          </cell>
          <cell r="G2476">
            <v>65262339</v>
          </cell>
        </row>
        <row r="2477">
          <cell r="C2477">
            <v>407042532</v>
          </cell>
          <cell r="D2477">
            <v>757051</v>
          </cell>
          <cell r="E2477">
            <v>43676</v>
          </cell>
          <cell r="F2477">
            <v>1200228448</v>
          </cell>
          <cell r="G2477">
            <v>65265002</v>
          </cell>
        </row>
        <row r="2478">
          <cell r="C2478">
            <v>407042533</v>
          </cell>
          <cell r="D2478">
            <v>782757.1</v>
          </cell>
          <cell r="E2478">
            <v>43676</v>
          </cell>
          <cell r="F2478">
            <v>1200228446</v>
          </cell>
          <cell r="G2478">
            <v>65264739</v>
          </cell>
          <cell r="H2478" t="str">
            <v>фил А</v>
          </cell>
        </row>
        <row r="2479">
          <cell r="C2479">
            <v>407042534</v>
          </cell>
          <cell r="D2479">
            <v>425520</v>
          </cell>
          <cell r="E2479">
            <v>43676</v>
          </cell>
          <cell r="F2479">
            <v>1200228449</v>
          </cell>
          <cell r="G2479">
            <v>65265043</v>
          </cell>
        </row>
        <row r="2480">
          <cell r="C2480">
            <v>407042535</v>
          </cell>
          <cell r="D2480">
            <v>1228915</v>
          </cell>
          <cell r="E2480">
            <v>43676</v>
          </cell>
          <cell r="F2480">
            <v>1200228447</v>
          </cell>
          <cell r="G2480">
            <v>65264789</v>
          </cell>
        </row>
        <row r="2481">
          <cell r="C2481">
            <v>407042536</v>
          </cell>
          <cell r="D2481">
            <v>60851</v>
          </cell>
          <cell r="E2481">
            <v>43677</v>
          </cell>
          <cell r="F2481">
            <v>1200228450</v>
          </cell>
          <cell r="G2481">
            <v>65264938</v>
          </cell>
        </row>
        <row r="2482">
          <cell r="C2482">
            <v>407042537</v>
          </cell>
          <cell r="D2482">
            <v>766553</v>
          </cell>
          <cell r="E2482">
            <v>43677</v>
          </cell>
          <cell r="F2482">
            <v>1200228453</v>
          </cell>
          <cell r="G2482">
            <v>65264946</v>
          </cell>
        </row>
        <row r="2483">
          <cell r="C2483">
            <v>407042538</v>
          </cell>
          <cell r="D2483">
            <v>733738.45</v>
          </cell>
          <cell r="E2483">
            <v>43677</v>
          </cell>
          <cell r="F2483">
            <v>1200228460</v>
          </cell>
          <cell r="G2483">
            <v>65264788</v>
          </cell>
          <cell r="H2483" t="str">
            <v>Ростов</v>
          </cell>
        </row>
        <row r="2484">
          <cell r="C2484">
            <v>407042539</v>
          </cell>
          <cell r="D2484">
            <v>4934654.0999999996</v>
          </cell>
          <cell r="E2484">
            <v>43677</v>
          </cell>
          <cell r="F2484">
            <v>1200228455</v>
          </cell>
          <cell r="G2484">
            <v>65264854</v>
          </cell>
        </row>
        <row r="2485">
          <cell r="C2485">
            <v>407042540</v>
          </cell>
          <cell r="D2485">
            <v>11937096.1</v>
          </cell>
          <cell r="E2485">
            <v>43677</v>
          </cell>
          <cell r="F2485">
            <v>1200228452</v>
          </cell>
          <cell r="G2485">
            <v>65264966</v>
          </cell>
        </row>
        <row r="2486">
          <cell r="C2486">
            <v>407042540</v>
          </cell>
          <cell r="F2486">
            <v>1200228452</v>
          </cell>
          <cell r="G2486">
            <v>65264951</v>
          </cell>
        </row>
        <row r="2487">
          <cell r="C2487">
            <v>407042540</v>
          </cell>
          <cell r="F2487">
            <v>1200228452</v>
          </cell>
          <cell r="G2487">
            <v>65264957</v>
          </cell>
        </row>
        <row r="2488">
          <cell r="C2488">
            <v>407042541</v>
          </cell>
          <cell r="D2488">
            <v>581296.44999999995</v>
          </cell>
          <cell r="E2488">
            <v>43677</v>
          </cell>
          <cell r="F2488">
            <v>1200228456</v>
          </cell>
          <cell r="G2488">
            <v>65264783</v>
          </cell>
          <cell r="H2488" t="str">
            <v>Ростов</v>
          </cell>
        </row>
        <row r="2489">
          <cell r="C2489">
            <v>407042542</v>
          </cell>
          <cell r="D2489">
            <v>2564430.5</v>
          </cell>
          <cell r="E2489">
            <v>43677</v>
          </cell>
          <cell r="F2489">
            <v>1200228459</v>
          </cell>
          <cell r="G2489">
            <v>65264876</v>
          </cell>
        </row>
        <row r="2490">
          <cell r="C2490">
            <v>407042543</v>
          </cell>
          <cell r="D2490">
            <v>1755362</v>
          </cell>
          <cell r="E2490">
            <v>43677</v>
          </cell>
          <cell r="F2490">
            <v>1200228451</v>
          </cell>
          <cell r="G2490">
            <v>65264984</v>
          </cell>
        </row>
        <row r="2491">
          <cell r="C2491">
            <v>407042544</v>
          </cell>
          <cell r="D2491">
            <v>1598682.6</v>
          </cell>
          <cell r="E2491">
            <v>43677</v>
          </cell>
          <cell r="F2491">
            <v>1200228584</v>
          </cell>
          <cell r="G2491">
            <v>65264745</v>
          </cell>
          <cell r="H2491" t="str">
            <v>Краснодар</v>
          </cell>
        </row>
        <row r="2492">
          <cell r="C2492">
            <v>407042545</v>
          </cell>
          <cell r="D2492">
            <v>5738450</v>
          </cell>
          <cell r="E2492">
            <v>43677</v>
          </cell>
          <cell r="F2492">
            <v>1200228583</v>
          </cell>
          <cell r="G2492">
            <v>65264834</v>
          </cell>
        </row>
        <row r="2493">
          <cell r="C2493">
            <v>407042546</v>
          </cell>
          <cell r="D2493">
            <v>872010</v>
          </cell>
          <cell r="E2493">
            <v>43677</v>
          </cell>
          <cell r="F2493">
            <v>1200228683</v>
          </cell>
          <cell r="G2493">
            <v>65267832</v>
          </cell>
        </row>
        <row r="2494">
          <cell r="C2494">
            <v>407042547</v>
          </cell>
          <cell r="D2494">
            <v>2720413.55</v>
          </cell>
          <cell r="E2494">
            <v>43677</v>
          </cell>
          <cell r="F2494">
            <v>1200228587</v>
          </cell>
          <cell r="G2494">
            <v>65269329</v>
          </cell>
          <cell r="H2494" t="str">
            <v>фил С</v>
          </cell>
        </row>
        <row r="2495">
          <cell r="C2495">
            <v>407042548</v>
          </cell>
          <cell r="D2495">
            <v>797105.1</v>
          </cell>
          <cell r="E2495">
            <v>43677</v>
          </cell>
          <cell r="F2495">
            <v>1200228588</v>
          </cell>
          <cell r="G2495">
            <v>65269377</v>
          </cell>
          <cell r="H2495" t="str">
            <v>фил А</v>
          </cell>
        </row>
        <row r="2496">
          <cell r="C2496">
            <v>407042549</v>
          </cell>
          <cell r="D2496">
            <v>742037</v>
          </cell>
          <cell r="E2496">
            <v>43677</v>
          </cell>
          <cell r="F2496">
            <v>1200228682</v>
          </cell>
          <cell r="G2496">
            <v>65267843</v>
          </cell>
        </row>
        <row r="2497">
          <cell r="C2497">
            <v>407042550</v>
          </cell>
          <cell r="D2497">
            <v>805511</v>
          </cell>
          <cell r="E2497">
            <v>43678</v>
          </cell>
          <cell r="F2497">
            <v>1200228728</v>
          </cell>
          <cell r="G2497">
            <v>65268341</v>
          </cell>
        </row>
        <row r="2498">
          <cell r="C2498">
            <v>407042551</v>
          </cell>
          <cell r="D2498">
            <v>350892.9</v>
          </cell>
          <cell r="E2498">
            <v>43678</v>
          </cell>
          <cell r="F2498">
            <v>1200228734</v>
          </cell>
          <cell r="G2498">
            <v>65269209</v>
          </cell>
        </row>
        <row r="2499">
          <cell r="C2499">
            <v>407042552</v>
          </cell>
          <cell r="D2499">
            <v>681805.5</v>
          </cell>
          <cell r="E2499">
            <v>43678</v>
          </cell>
          <cell r="F2499">
            <v>1200228740</v>
          </cell>
          <cell r="G2499">
            <v>65267489</v>
          </cell>
        </row>
        <row r="2500">
          <cell r="C2500">
            <v>407042553</v>
          </cell>
          <cell r="D2500">
            <v>426597.5</v>
          </cell>
          <cell r="E2500">
            <v>43678</v>
          </cell>
          <cell r="F2500">
            <v>1200228732</v>
          </cell>
          <cell r="G2500">
            <v>65267328</v>
          </cell>
        </row>
        <row r="2501">
          <cell r="C2501">
            <v>407042554</v>
          </cell>
          <cell r="D2501">
            <v>537453.94999999995</v>
          </cell>
          <cell r="E2501">
            <v>43678</v>
          </cell>
          <cell r="F2501">
            <v>1200228730</v>
          </cell>
          <cell r="G2501">
            <v>65268438</v>
          </cell>
        </row>
        <row r="2502">
          <cell r="C2502">
            <v>407042555</v>
          </cell>
          <cell r="D2502">
            <v>735642</v>
          </cell>
          <cell r="E2502">
            <v>43678</v>
          </cell>
          <cell r="F2502">
            <v>1200228737</v>
          </cell>
          <cell r="G2502">
            <v>65267569</v>
          </cell>
        </row>
        <row r="2503">
          <cell r="C2503">
            <v>407042556</v>
          </cell>
          <cell r="D2503">
            <v>183942</v>
          </cell>
          <cell r="E2503">
            <v>43678</v>
          </cell>
          <cell r="F2503">
            <v>1200228731</v>
          </cell>
          <cell r="G2503">
            <v>65269305</v>
          </cell>
        </row>
        <row r="2504">
          <cell r="C2504">
            <v>407042557</v>
          </cell>
          <cell r="D2504">
            <v>1289030.8999999999</v>
          </cell>
          <cell r="E2504">
            <v>43678</v>
          </cell>
          <cell r="F2504">
            <v>1200228739</v>
          </cell>
          <cell r="G2504">
            <v>65267642</v>
          </cell>
          <cell r="H2504" t="str">
            <v>СПб</v>
          </cell>
        </row>
        <row r="2505">
          <cell r="C2505">
            <v>407042558</v>
          </cell>
          <cell r="D2505">
            <v>4302671.4000000004</v>
          </cell>
          <cell r="E2505">
            <v>43678</v>
          </cell>
          <cell r="F2505">
            <v>1200228735</v>
          </cell>
          <cell r="G2505">
            <v>65267293</v>
          </cell>
        </row>
        <row r="2506">
          <cell r="C2506">
            <v>407042559</v>
          </cell>
          <cell r="D2506">
            <v>5952822.2999999998</v>
          </cell>
          <cell r="E2506">
            <v>43678</v>
          </cell>
          <cell r="F2506">
            <v>1200228736</v>
          </cell>
          <cell r="G2506">
            <v>65267257</v>
          </cell>
        </row>
        <row r="2507">
          <cell r="C2507">
            <v>407042560</v>
          </cell>
          <cell r="D2507">
            <v>1194857.55</v>
          </cell>
          <cell r="E2507">
            <v>43678</v>
          </cell>
          <cell r="F2507">
            <v>1200228738</v>
          </cell>
          <cell r="G2507">
            <v>65267626</v>
          </cell>
        </row>
        <row r="2508">
          <cell r="C2508">
            <v>407042561</v>
          </cell>
          <cell r="D2508">
            <v>1391781.35</v>
          </cell>
          <cell r="E2508">
            <v>43678</v>
          </cell>
          <cell r="F2508">
            <v>1200228729</v>
          </cell>
          <cell r="G2508">
            <v>65267308</v>
          </cell>
        </row>
        <row r="2509">
          <cell r="C2509">
            <v>407042562</v>
          </cell>
          <cell r="D2509">
            <v>2228779.7999999998</v>
          </cell>
          <cell r="E2509">
            <v>43678</v>
          </cell>
          <cell r="F2509">
            <v>1200228733</v>
          </cell>
          <cell r="G2509">
            <v>65268418</v>
          </cell>
        </row>
        <row r="2510">
          <cell r="C2510">
            <v>407042563</v>
          </cell>
          <cell r="D2510">
            <v>1995071</v>
          </cell>
          <cell r="E2510">
            <v>43678</v>
          </cell>
          <cell r="F2510">
            <v>1200228727</v>
          </cell>
          <cell r="G2510">
            <v>65267534</v>
          </cell>
        </row>
        <row r="2511">
          <cell r="C2511">
            <v>407042563</v>
          </cell>
          <cell r="F2511">
            <v>1200228727</v>
          </cell>
          <cell r="G2511">
            <v>65267522</v>
          </cell>
        </row>
        <row r="2512">
          <cell r="C2512">
            <v>407042564</v>
          </cell>
          <cell r="D2512">
            <v>445575</v>
          </cell>
          <cell r="E2512">
            <v>43679</v>
          </cell>
          <cell r="F2512">
            <v>1200228976</v>
          </cell>
          <cell r="G2512">
            <v>65269738</v>
          </cell>
        </row>
        <row r="2513">
          <cell r="C2513">
            <v>407042565</v>
          </cell>
          <cell r="D2513">
            <v>3242</v>
          </cell>
          <cell r="E2513">
            <v>43679</v>
          </cell>
          <cell r="F2513">
            <v>1200228974</v>
          </cell>
          <cell r="G2513">
            <v>65269745</v>
          </cell>
        </row>
        <row r="2514">
          <cell r="C2514">
            <v>407042566</v>
          </cell>
          <cell r="D2514">
            <v>4130</v>
          </cell>
          <cell r="E2514">
            <v>43679</v>
          </cell>
          <cell r="F2514">
            <v>1200228971</v>
          </cell>
          <cell r="G2514">
            <v>65269690</v>
          </cell>
        </row>
        <row r="2515">
          <cell r="C2515">
            <v>407042567</v>
          </cell>
          <cell r="D2515">
            <v>447548</v>
          </cell>
          <cell r="E2515">
            <v>43679</v>
          </cell>
          <cell r="F2515">
            <v>1200228972</v>
          </cell>
          <cell r="G2515">
            <v>65269691</v>
          </cell>
        </row>
        <row r="2516">
          <cell r="C2516">
            <v>407042568</v>
          </cell>
          <cell r="D2516">
            <v>1284886.0900000001</v>
          </cell>
          <cell r="E2516">
            <v>43679</v>
          </cell>
          <cell r="F2516">
            <v>1200228955</v>
          </cell>
          <cell r="G2516">
            <v>65269841</v>
          </cell>
        </row>
        <row r="2517">
          <cell r="C2517">
            <v>407042569</v>
          </cell>
          <cell r="D2517">
            <v>1165377</v>
          </cell>
          <cell r="E2517">
            <v>43679</v>
          </cell>
          <cell r="F2517">
            <v>1200228968</v>
          </cell>
          <cell r="G2517">
            <v>65269856</v>
          </cell>
        </row>
        <row r="2518">
          <cell r="C2518">
            <v>407042570</v>
          </cell>
          <cell r="D2518">
            <v>192508</v>
          </cell>
          <cell r="E2518">
            <v>43679</v>
          </cell>
          <cell r="F2518">
            <v>1200228969</v>
          </cell>
          <cell r="G2518">
            <v>65269647</v>
          </cell>
        </row>
        <row r="2519">
          <cell r="C2519">
            <v>407042571</v>
          </cell>
          <cell r="D2519">
            <v>3265333.15</v>
          </cell>
          <cell r="E2519">
            <v>43679</v>
          </cell>
          <cell r="F2519">
            <v>1200228959</v>
          </cell>
          <cell r="G2519">
            <v>65270088</v>
          </cell>
          <cell r="H2519" t="str">
            <v>фил А</v>
          </cell>
        </row>
        <row r="2520">
          <cell r="C2520">
            <v>407042572</v>
          </cell>
          <cell r="D2520">
            <v>2753893.8</v>
          </cell>
          <cell r="E2520">
            <v>43679</v>
          </cell>
          <cell r="F2520">
            <v>1200228965</v>
          </cell>
          <cell r="G2520">
            <v>65269967</v>
          </cell>
        </row>
        <row r="2521">
          <cell r="C2521">
            <v>407042573</v>
          </cell>
          <cell r="D2521">
            <v>1473282</v>
          </cell>
          <cell r="E2521">
            <v>43679</v>
          </cell>
          <cell r="F2521">
            <v>1200228966</v>
          </cell>
          <cell r="G2521">
            <v>65269987</v>
          </cell>
        </row>
        <row r="2522">
          <cell r="C2522">
            <v>407042574</v>
          </cell>
          <cell r="D2522">
            <v>2400096.0499999998</v>
          </cell>
          <cell r="E2522">
            <v>43679</v>
          </cell>
          <cell r="F2522">
            <v>1200228957</v>
          </cell>
          <cell r="G2522">
            <v>65269638</v>
          </cell>
          <cell r="H2522" t="str">
            <v>Новосибирск</v>
          </cell>
        </row>
        <row r="2523">
          <cell r="C2523">
            <v>407042575</v>
          </cell>
          <cell r="D2523">
            <v>1302391</v>
          </cell>
          <cell r="E2523">
            <v>43679</v>
          </cell>
          <cell r="F2523">
            <v>1200228975</v>
          </cell>
          <cell r="G2523">
            <v>65269820</v>
          </cell>
        </row>
        <row r="2524">
          <cell r="C2524">
            <v>407042576</v>
          </cell>
          <cell r="D2524">
            <v>1621198.55</v>
          </cell>
          <cell r="E2524">
            <v>43679</v>
          </cell>
          <cell r="F2524">
            <v>1200228956</v>
          </cell>
          <cell r="G2524">
            <v>65269631</v>
          </cell>
          <cell r="H2524" t="str">
            <v>Новосибирск</v>
          </cell>
        </row>
        <row r="2525">
          <cell r="C2525">
            <v>407042577</v>
          </cell>
          <cell r="D2525">
            <v>273724</v>
          </cell>
          <cell r="E2525">
            <v>43679</v>
          </cell>
          <cell r="F2525">
            <v>1200228970</v>
          </cell>
          <cell r="G2525">
            <v>65269615</v>
          </cell>
        </row>
        <row r="2526">
          <cell r="C2526">
            <v>407042578</v>
          </cell>
          <cell r="D2526">
            <v>82720</v>
          </cell>
          <cell r="E2526">
            <v>43679</v>
          </cell>
          <cell r="F2526">
            <v>1200228962</v>
          </cell>
          <cell r="G2526">
            <v>65269677</v>
          </cell>
          <cell r="H2526" t="str">
            <v>Новосибирск</v>
          </cell>
        </row>
        <row r="2527">
          <cell r="C2527">
            <v>407042579</v>
          </cell>
          <cell r="D2527">
            <v>1498268</v>
          </cell>
          <cell r="E2527">
            <v>43679</v>
          </cell>
          <cell r="F2527">
            <v>1200228973</v>
          </cell>
          <cell r="G2527">
            <v>65269763</v>
          </cell>
        </row>
        <row r="2528">
          <cell r="C2528">
            <v>407042580</v>
          </cell>
          <cell r="D2528">
            <v>56135</v>
          </cell>
          <cell r="E2528">
            <v>43679</v>
          </cell>
          <cell r="F2528">
            <v>1200228963</v>
          </cell>
          <cell r="G2528">
            <v>65269663</v>
          </cell>
          <cell r="H2528" t="str">
            <v>Иркутск</v>
          </cell>
        </row>
        <row r="2529">
          <cell r="C2529">
            <v>407042581</v>
          </cell>
          <cell r="D2529">
            <v>3131806.25</v>
          </cell>
          <cell r="E2529">
            <v>43679</v>
          </cell>
          <cell r="F2529">
            <v>1200228960</v>
          </cell>
          <cell r="G2529">
            <v>65270150</v>
          </cell>
          <cell r="H2529" t="str">
            <v>фил А</v>
          </cell>
        </row>
        <row r="2530">
          <cell r="C2530">
            <v>407042582</v>
          </cell>
          <cell r="D2530">
            <v>72395</v>
          </cell>
          <cell r="E2530">
            <v>43679</v>
          </cell>
          <cell r="F2530">
            <v>1200228964</v>
          </cell>
          <cell r="G2530">
            <v>65269664</v>
          </cell>
          <cell r="H2530" t="str">
            <v>Иркутск</v>
          </cell>
        </row>
        <row r="2531">
          <cell r="C2531">
            <v>407042583</v>
          </cell>
          <cell r="D2531">
            <v>104412</v>
          </cell>
          <cell r="E2531">
            <v>43679</v>
          </cell>
          <cell r="F2531">
            <v>1200228967</v>
          </cell>
          <cell r="G2531">
            <v>65269605</v>
          </cell>
          <cell r="H2531" t="str">
            <v>Новосибирск</v>
          </cell>
        </row>
        <row r="2532">
          <cell r="C2532">
            <v>407042584</v>
          </cell>
          <cell r="D2532">
            <v>1858291.8</v>
          </cell>
          <cell r="E2532">
            <v>43679</v>
          </cell>
          <cell r="F2532">
            <v>1200228977</v>
          </cell>
          <cell r="G2532">
            <v>65269642</v>
          </cell>
          <cell r="H2532" t="str">
            <v>Новосибирск</v>
          </cell>
        </row>
        <row r="2533">
          <cell r="C2533">
            <v>407042585</v>
          </cell>
          <cell r="D2533">
            <v>2768636.65</v>
          </cell>
          <cell r="E2533">
            <v>43679</v>
          </cell>
          <cell r="F2533">
            <v>1200228958</v>
          </cell>
          <cell r="G2533">
            <v>65270021</v>
          </cell>
          <cell r="H2533" t="str">
            <v>фил А</v>
          </cell>
        </row>
        <row r="2534">
          <cell r="C2534">
            <v>407042586</v>
          </cell>
          <cell r="D2534">
            <v>4070394.4</v>
          </cell>
          <cell r="E2534">
            <v>43679</v>
          </cell>
          <cell r="F2534">
            <v>1200228961</v>
          </cell>
          <cell r="G2534">
            <v>65270058</v>
          </cell>
          <cell r="H2534" t="str">
            <v>фил А</v>
          </cell>
        </row>
        <row r="2535">
          <cell r="C2535">
            <v>407042587</v>
          </cell>
          <cell r="D2535">
            <v>807425.9</v>
          </cell>
          <cell r="E2535">
            <v>43679</v>
          </cell>
          <cell r="F2535">
            <v>1200229208</v>
          </cell>
          <cell r="G2535">
            <v>65272209</v>
          </cell>
          <cell r="H2535" t="str">
            <v>фил С</v>
          </cell>
        </row>
        <row r="2536">
          <cell r="C2536">
            <v>407042588</v>
          </cell>
          <cell r="D2536">
            <v>202716</v>
          </cell>
          <cell r="E2536">
            <v>43682</v>
          </cell>
          <cell r="F2536">
            <v>1200229246</v>
          </cell>
          <cell r="G2536">
            <v>65272196</v>
          </cell>
        </row>
        <row r="2537">
          <cell r="C2537">
            <v>407042589</v>
          </cell>
          <cell r="D2537">
            <v>684158.4</v>
          </cell>
          <cell r="E2537">
            <v>43682</v>
          </cell>
          <cell r="F2537">
            <v>1200229236</v>
          </cell>
          <cell r="G2537">
            <v>65272404</v>
          </cell>
        </row>
        <row r="2538">
          <cell r="C2538">
            <v>407042590</v>
          </cell>
          <cell r="D2538">
            <v>187331.4</v>
          </cell>
          <cell r="E2538">
            <v>43682</v>
          </cell>
          <cell r="F2538">
            <v>1200229239</v>
          </cell>
          <cell r="G2538">
            <v>65272667</v>
          </cell>
          <cell r="H2538" t="str">
            <v>Мск</v>
          </cell>
        </row>
        <row r="2539">
          <cell r="C2539">
            <v>407042591</v>
          </cell>
          <cell r="D2539">
            <v>2140098.25</v>
          </cell>
          <cell r="E2539">
            <v>43682</v>
          </cell>
          <cell r="F2539">
            <v>1200229286</v>
          </cell>
          <cell r="G2539">
            <v>65272426</v>
          </cell>
        </row>
        <row r="2540">
          <cell r="C2540">
            <v>407042592</v>
          </cell>
          <cell r="D2540">
            <v>929857</v>
          </cell>
          <cell r="E2540">
            <v>43682</v>
          </cell>
          <cell r="F2540">
            <v>1200229287</v>
          </cell>
          <cell r="G2540">
            <v>65271862</v>
          </cell>
        </row>
        <row r="2541">
          <cell r="C2541">
            <v>407042593</v>
          </cell>
          <cell r="D2541">
            <v>19864.5</v>
          </cell>
          <cell r="E2541">
            <v>43682</v>
          </cell>
          <cell r="F2541">
            <v>1200229243</v>
          </cell>
          <cell r="G2541">
            <v>65272423</v>
          </cell>
        </row>
        <row r="2542">
          <cell r="C2542">
            <v>407042594</v>
          </cell>
          <cell r="D2542">
            <v>19864.5</v>
          </cell>
          <cell r="E2542">
            <v>43682</v>
          </cell>
          <cell r="F2542">
            <v>1200229244</v>
          </cell>
          <cell r="G2542">
            <v>65272429</v>
          </cell>
        </row>
        <row r="2543">
          <cell r="C2543">
            <v>407042595</v>
          </cell>
          <cell r="D2543">
            <v>317576</v>
          </cell>
          <cell r="E2543">
            <v>43682</v>
          </cell>
          <cell r="F2543">
            <v>1200229241</v>
          </cell>
          <cell r="G2543">
            <v>65272865</v>
          </cell>
        </row>
        <row r="2544">
          <cell r="C2544">
            <v>407042596</v>
          </cell>
          <cell r="D2544">
            <v>5211073.8</v>
          </cell>
          <cell r="E2544">
            <v>43682</v>
          </cell>
          <cell r="F2544">
            <v>1200229238</v>
          </cell>
          <cell r="G2544">
            <v>65272549</v>
          </cell>
          <cell r="H2544" t="str">
            <v>Мск</v>
          </cell>
        </row>
        <row r="2545">
          <cell r="C2545">
            <v>407042597</v>
          </cell>
          <cell r="D2545">
            <v>894083.4</v>
          </cell>
          <cell r="E2545">
            <v>43682</v>
          </cell>
          <cell r="F2545">
            <v>1200229237</v>
          </cell>
          <cell r="G2545">
            <v>65272271</v>
          </cell>
          <cell r="H2545" t="str">
            <v>мск</v>
          </cell>
        </row>
        <row r="2546">
          <cell r="C2546">
            <v>407042598</v>
          </cell>
          <cell r="D2546">
            <v>1274523.3999999999</v>
          </cell>
          <cell r="E2546">
            <v>43682</v>
          </cell>
          <cell r="F2546">
            <v>1200229242</v>
          </cell>
          <cell r="G2546">
            <v>65272443</v>
          </cell>
        </row>
        <row r="2547">
          <cell r="C2547">
            <v>407042599</v>
          </cell>
          <cell r="D2547">
            <v>3780905.25</v>
          </cell>
          <cell r="E2547">
            <v>43682</v>
          </cell>
          <cell r="F2547">
            <v>1200229235</v>
          </cell>
          <cell r="G2547">
            <v>65272476</v>
          </cell>
          <cell r="H2547" t="str">
            <v>А</v>
          </cell>
        </row>
        <row r="2548">
          <cell r="C2548">
            <v>407042600</v>
          </cell>
          <cell r="D2548">
            <v>2729935.85</v>
          </cell>
          <cell r="E2548">
            <v>43682</v>
          </cell>
          <cell r="F2548">
            <v>1200229234</v>
          </cell>
          <cell r="G2548">
            <v>65272491</v>
          </cell>
          <cell r="H2548" t="str">
            <v>А</v>
          </cell>
        </row>
        <row r="2549">
          <cell r="C2549">
            <v>407042601</v>
          </cell>
          <cell r="D2549">
            <v>3845597.2</v>
          </cell>
          <cell r="E2549">
            <v>43682</v>
          </cell>
          <cell r="F2549">
            <v>1200229233</v>
          </cell>
          <cell r="G2549">
            <v>65272511</v>
          </cell>
          <cell r="H2549" t="str">
            <v>А</v>
          </cell>
        </row>
        <row r="2550">
          <cell r="C2550">
            <v>407042602</v>
          </cell>
          <cell r="D2550">
            <v>1549357.75</v>
          </cell>
          <cell r="E2550">
            <v>43682</v>
          </cell>
          <cell r="F2550">
            <v>1200229232</v>
          </cell>
          <cell r="G2550">
            <v>65272463</v>
          </cell>
          <cell r="H2550" t="str">
            <v>А</v>
          </cell>
        </row>
        <row r="2551">
          <cell r="C2551">
            <v>407042603</v>
          </cell>
          <cell r="D2551">
            <v>728001.8</v>
          </cell>
          <cell r="E2551">
            <v>43682</v>
          </cell>
          <cell r="F2551">
            <v>1200229249</v>
          </cell>
          <cell r="G2551">
            <v>65272049</v>
          </cell>
          <cell r="H2551" t="str">
            <v>Челябинск</v>
          </cell>
        </row>
        <row r="2552">
          <cell r="C2552">
            <v>407042604</v>
          </cell>
          <cell r="D2552">
            <v>1459622</v>
          </cell>
          <cell r="E2552">
            <v>43682</v>
          </cell>
          <cell r="F2552">
            <v>1200229245</v>
          </cell>
          <cell r="G2552">
            <v>65271950</v>
          </cell>
        </row>
        <row r="2553">
          <cell r="C2553">
            <v>407042605</v>
          </cell>
          <cell r="D2553">
            <v>68878</v>
          </cell>
          <cell r="E2553">
            <v>43682</v>
          </cell>
          <cell r="F2553">
            <v>1200229248</v>
          </cell>
          <cell r="G2553">
            <v>65272105</v>
          </cell>
        </row>
        <row r="2554">
          <cell r="C2554">
            <v>407042606</v>
          </cell>
          <cell r="D2554">
            <v>363690</v>
          </cell>
          <cell r="E2554">
            <v>43682</v>
          </cell>
          <cell r="F2554">
            <v>1200229247</v>
          </cell>
          <cell r="G2554">
            <v>65272104</v>
          </cell>
        </row>
        <row r="2555">
          <cell r="C2555">
            <v>407042607</v>
          </cell>
          <cell r="D2555">
            <v>372784.95</v>
          </cell>
          <cell r="E2555">
            <v>43682</v>
          </cell>
          <cell r="F2555">
            <v>1200229414</v>
          </cell>
          <cell r="G2555">
            <v>65271963</v>
          </cell>
          <cell r="H2555" t="str">
            <v>Челябинск</v>
          </cell>
        </row>
        <row r="2556">
          <cell r="C2556">
            <v>407042608</v>
          </cell>
          <cell r="D2556">
            <v>1320127.1499999999</v>
          </cell>
          <cell r="E2556">
            <v>43682</v>
          </cell>
          <cell r="F2556">
            <v>1200229231</v>
          </cell>
          <cell r="G2556">
            <v>65272118</v>
          </cell>
          <cell r="H2556" t="str">
            <v>Самара</v>
          </cell>
        </row>
        <row r="2557">
          <cell r="C2557">
            <v>407042609</v>
          </cell>
          <cell r="D2557">
            <v>1580787.15</v>
          </cell>
          <cell r="E2557">
            <v>43682</v>
          </cell>
          <cell r="F2557">
            <v>1200229415</v>
          </cell>
          <cell r="G2557">
            <v>65272096</v>
          </cell>
          <cell r="H2557" t="str">
            <v>Екатеринбург</v>
          </cell>
        </row>
        <row r="2558">
          <cell r="C2558">
            <v>407042610</v>
          </cell>
          <cell r="D2558">
            <v>1607449.4</v>
          </cell>
          <cell r="E2558">
            <v>43682</v>
          </cell>
          <cell r="F2558">
            <v>1200229416</v>
          </cell>
          <cell r="G2558">
            <v>65274876</v>
          </cell>
          <cell r="H2558" t="str">
            <v>А</v>
          </cell>
        </row>
        <row r="2559">
          <cell r="C2559">
            <v>407042611</v>
          </cell>
          <cell r="D2559">
            <v>2239804</v>
          </cell>
          <cell r="E2559">
            <v>43682</v>
          </cell>
          <cell r="F2559">
            <v>1200229417</v>
          </cell>
          <cell r="G2559">
            <v>65274872</v>
          </cell>
        </row>
        <row r="2560">
          <cell r="C2560">
            <v>407042612</v>
          </cell>
          <cell r="D2560">
            <v>336230</v>
          </cell>
          <cell r="E2560">
            <v>43682</v>
          </cell>
          <cell r="F2560">
            <v>1200229367</v>
          </cell>
          <cell r="G2560">
            <v>65274337</v>
          </cell>
        </row>
        <row r="2561">
          <cell r="C2561">
            <v>407042613</v>
          </cell>
          <cell r="D2561">
            <v>379268.65</v>
          </cell>
          <cell r="E2561">
            <v>43682</v>
          </cell>
          <cell r="F2561">
            <v>1200229364</v>
          </cell>
          <cell r="G2561">
            <v>65274487</v>
          </cell>
        </row>
        <row r="2562">
          <cell r="C2562">
            <v>407042614</v>
          </cell>
          <cell r="D2562">
            <v>662265.1</v>
          </cell>
          <cell r="E2562">
            <v>43682</v>
          </cell>
          <cell r="F2562">
            <v>1200229361</v>
          </cell>
          <cell r="G2562">
            <v>65274626</v>
          </cell>
        </row>
        <row r="2563">
          <cell r="C2563">
            <v>407042615</v>
          </cell>
          <cell r="D2563">
            <v>35980</v>
          </cell>
          <cell r="E2563">
            <v>43682</v>
          </cell>
          <cell r="F2563">
            <v>1200229362</v>
          </cell>
          <cell r="G2563">
            <v>65274831</v>
          </cell>
          <cell r="H2563" t="str">
            <v>Астрея</v>
          </cell>
        </row>
        <row r="2564">
          <cell r="C2564">
            <v>407042616</v>
          </cell>
          <cell r="D2564">
            <v>3380012.9</v>
          </cell>
          <cell r="E2564">
            <v>43682</v>
          </cell>
          <cell r="F2564">
            <v>1200229370</v>
          </cell>
          <cell r="G2564">
            <v>65274911</v>
          </cell>
          <cell r="H2564" t="str">
            <v>Мск</v>
          </cell>
        </row>
        <row r="2565">
          <cell r="C2565">
            <v>407042617</v>
          </cell>
          <cell r="D2565">
            <v>54350</v>
          </cell>
          <cell r="E2565">
            <v>43682</v>
          </cell>
          <cell r="F2565">
            <v>1200229365</v>
          </cell>
          <cell r="G2565">
            <v>65274370</v>
          </cell>
          <cell r="H2565" t="str">
            <v>НН</v>
          </cell>
        </row>
        <row r="2566">
          <cell r="C2566">
            <v>407042618</v>
          </cell>
          <cell r="D2566">
            <v>285772.34999999998</v>
          </cell>
          <cell r="E2566">
            <v>43682</v>
          </cell>
          <cell r="F2566">
            <v>1200229374</v>
          </cell>
          <cell r="G2566">
            <v>65274864</v>
          </cell>
        </row>
        <row r="2567">
          <cell r="C2567">
            <v>407042619</v>
          </cell>
          <cell r="D2567">
            <v>2050683.95</v>
          </cell>
          <cell r="E2567">
            <v>43682</v>
          </cell>
          <cell r="F2567">
            <v>1200229368</v>
          </cell>
          <cell r="G2567">
            <v>65274999</v>
          </cell>
        </row>
        <row r="2568">
          <cell r="C2568">
            <v>407042620</v>
          </cell>
          <cell r="D2568">
            <v>885922</v>
          </cell>
          <cell r="E2568">
            <v>43682</v>
          </cell>
          <cell r="F2568">
            <v>1200229366</v>
          </cell>
          <cell r="G2568">
            <v>65274248</v>
          </cell>
        </row>
        <row r="2569">
          <cell r="C2569">
            <v>407042621</v>
          </cell>
          <cell r="D2569">
            <v>1452325</v>
          </cell>
          <cell r="E2569">
            <v>43682</v>
          </cell>
          <cell r="F2569">
            <v>1200229363</v>
          </cell>
          <cell r="G2569">
            <v>65275351</v>
          </cell>
          <cell r="H2569" t="str">
            <v>Мск</v>
          </cell>
        </row>
        <row r="2570">
          <cell r="C2570">
            <v>407042622</v>
          </cell>
          <cell r="D2570">
            <v>2725323.3</v>
          </cell>
          <cell r="E2570">
            <v>43682</v>
          </cell>
          <cell r="F2570">
            <v>1200229369</v>
          </cell>
          <cell r="G2570">
            <v>65274904</v>
          </cell>
          <cell r="H2570" t="str">
            <v>Мск</v>
          </cell>
        </row>
        <row r="2571">
          <cell r="C2571">
            <v>407042623</v>
          </cell>
          <cell r="D2571">
            <v>5161107.5999999996</v>
          </cell>
          <cell r="E2571">
            <v>43682</v>
          </cell>
          <cell r="F2571">
            <v>1200229371</v>
          </cell>
          <cell r="G2571">
            <v>65274887</v>
          </cell>
        </row>
        <row r="2572">
          <cell r="C2572">
            <v>407042624</v>
          </cell>
          <cell r="D2572">
            <v>958150.2</v>
          </cell>
          <cell r="E2572">
            <v>43682</v>
          </cell>
          <cell r="F2572">
            <v>1200229360</v>
          </cell>
          <cell r="G2572">
            <v>65274430</v>
          </cell>
          <cell r="H2572" t="str">
            <v>НН</v>
          </cell>
        </row>
        <row r="2573">
          <cell r="C2573">
            <v>407042625</v>
          </cell>
          <cell r="D2573">
            <v>49280</v>
          </cell>
          <cell r="E2573">
            <v>43683</v>
          </cell>
          <cell r="F2573">
            <v>1200229455</v>
          </cell>
          <cell r="G2573">
            <v>65274372</v>
          </cell>
        </row>
        <row r="2574">
          <cell r="C2574">
            <v>407042626</v>
          </cell>
          <cell r="D2574">
            <v>961473.15</v>
          </cell>
          <cell r="E2574">
            <v>43683</v>
          </cell>
          <cell r="F2574">
            <v>1200229603</v>
          </cell>
          <cell r="G2574">
            <v>65277688</v>
          </cell>
          <cell r="H2574" t="str">
            <v>С</v>
          </cell>
        </row>
        <row r="2575">
          <cell r="C2575">
            <v>407042627</v>
          </cell>
          <cell r="D2575">
            <v>792705</v>
          </cell>
          <cell r="E2575">
            <v>43684</v>
          </cell>
          <cell r="F2575">
            <v>1200229624</v>
          </cell>
          <cell r="G2575">
            <v>65277250</v>
          </cell>
          <cell r="H2575" t="str">
            <v>Нур-Султан</v>
          </cell>
        </row>
        <row r="2576">
          <cell r="C2576">
            <v>407042628</v>
          </cell>
          <cell r="D2576">
            <v>94696.95</v>
          </cell>
          <cell r="E2576">
            <v>43684</v>
          </cell>
          <cell r="F2576">
            <v>1200229613</v>
          </cell>
          <cell r="G2576">
            <v>65277421</v>
          </cell>
        </row>
        <row r="2577">
          <cell r="C2577">
            <v>407042629</v>
          </cell>
          <cell r="D2577">
            <v>239280</v>
          </cell>
          <cell r="E2577">
            <v>43684</v>
          </cell>
          <cell r="F2577">
            <v>1200229622</v>
          </cell>
          <cell r="G2577">
            <v>65277410</v>
          </cell>
        </row>
        <row r="2578">
          <cell r="C2578">
            <v>407042630</v>
          </cell>
          <cell r="D2578">
            <v>114967</v>
          </cell>
          <cell r="E2578">
            <v>43684</v>
          </cell>
          <cell r="F2578">
            <v>1200229617</v>
          </cell>
          <cell r="G2578">
            <v>65277493</v>
          </cell>
        </row>
        <row r="2579">
          <cell r="C2579">
            <v>407042631</v>
          </cell>
          <cell r="D2579">
            <v>119009</v>
          </cell>
          <cell r="E2579">
            <v>43684</v>
          </cell>
          <cell r="F2579">
            <v>1200229614</v>
          </cell>
          <cell r="G2579">
            <v>65277451</v>
          </cell>
        </row>
        <row r="2580">
          <cell r="C2580">
            <v>407042632</v>
          </cell>
          <cell r="D2580">
            <v>86715</v>
          </cell>
          <cell r="E2580">
            <v>43684</v>
          </cell>
          <cell r="F2580">
            <v>1200229608</v>
          </cell>
          <cell r="G2580">
            <v>65277558</v>
          </cell>
        </row>
        <row r="2581">
          <cell r="C2581">
            <v>407042633</v>
          </cell>
          <cell r="D2581">
            <v>942787.8</v>
          </cell>
          <cell r="E2581">
            <v>43684</v>
          </cell>
          <cell r="F2581">
            <v>1200229621</v>
          </cell>
          <cell r="G2581">
            <v>65277608</v>
          </cell>
          <cell r="H2581" t="str">
            <v>Краснодар</v>
          </cell>
        </row>
        <row r="2582">
          <cell r="C2582">
            <v>407042634</v>
          </cell>
          <cell r="D2582">
            <v>20208</v>
          </cell>
          <cell r="E2582">
            <v>43684</v>
          </cell>
          <cell r="F2582">
            <v>1200229618</v>
          </cell>
          <cell r="G2582">
            <v>65277552</v>
          </cell>
        </row>
        <row r="2583">
          <cell r="C2583">
            <v>407042635</v>
          </cell>
          <cell r="D2583">
            <v>2996301.75</v>
          </cell>
          <cell r="E2583">
            <v>43684</v>
          </cell>
          <cell r="F2583">
            <v>1200229609</v>
          </cell>
          <cell r="G2583">
            <v>65277642</v>
          </cell>
          <cell r="H2583" t="str">
            <v>А</v>
          </cell>
        </row>
        <row r="2584">
          <cell r="C2584">
            <v>407042636</v>
          </cell>
          <cell r="D2584">
            <v>540265.9</v>
          </cell>
          <cell r="E2584">
            <v>43684</v>
          </cell>
          <cell r="F2584">
            <v>1200229607</v>
          </cell>
          <cell r="G2584">
            <v>65277580</v>
          </cell>
          <cell r="H2584" t="str">
            <v>Ростов</v>
          </cell>
        </row>
        <row r="2585">
          <cell r="C2585">
            <v>407042637</v>
          </cell>
          <cell r="D2585">
            <v>452526</v>
          </cell>
          <cell r="E2585">
            <v>43684</v>
          </cell>
          <cell r="F2585">
            <v>1200229612</v>
          </cell>
          <cell r="G2585">
            <v>65277293</v>
          </cell>
        </row>
        <row r="2586">
          <cell r="C2586">
            <v>407042638</v>
          </cell>
          <cell r="D2586">
            <v>179143.2</v>
          </cell>
          <cell r="E2586">
            <v>43684</v>
          </cell>
          <cell r="F2586">
            <v>1200229619</v>
          </cell>
          <cell r="G2586">
            <v>65277515</v>
          </cell>
        </row>
        <row r="2587">
          <cell r="C2587">
            <v>407042639</v>
          </cell>
          <cell r="D2587">
            <v>1194106.5</v>
          </cell>
          <cell r="E2587">
            <v>43684</v>
          </cell>
          <cell r="F2587">
            <v>1200229610</v>
          </cell>
          <cell r="G2587">
            <v>65277340</v>
          </cell>
        </row>
        <row r="2588">
          <cell r="C2588">
            <v>407042639</v>
          </cell>
          <cell r="F2588">
            <v>1200229610</v>
          </cell>
          <cell r="G2588">
            <v>65277339</v>
          </cell>
        </row>
        <row r="2589">
          <cell r="C2589">
            <v>407042640</v>
          </cell>
          <cell r="D2589">
            <v>973027</v>
          </cell>
          <cell r="E2589">
            <v>43684</v>
          </cell>
          <cell r="F2589">
            <v>1200229620</v>
          </cell>
          <cell r="G2589">
            <v>65277242</v>
          </cell>
        </row>
        <row r="2590">
          <cell r="C2590">
            <v>407042641</v>
          </cell>
          <cell r="D2590">
            <v>677785.5</v>
          </cell>
          <cell r="E2590">
            <v>43684</v>
          </cell>
          <cell r="F2590">
            <v>1200229616</v>
          </cell>
          <cell r="G2590">
            <v>65277707</v>
          </cell>
        </row>
        <row r="2591">
          <cell r="C2591">
            <v>407042642</v>
          </cell>
          <cell r="D2591">
            <v>71545</v>
          </cell>
          <cell r="E2591">
            <v>43684</v>
          </cell>
          <cell r="F2591">
            <v>1200229606</v>
          </cell>
          <cell r="G2591">
            <v>65276759</v>
          </cell>
        </row>
        <row r="2592">
          <cell r="C2592">
            <v>407042643</v>
          </cell>
          <cell r="D2592">
            <v>102193</v>
          </cell>
          <cell r="E2592">
            <v>43684</v>
          </cell>
          <cell r="F2592">
            <v>1200229605</v>
          </cell>
          <cell r="G2592">
            <v>65276802</v>
          </cell>
        </row>
        <row r="2593">
          <cell r="C2593">
            <v>407042644</v>
          </cell>
          <cell r="D2593">
            <v>1540444</v>
          </cell>
          <cell r="E2593">
            <v>43684</v>
          </cell>
          <cell r="F2593">
            <v>1200229611</v>
          </cell>
          <cell r="G2593">
            <v>65277292</v>
          </cell>
        </row>
        <row r="2594">
          <cell r="C2594">
            <v>407042645</v>
          </cell>
          <cell r="D2594">
            <v>108700</v>
          </cell>
          <cell r="E2594">
            <v>43684</v>
          </cell>
          <cell r="F2594">
            <v>1200229775</v>
          </cell>
          <cell r="G2594">
            <v>65277436</v>
          </cell>
        </row>
        <row r="2595">
          <cell r="C2595">
            <v>407042646</v>
          </cell>
          <cell r="D2595">
            <v>595579</v>
          </cell>
          <cell r="E2595">
            <v>43684</v>
          </cell>
          <cell r="F2595">
            <v>1200229778</v>
          </cell>
          <cell r="G2595">
            <v>65276718</v>
          </cell>
        </row>
        <row r="2596">
          <cell r="C2596">
            <v>407042647</v>
          </cell>
          <cell r="D2596">
            <v>2927505.9</v>
          </cell>
          <cell r="E2596">
            <v>43684</v>
          </cell>
          <cell r="F2596">
            <v>1200229623</v>
          </cell>
          <cell r="G2596">
            <v>65277091</v>
          </cell>
          <cell r="H2596" t="str">
            <v>Нур-Султан</v>
          </cell>
        </row>
        <row r="2597">
          <cell r="C2597">
            <v>407042647</v>
          </cell>
          <cell r="F2597">
            <v>1200229623</v>
          </cell>
          <cell r="G2597">
            <v>65277055</v>
          </cell>
        </row>
        <row r="2598">
          <cell r="C2598">
            <v>407042647</v>
          </cell>
          <cell r="F2598">
            <v>1200229623</v>
          </cell>
          <cell r="G2598">
            <v>65279731</v>
          </cell>
        </row>
        <row r="2599">
          <cell r="C2599">
            <v>407042648</v>
          </cell>
          <cell r="D2599">
            <v>1717200</v>
          </cell>
          <cell r="E2599">
            <v>43684</v>
          </cell>
          <cell r="F2599">
            <v>1200229776</v>
          </cell>
          <cell r="G2599">
            <v>65277487</v>
          </cell>
        </row>
        <row r="2600">
          <cell r="C2600">
            <v>407042649</v>
          </cell>
          <cell r="D2600">
            <v>1522843</v>
          </cell>
          <cell r="E2600">
            <v>43684</v>
          </cell>
          <cell r="F2600">
            <v>1200229777</v>
          </cell>
          <cell r="G2600">
            <v>65276756</v>
          </cell>
        </row>
        <row r="2601">
          <cell r="C2601">
            <v>407042650</v>
          </cell>
          <cell r="D2601">
            <v>1473142.35</v>
          </cell>
          <cell r="E2601">
            <v>43684</v>
          </cell>
          <cell r="F2601">
            <v>1200229780</v>
          </cell>
          <cell r="G2601">
            <v>65276853</v>
          </cell>
          <cell r="H2601" t="str">
            <v>Алматы</v>
          </cell>
        </row>
        <row r="2602">
          <cell r="C2602">
            <v>407042650</v>
          </cell>
          <cell r="F2602">
            <v>1200229780</v>
          </cell>
          <cell r="G2602">
            <v>65279730</v>
          </cell>
        </row>
        <row r="2603">
          <cell r="C2603">
            <v>407042651</v>
          </cell>
          <cell r="D2603">
            <v>2879745</v>
          </cell>
          <cell r="E2603">
            <v>43684</v>
          </cell>
          <cell r="F2603">
            <v>1200229779</v>
          </cell>
          <cell r="G2603">
            <v>65277249</v>
          </cell>
          <cell r="H2603" t="str">
            <v>Алматы</v>
          </cell>
        </row>
        <row r="2604">
          <cell r="C2604">
            <v>407042651</v>
          </cell>
          <cell r="F2604">
            <v>1200229779</v>
          </cell>
          <cell r="G2604">
            <v>65279734</v>
          </cell>
        </row>
        <row r="2605">
          <cell r="C2605">
            <v>407042652</v>
          </cell>
          <cell r="D2605">
            <v>3278440</v>
          </cell>
          <cell r="E2605">
            <v>43684</v>
          </cell>
          <cell r="F2605">
            <v>1200229615</v>
          </cell>
          <cell r="G2605">
            <v>65280085</v>
          </cell>
        </row>
        <row r="2606">
          <cell r="C2606">
            <v>407042652</v>
          </cell>
          <cell r="F2606">
            <v>1200229615</v>
          </cell>
          <cell r="G2606">
            <v>65280073</v>
          </cell>
        </row>
        <row r="2607">
          <cell r="C2607">
            <v>407042653</v>
          </cell>
          <cell r="D2607">
            <v>727105</v>
          </cell>
          <cell r="E2607">
            <v>43684</v>
          </cell>
          <cell r="F2607">
            <v>1200229604</v>
          </cell>
          <cell r="G2607">
            <v>65276820</v>
          </cell>
        </row>
        <row r="2608">
          <cell r="C2608">
            <v>407042654</v>
          </cell>
          <cell r="D2608">
            <v>886776</v>
          </cell>
          <cell r="E2608">
            <v>43684</v>
          </cell>
          <cell r="F2608">
            <v>1200229973</v>
          </cell>
          <cell r="G2608">
            <v>65279845</v>
          </cell>
        </row>
        <row r="2609">
          <cell r="C2609">
            <v>407042655</v>
          </cell>
          <cell r="D2609">
            <v>1412708.9</v>
          </cell>
          <cell r="E2609">
            <v>43685</v>
          </cell>
          <cell r="F2609">
            <v>1200229971</v>
          </cell>
          <cell r="G2609">
            <v>65279818</v>
          </cell>
        </row>
        <row r="2610">
          <cell r="C2610">
            <v>407042656</v>
          </cell>
          <cell r="D2610">
            <v>1758917.7</v>
          </cell>
          <cell r="E2610">
            <v>43685</v>
          </cell>
          <cell r="F2610">
            <v>1200229972</v>
          </cell>
          <cell r="G2610">
            <v>65280668</v>
          </cell>
        </row>
        <row r="2611">
          <cell r="C2611">
            <v>407042657</v>
          </cell>
          <cell r="D2611">
            <v>680730</v>
          </cell>
          <cell r="E2611">
            <v>43685</v>
          </cell>
          <cell r="F2611">
            <v>1200230057</v>
          </cell>
          <cell r="G2611">
            <v>65279850</v>
          </cell>
          <cell r="H2611" t="str">
            <v>СПб</v>
          </cell>
        </row>
        <row r="2612">
          <cell r="C2612">
            <v>407042658</v>
          </cell>
          <cell r="D2612">
            <v>108700</v>
          </cell>
          <cell r="E2612">
            <v>43685</v>
          </cell>
          <cell r="F2612">
            <v>1200230055</v>
          </cell>
          <cell r="G2612">
            <v>65279686</v>
          </cell>
          <cell r="H2612" t="str">
            <v>В</v>
          </cell>
        </row>
        <row r="2613">
          <cell r="C2613">
            <v>407042659</v>
          </cell>
          <cell r="D2613">
            <v>5227054.2</v>
          </cell>
          <cell r="E2613">
            <v>43685</v>
          </cell>
          <cell r="F2613">
            <v>1200230056</v>
          </cell>
          <cell r="G2613">
            <v>65280710</v>
          </cell>
        </row>
        <row r="2614">
          <cell r="C2614">
            <v>407042660</v>
          </cell>
          <cell r="D2614">
            <v>1063350.6000000001</v>
          </cell>
          <cell r="E2614">
            <v>43685</v>
          </cell>
          <cell r="F2614">
            <v>1200230059</v>
          </cell>
          <cell r="G2614">
            <v>65278692</v>
          </cell>
        </row>
        <row r="2615">
          <cell r="C2615">
            <v>407042661</v>
          </cell>
          <cell r="D2615">
            <v>1308637.75</v>
          </cell>
          <cell r="E2615">
            <v>43685</v>
          </cell>
          <cell r="F2615">
            <v>1200230058</v>
          </cell>
          <cell r="G2615">
            <v>65280008</v>
          </cell>
        </row>
        <row r="2616">
          <cell r="C2616">
            <v>407042662</v>
          </cell>
          <cell r="D2616">
            <v>2004331.5</v>
          </cell>
          <cell r="E2616">
            <v>43685</v>
          </cell>
          <cell r="F2616">
            <v>1200230060</v>
          </cell>
          <cell r="G2616">
            <v>65278598</v>
          </cell>
        </row>
        <row r="2617">
          <cell r="C2617">
            <v>407042663</v>
          </cell>
          <cell r="D2617">
            <v>1387171.45</v>
          </cell>
          <cell r="E2617">
            <v>43685</v>
          </cell>
          <cell r="F2617">
            <v>1200230061</v>
          </cell>
          <cell r="G2617">
            <v>65280715</v>
          </cell>
          <cell r="H2617" t="str">
            <v>СПб</v>
          </cell>
        </row>
        <row r="2618">
          <cell r="C2618">
            <v>407042664</v>
          </cell>
          <cell r="D2618">
            <v>923165.5</v>
          </cell>
          <cell r="E2618">
            <v>43685</v>
          </cell>
          <cell r="F2618">
            <v>1200230062</v>
          </cell>
          <cell r="G2618">
            <v>65280714</v>
          </cell>
          <cell r="H2618" t="str">
            <v>СПб</v>
          </cell>
        </row>
        <row r="2619">
          <cell r="C2619">
            <v>407042665</v>
          </cell>
          <cell r="D2619">
            <v>6589540</v>
          </cell>
          <cell r="E2619">
            <v>43685</v>
          </cell>
          <cell r="F2619">
            <v>1200230063</v>
          </cell>
          <cell r="G2619">
            <v>65280116</v>
          </cell>
        </row>
        <row r="2620">
          <cell r="C2620">
            <v>407042665</v>
          </cell>
          <cell r="F2620">
            <v>1200230063</v>
          </cell>
          <cell r="G2620">
            <v>65280573</v>
          </cell>
        </row>
        <row r="2621">
          <cell r="C2621">
            <v>407042665</v>
          </cell>
          <cell r="F2621">
            <v>1200230063</v>
          </cell>
          <cell r="G2621">
            <v>65280559</v>
          </cell>
        </row>
        <row r="2622">
          <cell r="C2622">
            <v>407042665</v>
          </cell>
          <cell r="F2622">
            <v>1200230063</v>
          </cell>
          <cell r="G2622">
            <v>65280139</v>
          </cell>
        </row>
        <row r="2623">
          <cell r="C2623">
            <v>407042666</v>
          </cell>
          <cell r="D2623">
            <v>3196194.7</v>
          </cell>
          <cell r="E2623">
            <v>43685</v>
          </cell>
          <cell r="F2623">
            <v>1200230073</v>
          </cell>
          <cell r="G2623">
            <v>65282800</v>
          </cell>
          <cell r="H2623" t="str">
            <v>С</v>
          </cell>
        </row>
        <row r="2624">
          <cell r="C2624">
            <v>407042667</v>
          </cell>
          <cell r="D2624">
            <v>3922188.75</v>
          </cell>
          <cell r="E2624">
            <v>43685</v>
          </cell>
          <cell r="F2624">
            <v>1200230074</v>
          </cell>
          <cell r="G2624">
            <v>65282489</v>
          </cell>
          <cell r="H2624" t="str">
            <v>А</v>
          </cell>
        </row>
        <row r="2625">
          <cell r="C2625">
            <v>407042668</v>
          </cell>
          <cell r="D2625">
            <v>1357127</v>
          </cell>
          <cell r="E2625">
            <v>43686</v>
          </cell>
          <cell r="F2625">
            <v>1200230068</v>
          </cell>
          <cell r="G2625">
            <v>65282273</v>
          </cell>
          <cell r="H2625" t="str">
            <v>Мск</v>
          </cell>
        </row>
        <row r="2626">
          <cell r="C2626">
            <v>407042669</v>
          </cell>
          <cell r="D2626">
            <v>301002</v>
          </cell>
          <cell r="E2626">
            <v>43686</v>
          </cell>
          <cell r="F2626">
            <v>1200230071</v>
          </cell>
          <cell r="G2626">
            <v>65282243</v>
          </cell>
        </row>
        <row r="2627">
          <cell r="C2627">
            <v>407042670</v>
          </cell>
          <cell r="D2627">
            <v>74520</v>
          </cell>
          <cell r="E2627">
            <v>43686</v>
          </cell>
          <cell r="F2627">
            <v>1200230070</v>
          </cell>
          <cell r="G2627">
            <v>65282244</v>
          </cell>
        </row>
        <row r="2628">
          <cell r="C2628">
            <v>407042671</v>
          </cell>
          <cell r="D2628">
            <v>26282</v>
          </cell>
          <cell r="E2628">
            <v>43686</v>
          </cell>
          <cell r="F2628">
            <v>1200230069</v>
          </cell>
          <cell r="G2628">
            <v>65282992</v>
          </cell>
        </row>
        <row r="2629">
          <cell r="C2629">
            <v>407042672</v>
          </cell>
          <cell r="D2629">
            <v>731721</v>
          </cell>
          <cell r="E2629">
            <v>43686</v>
          </cell>
          <cell r="F2629">
            <v>1200230064</v>
          </cell>
          <cell r="G2629">
            <v>65282838</v>
          </cell>
          <cell r="H2629" t="str">
            <v>Мск</v>
          </cell>
        </row>
        <row r="2630">
          <cell r="C2630">
            <v>407042673</v>
          </cell>
          <cell r="D2630">
            <v>75541</v>
          </cell>
          <cell r="E2630">
            <v>43686</v>
          </cell>
          <cell r="F2630">
            <v>1200230092</v>
          </cell>
          <cell r="G2630">
            <v>65282224</v>
          </cell>
        </row>
        <row r="2631">
          <cell r="C2631">
            <v>407042674</v>
          </cell>
          <cell r="D2631">
            <v>296617</v>
          </cell>
          <cell r="E2631">
            <v>43686</v>
          </cell>
          <cell r="F2631">
            <v>1200230067</v>
          </cell>
          <cell r="G2631">
            <v>65282886</v>
          </cell>
          <cell r="H2631" t="str">
            <v>Астрея</v>
          </cell>
        </row>
        <row r="2632">
          <cell r="C2632">
            <v>407042675</v>
          </cell>
          <cell r="D2632">
            <v>2780281</v>
          </cell>
          <cell r="E2632">
            <v>43686</v>
          </cell>
          <cell r="F2632">
            <v>1200230065</v>
          </cell>
          <cell r="G2632">
            <v>65285448</v>
          </cell>
        </row>
        <row r="2633">
          <cell r="C2633">
            <v>407042676</v>
          </cell>
          <cell r="D2633">
            <v>2116894</v>
          </cell>
          <cell r="E2633">
            <v>43686</v>
          </cell>
          <cell r="F2633">
            <v>1200230072</v>
          </cell>
          <cell r="G2633">
            <v>65282292</v>
          </cell>
        </row>
        <row r="2634">
          <cell r="C2634">
            <v>407042677</v>
          </cell>
          <cell r="D2634">
            <v>1995120</v>
          </cell>
          <cell r="E2634">
            <v>43686</v>
          </cell>
          <cell r="F2634">
            <v>1200230091</v>
          </cell>
          <cell r="G2634">
            <v>65282599</v>
          </cell>
          <cell r="H2634" t="str">
            <v>Мск</v>
          </cell>
        </row>
        <row r="2635">
          <cell r="C2635">
            <v>407042678</v>
          </cell>
          <cell r="D2635">
            <v>358710</v>
          </cell>
          <cell r="E2635">
            <v>43686</v>
          </cell>
          <cell r="F2635">
            <v>1200230470</v>
          </cell>
          <cell r="G2635">
            <v>65282193</v>
          </cell>
        </row>
        <row r="2636">
          <cell r="C2636">
            <v>407042679</v>
          </cell>
          <cell r="D2636">
            <v>25297</v>
          </cell>
          <cell r="E2636">
            <v>43686</v>
          </cell>
          <cell r="F2636">
            <v>1200230464</v>
          </cell>
          <cell r="G2636">
            <v>65282210</v>
          </cell>
          <cell r="H2636" t="str">
            <v>Красноярск</v>
          </cell>
        </row>
        <row r="2637">
          <cell r="C2637">
            <v>407042680</v>
          </cell>
          <cell r="D2637">
            <v>153414</v>
          </cell>
          <cell r="E2637">
            <v>43686</v>
          </cell>
          <cell r="F2637">
            <v>1200230468</v>
          </cell>
          <cell r="G2637">
            <v>65282208</v>
          </cell>
        </row>
        <row r="2638">
          <cell r="C2638">
            <v>407042681</v>
          </cell>
          <cell r="D2638">
            <v>254770</v>
          </cell>
          <cell r="E2638">
            <v>43686</v>
          </cell>
          <cell r="F2638">
            <v>1200230463</v>
          </cell>
          <cell r="G2638">
            <v>65282312</v>
          </cell>
        </row>
        <row r="2639">
          <cell r="C2639">
            <v>407042682</v>
          </cell>
          <cell r="D2639">
            <v>422650</v>
          </cell>
          <cell r="E2639">
            <v>43686</v>
          </cell>
          <cell r="F2639">
            <v>1200230467</v>
          </cell>
          <cell r="G2639">
            <v>65284253</v>
          </cell>
        </row>
        <row r="2640">
          <cell r="C2640">
            <v>407042683</v>
          </cell>
          <cell r="D2640">
            <v>128186.35</v>
          </cell>
          <cell r="E2640">
            <v>43686</v>
          </cell>
          <cell r="F2640">
            <v>1200230459</v>
          </cell>
          <cell r="G2640">
            <v>65282398</v>
          </cell>
          <cell r="H2640" t="str">
            <v>А</v>
          </cell>
        </row>
        <row r="2641">
          <cell r="C2641">
            <v>407042684</v>
          </cell>
          <cell r="D2641">
            <v>1031606</v>
          </cell>
          <cell r="E2641">
            <v>43686</v>
          </cell>
          <cell r="F2641">
            <v>1200230458</v>
          </cell>
          <cell r="G2641">
            <v>65282991</v>
          </cell>
        </row>
        <row r="2642">
          <cell r="C2642">
            <v>407042685</v>
          </cell>
          <cell r="D2642">
            <v>271750</v>
          </cell>
          <cell r="E2642">
            <v>43686</v>
          </cell>
          <cell r="F2642">
            <v>1200230469</v>
          </cell>
          <cell r="G2642">
            <v>65282200</v>
          </cell>
        </row>
        <row r="2643">
          <cell r="C2643">
            <v>407042686</v>
          </cell>
          <cell r="D2643">
            <v>3808055.6</v>
          </cell>
          <cell r="E2643">
            <v>43686</v>
          </cell>
          <cell r="F2643">
            <v>1200230461</v>
          </cell>
          <cell r="G2643">
            <v>65282391</v>
          </cell>
          <cell r="H2643" t="str">
            <v>А</v>
          </cell>
        </row>
        <row r="2644">
          <cell r="C2644">
            <v>407042687</v>
          </cell>
          <cell r="D2644">
            <v>331123</v>
          </cell>
          <cell r="E2644">
            <v>43686</v>
          </cell>
          <cell r="F2644">
            <v>1200230465</v>
          </cell>
          <cell r="G2644">
            <v>65282209</v>
          </cell>
          <cell r="H2644" t="str">
            <v>Красноярск</v>
          </cell>
        </row>
        <row r="2645">
          <cell r="C2645">
            <v>407042688</v>
          </cell>
          <cell r="D2645">
            <v>40965</v>
          </cell>
          <cell r="E2645">
            <v>43686</v>
          </cell>
          <cell r="F2645">
            <v>1200230466</v>
          </cell>
          <cell r="G2645">
            <v>65282239</v>
          </cell>
        </row>
        <row r="2646">
          <cell r="C2646">
            <v>407042689</v>
          </cell>
          <cell r="D2646">
            <v>3696530.8</v>
          </cell>
          <cell r="E2646">
            <v>43686</v>
          </cell>
          <cell r="F2646">
            <v>1200230460</v>
          </cell>
          <cell r="G2646">
            <v>65282999</v>
          </cell>
          <cell r="H2646" t="str">
            <v>А</v>
          </cell>
        </row>
        <row r="2647">
          <cell r="C2647">
            <v>407042690</v>
          </cell>
          <cell r="D2647">
            <v>3021070.9</v>
          </cell>
          <cell r="E2647">
            <v>43686</v>
          </cell>
          <cell r="F2647">
            <v>1200230462</v>
          </cell>
          <cell r="G2647">
            <v>65283000</v>
          </cell>
          <cell r="H2647" t="str">
            <v>А</v>
          </cell>
        </row>
        <row r="2648">
          <cell r="C2648">
            <v>407042691</v>
          </cell>
          <cell r="D2648">
            <v>2061387.7</v>
          </cell>
          <cell r="E2648">
            <v>43686</v>
          </cell>
          <cell r="F2648">
            <v>1200230471</v>
          </cell>
          <cell r="G2648">
            <v>65282370</v>
          </cell>
        </row>
        <row r="2649">
          <cell r="C2649">
            <v>407042693</v>
          </cell>
          <cell r="D2649">
            <v>1324835.45</v>
          </cell>
          <cell r="E2649">
            <v>43689</v>
          </cell>
          <cell r="F2649">
            <v>1200230481</v>
          </cell>
          <cell r="G2649">
            <v>65285451</v>
          </cell>
          <cell r="H2649" t="str">
            <v>Самара</v>
          </cell>
        </row>
        <row r="2650">
          <cell r="C2650">
            <v>407042694</v>
          </cell>
          <cell r="D2650">
            <v>414338.7</v>
          </cell>
          <cell r="E2650">
            <v>43689</v>
          </cell>
          <cell r="F2650">
            <v>1200230479</v>
          </cell>
          <cell r="G2650">
            <v>65285306</v>
          </cell>
        </row>
        <row r="2651">
          <cell r="C2651">
            <v>407042695</v>
          </cell>
          <cell r="D2651">
            <v>10428776.050000001</v>
          </cell>
          <cell r="E2651">
            <v>43689</v>
          </cell>
          <cell r="F2651">
            <v>1200230476</v>
          </cell>
          <cell r="G2651">
            <v>65285463</v>
          </cell>
        </row>
        <row r="2652">
          <cell r="C2652">
            <v>407042696</v>
          </cell>
          <cell r="D2652">
            <v>1972797</v>
          </cell>
          <cell r="E2652">
            <v>43689</v>
          </cell>
          <cell r="F2652">
            <v>1200230480</v>
          </cell>
          <cell r="G2652">
            <v>65285335</v>
          </cell>
          <cell r="H2652" t="str">
            <v>Самара</v>
          </cell>
        </row>
        <row r="2653">
          <cell r="C2653">
            <v>407042697</v>
          </cell>
          <cell r="D2653">
            <v>1062314</v>
          </cell>
          <cell r="E2653">
            <v>43689</v>
          </cell>
          <cell r="F2653">
            <v>1200230477</v>
          </cell>
          <cell r="G2653">
            <v>65285476</v>
          </cell>
        </row>
        <row r="2654">
          <cell r="C2654">
            <v>407042698</v>
          </cell>
          <cell r="D2654">
            <v>153111</v>
          </cell>
          <cell r="E2654">
            <v>43689</v>
          </cell>
          <cell r="F2654">
            <v>1200230474</v>
          </cell>
          <cell r="G2654">
            <v>65285355</v>
          </cell>
          <cell r="H2654" t="str">
            <v>Мск</v>
          </cell>
        </row>
        <row r="2655">
          <cell r="C2655">
            <v>407042699</v>
          </cell>
          <cell r="D2655">
            <v>168797</v>
          </cell>
          <cell r="E2655">
            <v>43689</v>
          </cell>
          <cell r="F2655">
            <v>1200230656</v>
          </cell>
          <cell r="G2655">
            <v>65285286</v>
          </cell>
          <cell r="H2655" t="str">
            <v>Тюмень</v>
          </cell>
        </row>
        <row r="2656">
          <cell r="C2656">
            <v>407042700</v>
          </cell>
          <cell r="D2656">
            <v>54412</v>
          </cell>
          <cell r="E2656">
            <v>43689</v>
          </cell>
          <cell r="F2656">
            <v>1200230655</v>
          </cell>
          <cell r="G2656">
            <v>65285287</v>
          </cell>
          <cell r="H2656" t="str">
            <v>Тюмень</v>
          </cell>
        </row>
        <row r="2657">
          <cell r="C2657">
            <v>407042701</v>
          </cell>
          <cell r="D2657">
            <v>2044631</v>
          </cell>
          <cell r="E2657">
            <v>43689</v>
          </cell>
          <cell r="F2657">
            <v>1200230472</v>
          </cell>
          <cell r="G2657">
            <v>65285467</v>
          </cell>
        </row>
        <row r="2658">
          <cell r="C2658">
            <v>407042702</v>
          </cell>
          <cell r="D2658">
            <v>1890085</v>
          </cell>
          <cell r="E2658">
            <v>43689</v>
          </cell>
          <cell r="F2658">
            <v>1200230659</v>
          </cell>
          <cell r="G2658">
            <v>65285456</v>
          </cell>
          <cell r="H2658" t="str">
            <v>Екатеринбург</v>
          </cell>
        </row>
        <row r="2659">
          <cell r="C2659">
            <v>407042703</v>
          </cell>
          <cell r="D2659">
            <v>200383</v>
          </cell>
          <cell r="E2659">
            <v>43689</v>
          </cell>
          <cell r="F2659">
            <v>1200230658</v>
          </cell>
          <cell r="G2659">
            <v>65285459</v>
          </cell>
          <cell r="H2659" t="str">
            <v>Челябинск</v>
          </cell>
        </row>
        <row r="2660">
          <cell r="C2660">
            <v>407042704</v>
          </cell>
          <cell r="D2660">
            <v>1192092</v>
          </cell>
          <cell r="E2660">
            <v>43689</v>
          </cell>
          <cell r="F2660">
            <v>1200230654</v>
          </cell>
          <cell r="G2660">
            <v>65285320</v>
          </cell>
          <cell r="H2660" t="str">
            <v>Екатеринбург</v>
          </cell>
        </row>
        <row r="2661">
          <cell r="C2661">
            <v>407042705</v>
          </cell>
          <cell r="D2661">
            <v>1366139.2</v>
          </cell>
          <cell r="E2661">
            <v>43689</v>
          </cell>
          <cell r="F2661">
            <v>1200230660</v>
          </cell>
          <cell r="G2661">
            <v>65285455</v>
          </cell>
          <cell r="H2661" t="str">
            <v>Екатеринбург</v>
          </cell>
        </row>
        <row r="2662">
          <cell r="C2662">
            <v>407042706</v>
          </cell>
          <cell r="D2662">
            <v>11104654.699999999</v>
          </cell>
          <cell r="E2662">
            <v>43689</v>
          </cell>
          <cell r="F2662">
            <v>1200230478</v>
          </cell>
          <cell r="G2662">
            <v>65285491</v>
          </cell>
        </row>
        <row r="2663">
          <cell r="C2663">
            <v>407042706</v>
          </cell>
          <cell r="F2663">
            <v>1200230478</v>
          </cell>
          <cell r="G2663">
            <v>65285485</v>
          </cell>
        </row>
        <row r="2664">
          <cell r="C2664">
            <v>407042706</v>
          </cell>
          <cell r="F2664">
            <v>1200230478</v>
          </cell>
          <cell r="G2664">
            <v>65285489</v>
          </cell>
        </row>
        <row r="2665">
          <cell r="C2665">
            <v>407042707</v>
          </cell>
          <cell r="D2665">
            <v>603778</v>
          </cell>
          <cell r="E2665">
            <v>43689</v>
          </cell>
          <cell r="F2665">
            <v>1200230657</v>
          </cell>
          <cell r="G2665">
            <v>65287664</v>
          </cell>
        </row>
        <row r="2666">
          <cell r="C2666">
            <v>407042709</v>
          </cell>
          <cell r="D2666">
            <v>116392</v>
          </cell>
          <cell r="E2666">
            <v>43690</v>
          </cell>
          <cell r="F2666">
            <v>1200230829</v>
          </cell>
          <cell r="G2666">
            <v>65287075</v>
          </cell>
        </row>
        <row r="2667">
          <cell r="C2667">
            <v>407042710</v>
          </cell>
          <cell r="D2667">
            <v>6889365.9000000004</v>
          </cell>
          <cell r="E2667">
            <v>43690</v>
          </cell>
          <cell r="F2667">
            <v>1200230766</v>
          </cell>
          <cell r="G2667">
            <v>65287704</v>
          </cell>
        </row>
        <row r="2668">
          <cell r="C2668">
            <v>407042711</v>
          </cell>
          <cell r="D2668">
            <v>1453201</v>
          </cell>
          <cell r="E2668">
            <v>43690</v>
          </cell>
          <cell r="F2668">
            <v>1200230825</v>
          </cell>
          <cell r="G2668">
            <v>65287345</v>
          </cell>
          <cell r="H2668" t="str">
            <v>А</v>
          </cell>
        </row>
        <row r="2669">
          <cell r="C2669">
            <v>407042712</v>
          </cell>
          <cell r="D2669">
            <v>341347</v>
          </cell>
          <cell r="E2669">
            <v>43690</v>
          </cell>
          <cell r="F2669">
            <v>1200230762</v>
          </cell>
          <cell r="G2669">
            <v>65287240</v>
          </cell>
          <cell r="H2669" t="str">
            <v>Спб</v>
          </cell>
        </row>
        <row r="2670">
          <cell r="C2670">
            <v>407042713</v>
          </cell>
          <cell r="D2670">
            <v>4057640</v>
          </cell>
          <cell r="E2670">
            <v>43690</v>
          </cell>
          <cell r="F2670">
            <v>1200230761</v>
          </cell>
          <cell r="G2670">
            <v>65287160</v>
          </cell>
          <cell r="H2670" t="str">
            <v>НН</v>
          </cell>
        </row>
        <row r="2671">
          <cell r="C2671">
            <v>407042714</v>
          </cell>
          <cell r="D2671">
            <v>3744290.5</v>
          </cell>
          <cell r="E2671">
            <v>43690</v>
          </cell>
          <cell r="F2671">
            <v>1200230764</v>
          </cell>
          <cell r="G2671">
            <v>65287817</v>
          </cell>
        </row>
        <row r="2672">
          <cell r="C2672">
            <v>407042715</v>
          </cell>
          <cell r="D2672">
            <v>10914591.300000001</v>
          </cell>
          <cell r="E2672">
            <v>43690</v>
          </cell>
          <cell r="F2672">
            <v>1200230765</v>
          </cell>
          <cell r="G2672">
            <v>65287772</v>
          </cell>
        </row>
        <row r="2673">
          <cell r="C2673">
            <v>407042716</v>
          </cell>
          <cell r="D2673">
            <v>513316</v>
          </cell>
          <cell r="E2673">
            <v>43690</v>
          </cell>
          <cell r="F2673">
            <v>1200230830</v>
          </cell>
          <cell r="G2673">
            <v>65287343</v>
          </cell>
          <cell r="H2673" t="str">
            <v>НН</v>
          </cell>
        </row>
        <row r="2674">
          <cell r="C2674">
            <v>407042717</v>
          </cell>
          <cell r="D2674">
            <v>228634</v>
          </cell>
          <cell r="E2674">
            <v>43690</v>
          </cell>
          <cell r="F2674">
            <v>1200230763</v>
          </cell>
          <cell r="G2674">
            <v>65287208</v>
          </cell>
          <cell r="H2674" t="str">
            <v>Казань</v>
          </cell>
        </row>
        <row r="2675">
          <cell r="C2675">
            <v>407042718</v>
          </cell>
          <cell r="D2675">
            <v>10163985.300000001</v>
          </cell>
          <cell r="E2675">
            <v>43690</v>
          </cell>
          <cell r="F2675">
            <v>1200230824</v>
          </cell>
          <cell r="G2675">
            <v>65287746</v>
          </cell>
        </row>
        <row r="2676">
          <cell r="C2676">
            <v>407042719</v>
          </cell>
          <cell r="D2676">
            <v>659697</v>
          </cell>
          <cell r="E2676">
            <v>43690</v>
          </cell>
          <cell r="F2676">
            <v>1200230767</v>
          </cell>
          <cell r="G2676">
            <v>65287282</v>
          </cell>
          <cell r="H2676" t="str">
            <v>НН</v>
          </cell>
        </row>
        <row r="2677">
          <cell r="C2677">
            <v>407042720</v>
          </cell>
          <cell r="D2677">
            <v>1174418.95</v>
          </cell>
          <cell r="E2677">
            <v>43690</v>
          </cell>
          <cell r="F2677">
            <v>1200230828</v>
          </cell>
          <cell r="G2677">
            <v>65287226</v>
          </cell>
        </row>
        <row r="2678">
          <cell r="C2678">
            <v>407042721</v>
          </cell>
          <cell r="D2678">
            <v>3908667.7</v>
          </cell>
          <cell r="E2678">
            <v>43690</v>
          </cell>
          <cell r="F2678">
            <v>1200230835</v>
          </cell>
          <cell r="G2678">
            <v>65290434</v>
          </cell>
          <cell r="H2678" t="str">
            <v>С</v>
          </cell>
        </row>
        <row r="2679">
          <cell r="C2679">
            <v>407042722</v>
          </cell>
          <cell r="D2679">
            <v>349437</v>
          </cell>
          <cell r="E2679">
            <v>43691</v>
          </cell>
          <cell r="F2679">
            <v>1200230945</v>
          </cell>
          <cell r="G2679">
            <v>65289961</v>
          </cell>
        </row>
        <row r="2680">
          <cell r="C2680">
            <v>407042723</v>
          </cell>
          <cell r="D2680">
            <v>13744</v>
          </cell>
          <cell r="E2680">
            <v>43691</v>
          </cell>
          <cell r="F2680">
            <v>1200230944</v>
          </cell>
          <cell r="G2680">
            <v>65289976</v>
          </cell>
        </row>
        <row r="2681">
          <cell r="C2681">
            <v>407042724</v>
          </cell>
          <cell r="D2681">
            <v>111891</v>
          </cell>
          <cell r="E2681">
            <v>43691</v>
          </cell>
          <cell r="F2681">
            <v>1200230943</v>
          </cell>
          <cell r="G2681">
            <v>65289975</v>
          </cell>
        </row>
        <row r="2682">
          <cell r="C2682">
            <v>407042725</v>
          </cell>
          <cell r="D2682">
            <v>74480</v>
          </cell>
          <cell r="E2682">
            <v>43691</v>
          </cell>
          <cell r="F2682">
            <v>1200230950</v>
          </cell>
          <cell r="G2682">
            <v>65290387</v>
          </cell>
        </row>
        <row r="2683">
          <cell r="C2683">
            <v>407042726</v>
          </cell>
          <cell r="D2683">
            <v>5377551</v>
          </cell>
          <cell r="E2683">
            <v>43691</v>
          </cell>
          <cell r="F2683">
            <v>1200231096</v>
          </cell>
          <cell r="G2683">
            <v>65290343</v>
          </cell>
        </row>
        <row r="2684">
          <cell r="C2684">
            <v>407042727</v>
          </cell>
          <cell r="D2684">
            <v>2987101.8</v>
          </cell>
          <cell r="E2684">
            <v>43691</v>
          </cell>
          <cell r="F2684">
            <v>1200230952</v>
          </cell>
          <cell r="G2684">
            <v>65290373</v>
          </cell>
        </row>
        <row r="2685">
          <cell r="C2685">
            <v>407042728</v>
          </cell>
          <cell r="D2685">
            <v>1322527</v>
          </cell>
          <cell r="E2685">
            <v>43691</v>
          </cell>
          <cell r="F2685">
            <v>1200230942</v>
          </cell>
          <cell r="G2685">
            <v>65293158</v>
          </cell>
        </row>
        <row r="2686">
          <cell r="C2686">
            <v>407042729</v>
          </cell>
          <cell r="D2686">
            <v>819654.45</v>
          </cell>
          <cell r="E2686">
            <v>43691</v>
          </cell>
          <cell r="F2686">
            <v>1200230946</v>
          </cell>
          <cell r="G2686">
            <v>65290063</v>
          </cell>
        </row>
        <row r="2687">
          <cell r="C2687">
            <v>407042730</v>
          </cell>
          <cell r="D2687">
            <v>174213</v>
          </cell>
          <cell r="E2687">
            <v>43691</v>
          </cell>
          <cell r="F2687">
            <v>1200230953</v>
          </cell>
          <cell r="G2687">
            <v>65290191</v>
          </cell>
        </row>
        <row r="2688">
          <cell r="C2688">
            <v>407042731</v>
          </cell>
          <cell r="D2688">
            <v>971011.2</v>
          </cell>
          <cell r="E2688">
            <v>43691</v>
          </cell>
          <cell r="F2688">
            <v>1200230836</v>
          </cell>
          <cell r="G2688">
            <v>65290594</v>
          </cell>
          <cell r="H2688" t="str">
            <v>А</v>
          </cell>
        </row>
        <row r="2689">
          <cell r="C2689">
            <v>407042732</v>
          </cell>
          <cell r="D2689">
            <v>689152</v>
          </cell>
          <cell r="E2689">
            <v>43691</v>
          </cell>
          <cell r="F2689">
            <v>1200230980</v>
          </cell>
          <cell r="G2689">
            <v>65290245</v>
          </cell>
          <cell r="H2689" t="str">
            <v>Ростов</v>
          </cell>
        </row>
        <row r="2690">
          <cell r="C2690">
            <v>407042733</v>
          </cell>
          <cell r="D2690">
            <v>2512126</v>
          </cell>
          <cell r="E2690">
            <v>43691</v>
          </cell>
          <cell r="F2690">
            <v>1200230954</v>
          </cell>
          <cell r="G2690">
            <v>65290399</v>
          </cell>
        </row>
        <row r="2691">
          <cell r="C2691">
            <v>407042734</v>
          </cell>
          <cell r="D2691">
            <v>1207205</v>
          </cell>
          <cell r="E2691">
            <v>43691</v>
          </cell>
          <cell r="F2691">
            <v>1200230955</v>
          </cell>
          <cell r="G2691">
            <v>65290269</v>
          </cell>
          <cell r="H2691" t="str">
            <v>Краснодар</v>
          </cell>
        </row>
        <row r="2692">
          <cell r="C2692">
            <v>407042735</v>
          </cell>
          <cell r="D2692">
            <v>786231.85</v>
          </cell>
          <cell r="E2692">
            <v>43691</v>
          </cell>
          <cell r="F2692">
            <v>1200231147</v>
          </cell>
          <cell r="G2692">
            <v>65290163</v>
          </cell>
        </row>
        <row r="2693">
          <cell r="C2693">
            <v>407042736</v>
          </cell>
          <cell r="D2693">
            <v>7312099.5</v>
          </cell>
          <cell r="E2693">
            <v>43691</v>
          </cell>
          <cell r="F2693">
            <v>1200231097</v>
          </cell>
          <cell r="G2693">
            <v>65290367</v>
          </cell>
        </row>
        <row r="2694">
          <cell r="C2694">
            <v>407042737</v>
          </cell>
          <cell r="D2694">
            <v>701200.3</v>
          </cell>
          <cell r="E2694">
            <v>43691</v>
          </cell>
          <cell r="F2694">
            <v>1200230951</v>
          </cell>
          <cell r="G2694">
            <v>65290220</v>
          </cell>
        </row>
        <row r="2695">
          <cell r="C2695">
            <v>407042738</v>
          </cell>
          <cell r="D2695">
            <v>775435.1</v>
          </cell>
          <cell r="E2695">
            <v>43691</v>
          </cell>
          <cell r="F2695">
            <v>1200230947</v>
          </cell>
          <cell r="G2695">
            <v>65290180</v>
          </cell>
        </row>
        <row r="2696">
          <cell r="C2696">
            <v>407042739</v>
          </cell>
          <cell r="D2696">
            <v>566111.15</v>
          </cell>
          <cell r="E2696">
            <v>43691</v>
          </cell>
          <cell r="F2696">
            <v>1200230948</v>
          </cell>
          <cell r="G2696">
            <v>65290057</v>
          </cell>
        </row>
        <row r="2697">
          <cell r="C2697">
            <v>407042740</v>
          </cell>
          <cell r="D2697">
            <v>355170</v>
          </cell>
          <cell r="E2697">
            <v>43691</v>
          </cell>
          <cell r="F2697">
            <v>1200231148</v>
          </cell>
          <cell r="G2697">
            <v>65292906</v>
          </cell>
        </row>
        <row r="2698">
          <cell r="C2698">
            <v>407042741</v>
          </cell>
          <cell r="D2698">
            <v>1932119</v>
          </cell>
          <cell r="E2698">
            <v>43691</v>
          </cell>
          <cell r="F2698">
            <v>1200231149</v>
          </cell>
          <cell r="G2698">
            <v>65292894</v>
          </cell>
        </row>
        <row r="2699">
          <cell r="C2699">
            <v>407042743</v>
          </cell>
          <cell r="D2699">
            <v>897509</v>
          </cell>
          <cell r="E2699">
            <v>43692</v>
          </cell>
          <cell r="F2699">
            <v>1200231266</v>
          </cell>
          <cell r="G2699">
            <v>65292870</v>
          </cell>
          <cell r="H2699" t="str">
            <v>СПб</v>
          </cell>
        </row>
        <row r="2700">
          <cell r="C2700">
            <v>407042744</v>
          </cell>
          <cell r="D2700">
            <v>2095696</v>
          </cell>
          <cell r="E2700">
            <v>43692</v>
          </cell>
          <cell r="F2700">
            <v>1200231271</v>
          </cell>
          <cell r="G2700">
            <v>65293166</v>
          </cell>
          <cell r="H2700" t="str">
            <v>Спб</v>
          </cell>
        </row>
        <row r="2701">
          <cell r="C2701">
            <v>407042745</v>
          </cell>
          <cell r="D2701">
            <v>1722797.42</v>
          </cell>
          <cell r="E2701">
            <v>43692</v>
          </cell>
          <cell r="F2701">
            <v>1200231267</v>
          </cell>
          <cell r="G2701">
            <v>65292748</v>
          </cell>
        </row>
        <row r="2702">
          <cell r="C2702">
            <v>407042746</v>
          </cell>
          <cell r="D2702">
            <v>663099</v>
          </cell>
          <cell r="E2702">
            <v>43692</v>
          </cell>
          <cell r="F2702">
            <v>1200231264</v>
          </cell>
          <cell r="G2702">
            <v>65293164</v>
          </cell>
          <cell r="H2702" t="str">
            <v>Спб</v>
          </cell>
        </row>
        <row r="2703">
          <cell r="C2703">
            <v>407042747</v>
          </cell>
          <cell r="D2703">
            <v>2687901</v>
          </cell>
          <cell r="E2703">
            <v>43692</v>
          </cell>
          <cell r="F2703">
            <v>1200231265</v>
          </cell>
          <cell r="G2703">
            <v>65293162</v>
          </cell>
        </row>
        <row r="2704">
          <cell r="C2704">
            <v>407042747</v>
          </cell>
          <cell r="F2704">
            <v>1200231265</v>
          </cell>
          <cell r="G2704">
            <v>65293161</v>
          </cell>
        </row>
        <row r="2705">
          <cell r="C2705">
            <v>407042748</v>
          </cell>
          <cell r="D2705">
            <v>1819656</v>
          </cell>
          <cell r="E2705">
            <v>43692</v>
          </cell>
          <cell r="F2705">
            <v>1200231263</v>
          </cell>
          <cell r="G2705">
            <v>65293163</v>
          </cell>
          <cell r="H2705" t="str">
            <v>СПб</v>
          </cell>
        </row>
        <row r="2706">
          <cell r="C2706">
            <v>407042749</v>
          </cell>
          <cell r="D2706">
            <v>8616670.8000000007</v>
          </cell>
          <cell r="E2706">
            <v>43692</v>
          </cell>
          <cell r="F2706">
            <v>1200231426</v>
          </cell>
          <cell r="G2706">
            <v>65293139</v>
          </cell>
        </row>
        <row r="2707">
          <cell r="C2707">
            <v>407042749</v>
          </cell>
          <cell r="F2707">
            <v>1200231426</v>
          </cell>
          <cell r="G2707">
            <v>65293132</v>
          </cell>
        </row>
        <row r="2708">
          <cell r="C2708">
            <v>407042749</v>
          </cell>
          <cell r="F2708">
            <v>1200231426</v>
          </cell>
          <cell r="G2708">
            <v>65293136</v>
          </cell>
        </row>
        <row r="2709">
          <cell r="C2709">
            <v>407042750</v>
          </cell>
          <cell r="D2709">
            <v>8668</v>
          </cell>
          <cell r="E2709">
            <v>43693</v>
          </cell>
          <cell r="F2709">
            <v>1200231307</v>
          </cell>
          <cell r="G2709">
            <v>65294825</v>
          </cell>
          <cell r="H2709" t="str">
            <v>Москва</v>
          </cell>
        </row>
        <row r="2710">
          <cell r="C2710">
            <v>407042751</v>
          </cell>
          <cell r="D2710">
            <v>150997</v>
          </cell>
          <cell r="E2710">
            <v>43693</v>
          </cell>
          <cell r="F2710">
            <v>1200231302</v>
          </cell>
          <cell r="G2710">
            <v>65294826</v>
          </cell>
          <cell r="H2710" t="str">
            <v>Москва</v>
          </cell>
        </row>
        <row r="2711">
          <cell r="C2711">
            <v>407042752</v>
          </cell>
          <cell r="D2711">
            <v>478561</v>
          </cell>
          <cell r="E2711">
            <v>43693</v>
          </cell>
          <cell r="F2711">
            <v>1200231308</v>
          </cell>
          <cell r="G2711">
            <v>65294902</v>
          </cell>
          <cell r="H2711" t="str">
            <v>Москва</v>
          </cell>
        </row>
        <row r="2712">
          <cell r="C2712">
            <v>407042753</v>
          </cell>
          <cell r="D2712">
            <v>1194680</v>
          </cell>
          <cell r="E2712">
            <v>43693</v>
          </cell>
          <cell r="F2712">
            <v>1200231303</v>
          </cell>
          <cell r="G2712">
            <v>65294898</v>
          </cell>
          <cell r="H2712" t="str">
            <v>Москва</v>
          </cell>
        </row>
        <row r="2713">
          <cell r="C2713">
            <v>407042754</v>
          </cell>
          <cell r="D2713">
            <v>3813023</v>
          </cell>
          <cell r="E2713">
            <v>43693</v>
          </cell>
          <cell r="F2713">
            <v>1200231638</v>
          </cell>
          <cell r="G2713">
            <v>65294958</v>
          </cell>
          <cell r="H2713" t="str">
            <v>А</v>
          </cell>
        </row>
        <row r="2714">
          <cell r="C2714">
            <v>407042755</v>
          </cell>
          <cell r="D2714">
            <v>2668898.5</v>
          </cell>
          <cell r="E2714">
            <v>43693</v>
          </cell>
          <cell r="F2714">
            <v>1200231635</v>
          </cell>
          <cell r="G2714">
            <v>65295364</v>
          </cell>
        </row>
        <row r="2715">
          <cell r="C2715">
            <v>407042756</v>
          </cell>
          <cell r="D2715">
            <v>1866246.3</v>
          </cell>
          <cell r="E2715">
            <v>43693</v>
          </cell>
          <cell r="F2715">
            <v>1200231309</v>
          </cell>
          <cell r="G2715">
            <v>65295049</v>
          </cell>
        </row>
        <row r="2716">
          <cell r="C2716">
            <v>407042757</v>
          </cell>
          <cell r="D2716">
            <v>1859918.4</v>
          </cell>
          <cell r="E2716">
            <v>43693</v>
          </cell>
          <cell r="F2716">
            <v>1200231305</v>
          </cell>
          <cell r="G2716">
            <v>65295195</v>
          </cell>
        </row>
        <row r="2717">
          <cell r="C2717">
            <v>407042758</v>
          </cell>
          <cell r="D2717">
            <v>2322330</v>
          </cell>
          <cell r="E2717">
            <v>43693</v>
          </cell>
          <cell r="F2717">
            <v>1200231636</v>
          </cell>
          <cell r="G2717">
            <v>65295361</v>
          </cell>
        </row>
        <row r="2718">
          <cell r="C2718">
            <v>407042759</v>
          </cell>
          <cell r="D2718">
            <v>2917643.1</v>
          </cell>
          <cell r="E2718">
            <v>43693</v>
          </cell>
          <cell r="F2718">
            <v>1200231637</v>
          </cell>
          <cell r="G2718">
            <v>65295354</v>
          </cell>
        </row>
        <row r="2719">
          <cell r="C2719">
            <v>407042760</v>
          </cell>
          <cell r="D2719">
            <v>3478938.3</v>
          </cell>
          <cell r="E2719">
            <v>43693</v>
          </cell>
          <cell r="F2719">
            <v>1200231634</v>
          </cell>
          <cell r="G2719">
            <v>65295029</v>
          </cell>
        </row>
        <row r="2720">
          <cell r="C2720">
            <v>407042761</v>
          </cell>
          <cell r="D2720">
            <v>2416852.7999999998</v>
          </cell>
          <cell r="E2720">
            <v>43693</v>
          </cell>
          <cell r="F2720">
            <v>1200231310</v>
          </cell>
          <cell r="G2720">
            <v>65295156</v>
          </cell>
        </row>
        <row r="2721">
          <cell r="C2721">
            <v>407042762</v>
          </cell>
          <cell r="D2721">
            <v>65088</v>
          </cell>
          <cell r="E2721">
            <v>43693</v>
          </cell>
          <cell r="F2721">
            <v>1200231641</v>
          </cell>
          <cell r="G2721">
            <v>65294635</v>
          </cell>
          <cell r="H2721" t="str">
            <v>Красноярск</v>
          </cell>
        </row>
        <row r="2722">
          <cell r="C2722">
            <v>407042763</v>
          </cell>
          <cell r="D2722">
            <v>41069</v>
          </cell>
          <cell r="E2722">
            <v>43693</v>
          </cell>
          <cell r="F2722">
            <v>1200231643</v>
          </cell>
          <cell r="G2722">
            <v>65294640</v>
          </cell>
        </row>
        <row r="2723">
          <cell r="C2723">
            <v>407042764</v>
          </cell>
          <cell r="D2723">
            <v>51516</v>
          </cell>
          <cell r="E2723">
            <v>43693</v>
          </cell>
          <cell r="F2723">
            <v>1200231642</v>
          </cell>
          <cell r="G2723">
            <v>65294818</v>
          </cell>
        </row>
        <row r="2724">
          <cell r="C2724">
            <v>407042765</v>
          </cell>
          <cell r="D2724">
            <v>18006</v>
          </cell>
          <cell r="E2724">
            <v>43693</v>
          </cell>
          <cell r="F2724">
            <v>1200231640</v>
          </cell>
          <cell r="G2724">
            <v>65294636</v>
          </cell>
        </row>
        <row r="2725">
          <cell r="C2725">
            <v>407042766</v>
          </cell>
          <cell r="D2725">
            <v>232189</v>
          </cell>
          <cell r="E2725">
            <v>43693</v>
          </cell>
          <cell r="F2725">
            <v>1200231639</v>
          </cell>
          <cell r="G2725">
            <v>65297380</v>
          </cell>
        </row>
        <row r="2726">
          <cell r="C2726">
            <v>407042767</v>
          </cell>
          <cell r="D2726">
            <v>65154</v>
          </cell>
          <cell r="E2726">
            <v>43693</v>
          </cell>
          <cell r="F2726">
            <v>1200231644</v>
          </cell>
          <cell r="G2726">
            <v>65294809</v>
          </cell>
          <cell r="H2726" t="str">
            <v>Новосибирск</v>
          </cell>
        </row>
        <row r="2727">
          <cell r="C2727">
            <v>407042768</v>
          </cell>
          <cell r="D2727">
            <v>2107797</v>
          </cell>
          <cell r="E2727">
            <v>43693</v>
          </cell>
          <cell r="F2727">
            <v>1200231645</v>
          </cell>
          <cell r="G2727">
            <v>65294919</v>
          </cell>
        </row>
        <row r="2728">
          <cell r="C2728">
            <v>407042769</v>
          </cell>
          <cell r="D2728">
            <v>1195664</v>
          </cell>
          <cell r="E2728">
            <v>43693</v>
          </cell>
          <cell r="F2728">
            <v>1200231306</v>
          </cell>
          <cell r="G2728">
            <v>65294932</v>
          </cell>
        </row>
        <row r="2729">
          <cell r="C2729">
            <v>407042770</v>
          </cell>
          <cell r="D2729">
            <v>3242</v>
          </cell>
          <cell r="E2729">
            <v>43693</v>
          </cell>
          <cell r="F2729">
            <v>1200231304</v>
          </cell>
          <cell r="G2729">
            <v>65294899</v>
          </cell>
        </row>
        <row r="2730">
          <cell r="C2730">
            <v>407042771</v>
          </cell>
          <cell r="D2730">
            <v>2182201.2999999998</v>
          </cell>
          <cell r="E2730">
            <v>43693</v>
          </cell>
          <cell r="F2730">
            <v>1200231659</v>
          </cell>
          <cell r="G2730">
            <v>65297372</v>
          </cell>
          <cell r="H2730" t="str">
            <v>С</v>
          </cell>
        </row>
        <row r="2731">
          <cell r="C2731">
            <v>407042772</v>
          </cell>
          <cell r="D2731">
            <v>1171613.1499999999</v>
          </cell>
          <cell r="E2731">
            <v>43693</v>
          </cell>
          <cell r="F2731">
            <v>1200231661</v>
          </cell>
          <cell r="G2731">
            <v>65297408</v>
          </cell>
          <cell r="H2731" t="str">
            <v>А</v>
          </cell>
        </row>
        <row r="2732">
          <cell r="C2732">
            <v>407042773</v>
          </cell>
          <cell r="D2732">
            <v>3166662.55</v>
          </cell>
          <cell r="E2732">
            <v>43693</v>
          </cell>
          <cell r="F2732">
            <v>1200231658</v>
          </cell>
          <cell r="G2732">
            <v>65299361</v>
          </cell>
          <cell r="H2732" t="str">
            <v>А</v>
          </cell>
        </row>
        <row r="2733">
          <cell r="C2733">
            <v>407042774</v>
          </cell>
          <cell r="D2733">
            <v>5550125.1500000004</v>
          </cell>
          <cell r="E2733">
            <v>43693</v>
          </cell>
          <cell r="F2733">
            <v>1200231660</v>
          </cell>
          <cell r="G2733">
            <v>65299377</v>
          </cell>
          <cell r="H2733" t="str">
            <v>С</v>
          </cell>
        </row>
        <row r="2734">
          <cell r="C2734">
            <v>407042775</v>
          </cell>
          <cell r="D2734">
            <v>409887</v>
          </cell>
          <cell r="E2734">
            <v>43693</v>
          </cell>
          <cell r="F2734">
            <v>1200231673</v>
          </cell>
          <cell r="G2734">
            <v>65297133</v>
          </cell>
          <cell r="H2734" t="str">
            <v>Самара</v>
          </cell>
        </row>
        <row r="2735">
          <cell r="C2735">
            <v>407042776</v>
          </cell>
          <cell r="D2735">
            <v>553172</v>
          </cell>
          <cell r="E2735">
            <v>43693</v>
          </cell>
          <cell r="F2735">
            <v>1200231671</v>
          </cell>
          <cell r="G2735">
            <v>65297580</v>
          </cell>
          <cell r="H2735" t="str">
            <v>Москва</v>
          </cell>
        </row>
        <row r="2736">
          <cell r="C2736">
            <v>407042777</v>
          </cell>
          <cell r="D2736">
            <v>2358189</v>
          </cell>
          <cell r="E2736">
            <v>43693</v>
          </cell>
          <cell r="F2736">
            <v>1200231667</v>
          </cell>
          <cell r="G2736">
            <v>65297508</v>
          </cell>
          <cell r="H2736" t="str">
            <v>Москва</v>
          </cell>
        </row>
        <row r="2737">
          <cell r="C2737">
            <v>407042778</v>
          </cell>
          <cell r="D2737">
            <v>920515.8</v>
          </cell>
          <cell r="E2737">
            <v>43693</v>
          </cell>
          <cell r="F2737">
            <v>1200231668</v>
          </cell>
          <cell r="G2737">
            <v>65297520</v>
          </cell>
        </row>
        <row r="2738">
          <cell r="C2738">
            <v>407042779</v>
          </cell>
          <cell r="D2738">
            <v>1403671</v>
          </cell>
          <cell r="E2738">
            <v>43693</v>
          </cell>
          <cell r="F2738">
            <v>1200231672</v>
          </cell>
          <cell r="G2738">
            <v>65297451</v>
          </cell>
        </row>
        <row r="2739">
          <cell r="C2739">
            <v>407042780</v>
          </cell>
          <cell r="D2739">
            <v>3210796.35</v>
          </cell>
          <cell r="E2739">
            <v>43696</v>
          </cell>
          <cell r="F2739">
            <v>1200231662</v>
          </cell>
          <cell r="G2739">
            <v>65299369</v>
          </cell>
          <cell r="H2739" t="str">
            <v>А</v>
          </cell>
        </row>
        <row r="2740">
          <cell r="C2740">
            <v>407042781</v>
          </cell>
          <cell r="D2740">
            <v>1975347.9</v>
          </cell>
          <cell r="E2740">
            <v>43696</v>
          </cell>
          <cell r="F2740">
            <v>1200231665</v>
          </cell>
          <cell r="G2740">
            <v>65297543</v>
          </cell>
          <cell r="H2740" t="str">
            <v>Москва</v>
          </cell>
        </row>
        <row r="2741">
          <cell r="C2741">
            <v>407042782</v>
          </cell>
          <cell r="D2741">
            <v>591435.9</v>
          </cell>
          <cell r="E2741">
            <v>43696</v>
          </cell>
          <cell r="F2741">
            <v>1200231853</v>
          </cell>
          <cell r="G2741">
            <v>65297280</v>
          </cell>
          <cell r="H2741" t="str">
            <v>Краснодар</v>
          </cell>
        </row>
        <row r="2742">
          <cell r="C2742">
            <v>407042783</v>
          </cell>
          <cell r="D2742">
            <v>10454</v>
          </cell>
          <cell r="E2742">
            <v>43696</v>
          </cell>
          <cell r="F2742">
            <v>1200231669</v>
          </cell>
          <cell r="G2742">
            <v>65297009</v>
          </cell>
          <cell r="H2742" t="str">
            <v>Тюмень</v>
          </cell>
        </row>
        <row r="2743">
          <cell r="C2743">
            <v>407042784</v>
          </cell>
          <cell r="D2743">
            <v>473003</v>
          </cell>
          <cell r="E2743">
            <v>43696</v>
          </cell>
          <cell r="F2743">
            <v>1200231851</v>
          </cell>
          <cell r="G2743">
            <v>65298812</v>
          </cell>
          <cell r="H2743" t="str">
            <v>Челябинск</v>
          </cell>
        </row>
        <row r="2744">
          <cell r="C2744">
            <v>407042785</v>
          </cell>
          <cell r="D2744">
            <v>1472134</v>
          </cell>
          <cell r="E2744">
            <v>43696</v>
          </cell>
          <cell r="F2744">
            <v>1200231852</v>
          </cell>
          <cell r="G2744">
            <v>65298814</v>
          </cell>
          <cell r="H2744" t="str">
            <v>Екатеринбург</v>
          </cell>
        </row>
        <row r="2745">
          <cell r="C2745">
            <v>407042786</v>
          </cell>
          <cell r="D2745">
            <v>37942</v>
          </cell>
          <cell r="E2745">
            <v>43696</v>
          </cell>
          <cell r="F2745">
            <v>1200231675</v>
          </cell>
          <cell r="G2745">
            <v>65297065</v>
          </cell>
          <cell r="H2745" t="str">
            <v>Москва</v>
          </cell>
        </row>
        <row r="2746">
          <cell r="C2746">
            <v>407042787</v>
          </cell>
          <cell r="D2746">
            <v>222761</v>
          </cell>
          <cell r="E2746">
            <v>43696</v>
          </cell>
          <cell r="F2746">
            <v>1200231850</v>
          </cell>
          <cell r="G2746">
            <v>65297072</v>
          </cell>
          <cell r="H2746" t="str">
            <v>Челябинск</v>
          </cell>
        </row>
        <row r="2747">
          <cell r="C2747">
            <v>407042788</v>
          </cell>
          <cell r="D2747">
            <v>67337</v>
          </cell>
          <cell r="E2747">
            <v>43696</v>
          </cell>
          <cell r="F2747">
            <v>1200231670</v>
          </cell>
          <cell r="G2747">
            <v>65297010</v>
          </cell>
          <cell r="H2747" t="str">
            <v>Тюмень</v>
          </cell>
        </row>
        <row r="2748">
          <cell r="C2748">
            <v>407042789</v>
          </cell>
          <cell r="D2748">
            <v>124531</v>
          </cell>
          <cell r="E2748">
            <v>43696</v>
          </cell>
          <cell r="F2748">
            <v>1200231664</v>
          </cell>
          <cell r="G2748">
            <v>65298815</v>
          </cell>
          <cell r="H2748" t="str">
            <v>Самара</v>
          </cell>
        </row>
        <row r="2749">
          <cell r="C2749">
            <v>407042790</v>
          </cell>
          <cell r="D2749">
            <v>1043703.9</v>
          </cell>
          <cell r="E2749">
            <v>43696</v>
          </cell>
          <cell r="F2749">
            <v>1200231666</v>
          </cell>
          <cell r="G2749">
            <v>65297574</v>
          </cell>
          <cell r="H2749" t="str">
            <v>Москва</v>
          </cell>
        </row>
        <row r="2750">
          <cell r="C2750">
            <v>407042791</v>
          </cell>
          <cell r="D2750">
            <v>706259</v>
          </cell>
          <cell r="E2750">
            <v>43696</v>
          </cell>
          <cell r="F2750">
            <v>1200231799</v>
          </cell>
          <cell r="G2750">
            <v>65297128</v>
          </cell>
          <cell r="H2750" t="str">
            <v>Екатеринбург</v>
          </cell>
        </row>
        <row r="2751">
          <cell r="C2751">
            <v>407042792</v>
          </cell>
          <cell r="D2751">
            <v>1886151.9</v>
          </cell>
          <cell r="E2751">
            <v>43696</v>
          </cell>
          <cell r="F2751">
            <v>1200231854</v>
          </cell>
          <cell r="G2751">
            <v>65297270</v>
          </cell>
          <cell r="H2751" t="str">
            <v>Краснодар</v>
          </cell>
        </row>
        <row r="2752">
          <cell r="C2752">
            <v>407042793</v>
          </cell>
          <cell r="D2752">
            <v>769986.21</v>
          </cell>
          <cell r="E2752">
            <v>43696</v>
          </cell>
          <cell r="F2752">
            <v>1200231674</v>
          </cell>
          <cell r="G2752">
            <v>65297097</v>
          </cell>
          <cell r="H2752" t="str">
            <v>Челябинск</v>
          </cell>
        </row>
        <row r="2753">
          <cell r="C2753">
            <v>407042794</v>
          </cell>
          <cell r="D2753">
            <v>3418469.75</v>
          </cell>
          <cell r="E2753">
            <v>43696</v>
          </cell>
          <cell r="F2753">
            <v>1200231855</v>
          </cell>
          <cell r="G2753">
            <v>65299382</v>
          </cell>
          <cell r="H2753" t="str">
            <v>С</v>
          </cell>
        </row>
        <row r="2754">
          <cell r="C2754">
            <v>407042795</v>
          </cell>
          <cell r="D2754">
            <v>341023</v>
          </cell>
          <cell r="E2754">
            <v>43697</v>
          </cell>
          <cell r="F2754">
            <v>1200231865</v>
          </cell>
          <cell r="G2754">
            <v>65299083</v>
          </cell>
          <cell r="H2754" t="str">
            <v>Москва</v>
          </cell>
        </row>
        <row r="2755">
          <cell r="C2755">
            <v>407042796</v>
          </cell>
          <cell r="D2755">
            <v>2243821.7000000002</v>
          </cell>
          <cell r="E2755">
            <v>43697</v>
          </cell>
          <cell r="F2755">
            <v>1200231858</v>
          </cell>
          <cell r="G2755">
            <v>65299393</v>
          </cell>
        </row>
        <row r="2756">
          <cell r="C2756">
            <v>407042797</v>
          </cell>
          <cell r="D2756">
            <v>1912993</v>
          </cell>
          <cell r="E2756">
            <v>43697</v>
          </cell>
          <cell r="F2756">
            <v>1200231857</v>
          </cell>
          <cell r="G2756">
            <v>65299145</v>
          </cell>
          <cell r="H2756" t="str">
            <v>Москва</v>
          </cell>
        </row>
        <row r="2757">
          <cell r="C2757">
            <v>407042798</v>
          </cell>
          <cell r="D2757">
            <v>2103709</v>
          </cell>
          <cell r="E2757">
            <v>43697</v>
          </cell>
          <cell r="F2757">
            <v>1200231856</v>
          </cell>
          <cell r="G2757">
            <v>65299142</v>
          </cell>
          <cell r="H2757" t="str">
            <v>Москва</v>
          </cell>
        </row>
        <row r="2758">
          <cell r="C2758">
            <v>407042799</v>
          </cell>
          <cell r="D2758">
            <v>4614252.5999999996</v>
          </cell>
          <cell r="E2758">
            <v>43697</v>
          </cell>
          <cell r="F2758">
            <v>1200231859</v>
          </cell>
          <cell r="G2758">
            <v>65299391</v>
          </cell>
        </row>
        <row r="2759">
          <cell r="C2759">
            <v>407042800</v>
          </cell>
          <cell r="D2759">
            <v>119694</v>
          </cell>
          <cell r="E2759">
            <v>43697</v>
          </cell>
          <cell r="F2759">
            <v>1200231888</v>
          </cell>
          <cell r="G2759">
            <v>65300856</v>
          </cell>
        </row>
        <row r="2760">
          <cell r="C2760">
            <v>407042801</v>
          </cell>
          <cell r="D2760" t="str">
            <v>260,80-</v>
          </cell>
          <cell r="E2760">
            <v>43697</v>
          </cell>
          <cell r="F2760">
            <v>1200231887</v>
          </cell>
          <cell r="G2760">
            <v>65301241</v>
          </cell>
          <cell r="H2760" t="str">
            <v>бм поставка</v>
          </cell>
        </row>
        <row r="2761">
          <cell r="C2761">
            <v>407042802</v>
          </cell>
          <cell r="D2761">
            <v>224175</v>
          </cell>
          <cell r="E2761">
            <v>43697</v>
          </cell>
          <cell r="F2761">
            <v>1200231861</v>
          </cell>
          <cell r="G2761">
            <v>65299050</v>
          </cell>
        </row>
        <row r="2762">
          <cell r="C2762">
            <v>407042803</v>
          </cell>
          <cell r="D2762">
            <v>400491</v>
          </cell>
          <cell r="E2762">
            <v>43697</v>
          </cell>
          <cell r="F2762">
            <v>1200231875</v>
          </cell>
          <cell r="G2762">
            <v>65299093</v>
          </cell>
          <cell r="H2762" t="str">
            <v>Н.Новгород</v>
          </cell>
        </row>
        <row r="2763">
          <cell r="C2763">
            <v>407042804</v>
          </cell>
          <cell r="D2763">
            <v>943562.55</v>
          </cell>
          <cell r="E2763">
            <v>43697</v>
          </cell>
          <cell r="F2763">
            <v>1200231862</v>
          </cell>
          <cell r="G2763">
            <v>65299063</v>
          </cell>
          <cell r="H2763" t="str">
            <v>Спб</v>
          </cell>
        </row>
        <row r="2764">
          <cell r="C2764">
            <v>407042805</v>
          </cell>
          <cell r="D2764">
            <v>1437719</v>
          </cell>
          <cell r="E2764">
            <v>43697</v>
          </cell>
          <cell r="F2764">
            <v>1200231866</v>
          </cell>
          <cell r="G2764">
            <v>65298967</v>
          </cell>
          <cell r="H2764" t="str">
            <v>Н.Новгород</v>
          </cell>
        </row>
        <row r="2765">
          <cell r="C2765">
            <v>407042806</v>
          </cell>
          <cell r="D2765">
            <v>876751</v>
          </cell>
          <cell r="E2765">
            <v>43697</v>
          </cell>
          <cell r="F2765">
            <v>1200231877</v>
          </cell>
          <cell r="G2765">
            <v>65299057</v>
          </cell>
          <cell r="H2765" t="str">
            <v>Спб</v>
          </cell>
        </row>
        <row r="2766">
          <cell r="C2766">
            <v>407042807</v>
          </cell>
          <cell r="D2766">
            <v>2122583</v>
          </cell>
          <cell r="E2766">
            <v>43697</v>
          </cell>
          <cell r="F2766">
            <v>1200231876</v>
          </cell>
          <cell r="G2766">
            <v>65299119</v>
          </cell>
          <cell r="H2766" t="str">
            <v>Спб</v>
          </cell>
        </row>
        <row r="2767">
          <cell r="C2767">
            <v>407042808</v>
          </cell>
          <cell r="D2767">
            <v>4094143</v>
          </cell>
          <cell r="E2767">
            <v>43697</v>
          </cell>
          <cell r="F2767">
            <v>1200231949</v>
          </cell>
          <cell r="G2767">
            <v>65302623</v>
          </cell>
        </row>
        <row r="2768">
          <cell r="C2768">
            <v>407042809</v>
          </cell>
          <cell r="D2768">
            <v>1877144</v>
          </cell>
          <cell r="E2768">
            <v>43697</v>
          </cell>
          <cell r="F2768">
            <v>1200231948</v>
          </cell>
          <cell r="G2768">
            <v>65302662</v>
          </cell>
        </row>
        <row r="2769">
          <cell r="C2769">
            <v>407042811</v>
          </cell>
          <cell r="D2769">
            <v>2020966</v>
          </cell>
          <cell r="E2769">
            <v>43697</v>
          </cell>
          <cell r="F2769">
            <v>1200231890</v>
          </cell>
          <cell r="G2769">
            <v>65301092</v>
          </cell>
        </row>
        <row r="2770">
          <cell r="C2770">
            <v>407042811</v>
          </cell>
          <cell r="F2770">
            <v>1200231890</v>
          </cell>
          <cell r="G2770">
            <v>65301095</v>
          </cell>
        </row>
        <row r="2771">
          <cell r="C2771">
            <v>407042812</v>
          </cell>
          <cell r="D2771">
            <v>1559.7</v>
          </cell>
          <cell r="E2771">
            <v>43697</v>
          </cell>
          <cell r="H2771" t="str">
            <v>фиктивно</v>
          </cell>
        </row>
        <row r="2772">
          <cell r="C2772">
            <v>407042813</v>
          </cell>
          <cell r="D2772">
            <v>1559.7</v>
          </cell>
          <cell r="E2772">
            <v>43697</v>
          </cell>
          <cell r="H2772" t="str">
            <v>фиктивно</v>
          </cell>
        </row>
        <row r="2773">
          <cell r="C2773">
            <v>407042814</v>
          </cell>
          <cell r="D2773">
            <v>622855</v>
          </cell>
          <cell r="E2773">
            <v>43698</v>
          </cell>
          <cell r="F2773">
            <v>1200232156</v>
          </cell>
          <cell r="G2773">
            <v>65304107</v>
          </cell>
        </row>
        <row r="2774">
          <cell r="C2774">
            <v>407042815</v>
          </cell>
          <cell r="D2774">
            <v>172795</v>
          </cell>
          <cell r="E2774">
            <v>43698</v>
          </cell>
          <cell r="F2774">
            <v>1200232157</v>
          </cell>
          <cell r="G2774">
            <v>65302474</v>
          </cell>
        </row>
        <row r="2775">
          <cell r="C2775">
            <v>407042816</v>
          </cell>
          <cell r="D2775">
            <v>1017078</v>
          </cell>
          <cell r="E2775">
            <v>43698</v>
          </cell>
          <cell r="F2775">
            <v>1200232151</v>
          </cell>
          <cell r="G2775">
            <v>65304106</v>
          </cell>
        </row>
        <row r="2776">
          <cell r="C2776">
            <v>407042817</v>
          </cell>
          <cell r="D2776">
            <v>6247631</v>
          </cell>
          <cell r="E2776">
            <v>43698</v>
          </cell>
          <cell r="F2776">
            <v>1200232153</v>
          </cell>
          <cell r="G2776">
            <v>65303276</v>
          </cell>
        </row>
        <row r="2777">
          <cell r="C2777">
            <v>407042818</v>
          </cell>
          <cell r="D2777">
            <v>210249</v>
          </cell>
          <cell r="E2777">
            <v>43698</v>
          </cell>
          <cell r="F2777">
            <v>1200232154</v>
          </cell>
          <cell r="G2777">
            <v>65303479</v>
          </cell>
        </row>
        <row r="2778">
          <cell r="C2778">
            <v>407042819</v>
          </cell>
          <cell r="D2778">
            <v>2738055</v>
          </cell>
          <cell r="E2778">
            <v>43698</v>
          </cell>
          <cell r="F2778">
            <v>1200232150</v>
          </cell>
          <cell r="G2778">
            <v>65304112</v>
          </cell>
          <cell r="H2778" t="str">
            <v>Москва</v>
          </cell>
        </row>
        <row r="2779">
          <cell r="C2779">
            <v>407042820</v>
          </cell>
          <cell r="D2779">
            <v>2349631</v>
          </cell>
          <cell r="E2779">
            <v>43698</v>
          </cell>
          <cell r="F2779">
            <v>1200232179</v>
          </cell>
          <cell r="G2779">
            <v>65302840</v>
          </cell>
          <cell r="H2779" t="str">
            <v>Спб</v>
          </cell>
        </row>
        <row r="2780">
          <cell r="C2780">
            <v>407042821</v>
          </cell>
          <cell r="D2780">
            <v>2250870</v>
          </cell>
          <cell r="E2780">
            <v>43698</v>
          </cell>
          <cell r="F2780">
            <v>1200232178</v>
          </cell>
          <cell r="G2780">
            <v>65303948</v>
          </cell>
        </row>
        <row r="2781">
          <cell r="C2781">
            <v>407042822</v>
          </cell>
          <cell r="D2781">
            <v>852813.72</v>
          </cell>
          <cell r="E2781">
            <v>43698</v>
          </cell>
          <cell r="F2781">
            <v>1200232352</v>
          </cell>
          <cell r="G2781">
            <v>65302849</v>
          </cell>
        </row>
        <row r="2782">
          <cell r="C2782">
            <v>407042823</v>
          </cell>
          <cell r="D2782">
            <v>3879669.7</v>
          </cell>
          <cell r="E2782">
            <v>43698</v>
          </cell>
          <cell r="F2782">
            <v>1200232353</v>
          </cell>
          <cell r="G2782">
            <v>65301117</v>
          </cell>
        </row>
        <row r="2783">
          <cell r="C2783">
            <v>407042824</v>
          </cell>
          <cell r="D2783">
            <v>235188</v>
          </cell>
          <cell r="E2783">
            <v>43698</v>
          </cell>
          <cell r="F2783">
            <v>1200232155</v>
          </cell>
          <cell r="G2783">
            <v>65303166</v>
          </cell>
        </row>
        <row r="2784">
          <cell r="C2784">
            <v>407042825</v>
          </cell>
          <cell r="D2784">
            <v>4116687.3</v>
          </cell>
          <cell r="E2784">
            <v>43698</v>
          </cell>
          <cell r="F2784">
            <v>1200232359</v>
          </cell>
          <cell r="G2784">
            <v>65304110</v>
          </cell>
          <cell r="H2784" t="str">
            <v>Краснодар</v>
          </cell>
        </row>
        <row r="2785">
          <cell r="C2785">
            <v>407042826</v>
          </cell>
          <cell r="D2785">
            <v>206813</v>
          </cell>
          <cell r="E2785">
            <v>43698</v>
          </cell>
          <cell r="F2785">
            <v>1200232357</v>
          </cell>
          <cell r="G2785">
            <v>65304109</v>
          </cell>
        </row>
        <row r="2786">
          <cell r="C2786">
            <v>407042827</v>
          </cell>
          <cell r="D2786">
            <v>294811.65000000002</v>
          </cell>
          <cell r="E2786">
            <v>43698</v>
          </cell>
          <cell r="F2786">
            <v>1200232356</v>
          </cell>
          <cell r="G2786">
            <v>65302926</v>
          </cell>
          <cell r="H2786" t="str">
            <v>Ростов</v>
          </cell>
        </row>
        <row r="2787">
          <cell r="C2787">
            <v>407042828</v>
          </cell>
          <cell r="D2787">
            <v>433649.4</v>
          </cell>
          <cell r="E2787">
            <v>43698</v>
          </cell>
          <cell r="F2787">
            <v>1200232355</v>
          </cell>
          <cell r="G2787">
            <v>65300829</v>
          </cell>
        </row>
        <row r="2788">
          <cell r="C2788">
            <v>407042829</v>
          </cell>
          <cell r="D2788">
            <v>2341424.9</v>
          </cell>
          <cell r="E2788">
            <v>43698</v>
          </cell>
          <cell r="F2788">
            <v>1200232152</v>
          </cell>
          <cell r="G2788">
            <v>65303961</v>
          </cell>
          <cell r="H2788" t="str">
            <v>Москва</v>
          </cell>
        </row>
        <row r="2789">
          <cell r="C2789">
            <v>407042830</v>
          </cell>
          <cell r="D2789">
            <v>356648.2</v>
          </cell>
          <cell r="E2789">
            <v>43698</v>
          </cell>
          <cell r="F2789">
            <v>1200232354</v>
          </cell>
          <cell r="G2789">
            <v>65302943</v>
          </cell>
        </row>
        <row r="2790">
          <cell r="C2790">
            <v>407042831</v>
          </cell>
          <cell r="D2790">
            <v>3243114.6</v>
          </cell>
          <cell r="E2790">
            <v>43698</v>
          </cell>
          <cell r="F2790">
            <v>1200232358</v>
          </cell>
          <cell r="G2790">
            <v>65302513</v>
          </cell>
        </row>
        <row r="2791">
          <cell r="C2791">
            <v>407042832</v>
          </cell>
          <cell r="D2791">
            <v>68827.5</v>
          </cell>
          <cell r="E2791">
            <v>43698</v>
          </cell>
          <cell r="F2791">
            <v>1200232362</v>
          </cell>
          <cell r="G2791">
            <v>65302465</v>
          </cell>
        </row>
        <row r="2792">
          <cell r="C2792">
            <v>407042833</v>
          </cell>
          <cell r="D2792">
            <v>1892922</v>
          </cell>
          <cell r="E2792">
            <v>43698</v>
          </cell>
          <cell r="F2792">
            <v>1200232360</v>
          </cell>
          <cell r="G2792">
            <v>65302569</v>
          </cell>
        </row>
        <row r="2793">
          <cell r="C2793">
            <v>407042834</v>
          </cell>
          <cell r="D2793">
            <v>148941</v>
          </cell>
          <cell r="E2793">
            <v>43698</v>
          </cell>
          <cell r="F2793">
            <v>1200232361</v>
          </cell>
          <cell r="G2793">
            <v>65303171</v>
          </cell>
        </row>
        <row r="2794">
          <cell r="C2794">
            <v>407042835</v>
          </cell>
          <cell r="D2794">
            <v>1729958.4</v>
          </cell>
          <cell r="E2794">
            <v>43699</v>
          </cell>
          <cell r="F2794">
            <v>1200232414</v>
          </cell>
          <cell r="G2794">
            <v>65306270</v>
          </cell>
        </row>
        <row r="2795">
          <cell r="C2795">
            <v>407042835</v>
          </cell>
          <cell r="F2795">
            <v>1200232414</v>
          </cell>
          <cell r="G2795">
            <v>65306271</v>
          </cell>
        </row>
        <row r="2796">
          <cell r="C2796">
            <v>407042835</v>
          </cell>
          <cell r="F2796">
            <v>1200232414</v>
          </cell>
          <cell r="G2796">
            <v>65306269</v>
          </cell>
        </row>
        <row r="2797">
          <cell r="C2797">
            <v>407042835</v>
          </cell>
          <cell r="F2797">
            <v>1200232414</v>
          </cell>
          <cell r="G2797">
            <v>65306267</v>
          </cell>
        </row>
        <row r="2798">
          <cell r="C2798">
            <v>407042835</v>
          </cell>
          <cell r="F2798">
            <v>1200232414</v>
          </cell>
          <cell r="G2798">
            <v>65306272</v>
          </cell>
        </row>
        <row r="2799">
          <cell r="C2799">
            <v>407042836</v>
          </cell>
          <cell r="D2799">
            <v>14807284.199999999</v>
          </cell>
          <cell r="F2799">
            <v>1200232432</v>
          </cell>
          <cell r="G2799">
            <v>65306306</v>
          </cell>
        </row>
        <row r="2800">
          <cell r="C2800">
            <v>407042836</v>
          </cell>
          <cell r="F2800">
            <v>1200232432</v>
          </cell>
          <cell r="G2800">
            <v>65306298</v>
          </cell>
        </row>
        <row r="2801">
          <cell r="C2801">
            <v>407042836</v>
          </cell>
          <cell r="F2801">
            <v>1200232432</v>
          </cell>
          <cell r="G2801">
            <v>65306311</v>
          </cell>
        </row>
        <row r="2802">
          <cell r="C2802">
            <v>407042837</v>
          </cell>
          <cell r="D2802">
            <v>12458729.300000001</v>
          </cell>
          <cell r="E2802">
            <v>43699</v>
          </cell>
          <cell r="F2802">
            <v>1200232653</v>
          </cell>
          <cell r="G2802">
            <v>65306362</v>
          </cell>
        </row>
        <row r="2803">
          <cell r="C2803">
            <v>407042837</v>
          </cell>
          <cell r="F2803">
            <v>1200232653</v>
          </cell>
          <cell r="G2803">
            <v>65306321</v>
          </cell>
        </row>
        <row r="2804">
          <cell r="C2804">
            <v>407042837</v>
          </cell>
          <cell r="F2804">
            <v>1200232653</v>
          </cell>
          <cell r="G2804">
            <v>65306330</v>
          </cell>
        </row>
        <row r="2805">
          <cell r="C2805">
            <v>407042837</v>
          </cell>
          <cell r="F2805">
            <v>1200232653</v>
          </cell>
          <cell r="G2805">
            <v>65306337</v>
          </cell>
        </row>
        <row r="2806">
          <cell r="C2806">
            <v>407042838</v>
          </cell>
          <cell r="D2806">
            <v>29700</v>
          </cell>
          <cell r="E2806">
            <v>43699</v>
          </cell>
          <cell r="F2806">
            <v>1200200378</v>
          </cell>
          <cell r="G2806">
            <v>64996394</v>
          </cell>
        </row>
        <row r="2807">
          <cell r="C2807">
            <v>407042839</v>
          </cell>
          <cell r="D2807">
            <v>927937</v>
          </cell>
          <cell r="E2807">
            <v>43699</v>
          </cell>
          <cell r="F2807">
            <v>1200232546</v>
          </cell>
          <cell r="G2807">
            <v>65303792</v>
          </cell>
        </row>
        <row r="2808">
          <cell r="C2808">
            <v>407042840</v>
          </cell>
          <cell r="D2808">
            <v>725748.7</v>
          </cell>
          <cell r="E2808">
            <v>43699</v>
          </cell>
          <cell r="F2808">
            <v>1200232548</v>
          </cell>
          <cell r="G2808">
            <v>65303855</v>
          </cell>
        </row>
        <row r="2809">
          <cell r="C2809">
            <v>407042841</v>
          </cell>
          <cell r="D2809">
            <v>244399</v>
          </cell>
          <cell r="E2809">
            <v>43699</v>
          </cell>
          <cell r="F2809">
            <v>1200232547</v>
          </cell>
          <cell r="G2809">
            <v>65303770</v>
          </cell>
        </row>
        <row r="2810">
          <cell r="C2810">
            <v>407042842</v>
          </cell>
          <cell r="D2810">
            <v>247116</v>
          </cell>
          <cell r="E2810">
            <v>43699</v>
          </cell>
          <cell r="F2810">
            <v>1200232464</v>
          </cell>
          <cell r="G2810">
            <v>65303789</v>
          </cell>
        </row>
        <row r="2811">
          <cell r="C2811">
            <v>407042843</v>
          </cell>
          <cell r="D2811">
            <v>228462</v>
          </cell>
          <cell r="E2811">
            <v>43699</v>
          </cell>
          <cell r="F2811">
            <v>1200232650</v>
          </cell>
          <cell r="G2811">
            <v>65303805</v>
          </cell>
        </row>
        <row r="2812">
          <cell r="C2812">
            <v>407042844</v>
          </cell>
          <cell r="D2812">
            <v>3840738</v>
          </cell>
          <cell r="E2812">
            <v>43699</v>
          </cell>
          <cell r="F2812">
            <v>1200232652</v>
          </cell>
          <cell r="G2812">
            <v>65303820</v>
          </cell>
          <cell r="H2812" t="str">
            <v>Алматы</v>
          </cell>
        </row>
        <row r="2813">
          <cell r="C2813">
            <v>407042845</v>
          </cell>
          <cell r="D2813">
            <v>1161990</v>
          </cell>
          <cell r="E2813">
            <v>43699</v>
          </cell>
          <cell r="F2813">
            <v>1200232651</v>
          </cell>
          <cell r="G2813">
            <v>65303825</v>
          </cell>
          <cell r="H2813" t="str">
            <v>Нур-Султан</v>
          </cell>
        </row>
        <row r="2814">
          <cell r="C2814">
            <v>407042846</v>
          </cell>
          <cell r="D2814">
            <v>2134949.9</v>
          </cell>
          <cell r="E2814">
            <v>43699</v>
          </cell>
          <cell r="F2814">
            <v>1200232549</v>
          </cell>
          <cell r="G2814">
            <v>65303847</v>
          </cell>
          <cell r="H2814" t="str">
            <v>Нур-Султан</v>
          </cell>
        </row>
        <row r="2815">
          <cell r="C2815">
            <v>407042846</v>
          </cell>
          <cell r="F2815">
            <v>1200232549</v>
          </cell>
          <cell r="G2815">
            <v>65303837</v>
          </cell>
        </row>
        <row r="2816">
          <cell r="C2816">
            <v>407042847</v>
          </cell>
          <cell r="D2816">
            <v>2374809.5</v>
          </cell>
          <cell r="E2816">
            <v>43699</v>
          </cell>
          <cell r="F2816">
            <v>1200232656</v>
          </cell>
          <cell r="G2816">
            <v>65307898</v>
          </cell>
        </row>
        <row r="2817">
          <cell r="C2817">
            <v>407042848</v>
          </cell>
          <cell r="D2817">
            <v>5544182.8499999996</v>
          </cell>
          <cell r="E2817">
            <v>43699</v>
          </cell>
          <cell r="F2817">
            <v>1200232655</v>
          </cell>
          <cell r="G2817">
            <v>65307935</v>
          </cell>
        </row>
        <row r="2818">
          <cell r="C2818">
            <v>407042849</v>
          </cell>
          <cell r="D2818">
            <v>10165419.300000001</v>
          </cell>
          <cell r="E2818">
            <v>43699</v>
          </cell>
          <cell r="F2818">
            <v>1200232657</v>
          </cell>
          <cell r="G2818">
            <v>65307881</v>
          </cell>
        </row>
        <row r="2819">
          <cell r="C2819">
            <v>407042850</v>
          </cell>
          <cell r="D2819">
            <v>669541</v>
          </cell>
          <cell r="E2819">
            <v>43700</v>
          </cell>
          <cell r="F2819">
            <v>1200232665</v>
          </cell>
          <cell r="G2819">
            <v>65307753</v>
          </cell>
          <cell r="H2819" t="str">
            <v>Москва</v>
          </cell>
        </row>
        <row r="2820">
          <cell r="C2820">
            <v>407042851</v>
          </cell>
          <cell r="D2820">
            <v>182493</v>
          </cell>
          <cell r="E2820">
            <v>43700</v>
          </cell>
          <cell r="F2820">
            <v>1200232662</v>
          </cell>
          <cell r="G2820">
            <v>65308067</v>
          </cell>
        </row>
        <row r="2821">
          <cell r="C2821">
            <v>407042852</v>
          </cell>
          <cell r="D2821">
            <v>-231</v>
          </cell>
          <cell r="E2821">
            <v>43700</v>
          </cell>
          <cell r="F2821">
            <v>1200232658</v>
          </cell>
          <cell r="G2821">
            <v>65308381</v>
          </cell>
        </row>
        <row r="2822">
          <cell r="C2822">
            <v>407042853</v>
          </cell>
          <cell r="D2822">
            <v>1713251</v>
          </cell>
          <cell r="E2822">
            <v>43700</v>
          </cell>
          <cell r="F2822">
            <v>1200232661</v>
          </cell>
          <cell r="G2822">
            <v>65306371</v>
          </cell>
        </row>
        <row r="2823">
          <cell r="C2823">
            <v>407042854</v>
          </cell>
          <cell r="D2823">
            <v>546832</v>
          </cell>
          <cell r="E2823">
            <v>43700</v>
          </cell>
          <cell r="F2823">
            <v>1200232901</v>
          </cell>
          <cell r="G2823">
            <v>65306367</v>
          </cell>
        </row>
        <row r="2824">
          <cell r="C2824">
            <v>407042855</v>
          </cell>
          <cell r="D2824">
            <v>1655148.9</v>
          </cell>
          <cell r="E2824">
            <v>43700</v>
          </cell>
          <cell r="F2824">
            <v>1200232900</v>
          </cell>
          <cell r="G2824">
            <v>65303688</v>
          </cell>
        </row>
        <row r="2825">
          <cell r="C2825">
            <v>407042856</v>
          </cell>
          <cell r="D2825">
            <v>314901</v>
          </cell>
          <cell r="E2825">
            <v>43700</v>
          </cell>
          <cell r="F2825">
            <v>1200232907</v>
          </cell>
          <cell r="G2825">
            <v>65306246</v>
          </cell>
          <cell r="H2825" t="str">
            <v>Новосибирск</v>
          </cell>
        </row>
        <row r="2826">
          <cell r="C2826">
            <v>407042857</v>
          </cell>
          <cell r="D2826">
            <v>89740</v>
          </cell>
          <cell r="E2826">
            <v>43700</v>
          </cell>
          <cell r="F2826">
            <v>1200232906</v>
          </cell>
          <cell r="G2826">
            <v>65305985</v>
          </cell>
        </row>
        <row r="2827">
          <cell r="C2827">
            <v>407042858</v>
          </cell>
          <cell r="D2827">
            <v>515321</v>
          </cell>
          <cell r="E2827">
            <v>43700</v>
          </cell>
          <cell r="F2827">
            <v>1200232902</v>
          </cell>
          <cell r="G2827">
            <v>65305917</v>
          </cell>
        </row>
        <row r="2828">
          <cell r="C2828">
            <v>407042859</v>
          </cell>
          <cell r="D2828">
            <v>289737</v>
          </cell>
          <cell r="E2828">
            <v>43700</v>
          </cell>
          <cell r="F2828">
            <v>1200232905</v>
          </cell>
          <cell r="G2828">
            <v>65305979</v>
          </cell>
        </row>
        <row r="2829">
          <cell r="C2829">
            <v>407042860</v>
          </cell>
          <cell r="D2829">
            <v>233383</v>
          </cell>
          <cell r="E2829">
            <v>43700</v>
          </cell>
          <cell r="F2829">
            <v>1200232904</v>
          </cell>
          <cell r="G2829">
            <v>65306016</v>
          </cell>
          <cell r="H2829" t="str">
            <v>Красноярск</v>
          </cell>
        </row>
        <row r="2830">
          <cell r="C2830">
            <v>407042861</v>
          </cell>
          <cell r="D2830">
            <v>788372</v>
          </cell>
          <cell r="E2830">
            <v>43700</v>
          </cell>
          <cell r="F2830">
            <v>1200232903</v>
          </cell>
          <cell r="G2830">
            <v>65306232</v>
          </cell>
        </row>
        <row r="2831">
          <cell r="C2831">
            <v>407042862</v>
          </cell>
          <cell r="D2831">
            <v>850266</v>
          </cell>
          <cell r="E2831">
            <v>43700</v>
          </cell>
          <cell r="F2831">
            <v>1200232659</v>
          </cell>
          <cell r="G2831">
            <v>65308114</v>
          </cell>
          <cell r="H2831" t="str">
            <v>Москва</v>
          </cell>
        </row>
        <row r="2832">
          <cell r="C2832">
            <v>407042863</v>
          </cell>
          <cell r="D2832" t="str">
            <v>127,20-</v>
          </cell>
          <cell r="E2832">
            <v>43700</v>
          </cell>
          <cell r="F2832">
            <v>1200232660</v>
          </cell>
          <cell r="G2832">
            <v>65308220</v>
          </cell>
          <cell r="H2832" t="str">
            <v>бп</v>
          </cell>
        </row>
        <row r="2833">
          <cell r="C2833">
            <v>407042864</v>
          </cell>
          <cell r="D2833">
            <v>4094380.95</v>
          </cell>
          <cell r="E2833">
            <v>43700</v>
          </cell>
          <cell r="F2833">
            <v>1200232898</v>
          </cell>
          <cell r="G2833">
            <v>65307830</v>
          </cell>
          <cell r="H2833" t="str">
            <v>В</v>
          </cell>
        </row>
        <row r="2834">
          <cell r="C2834">
            <v>407042865</v>
          </cell>
          <cell r="D2834">
            <v>2014848</v>
          </cell>
          <cell r="E2834">
            <v>43700</v>
          </cell>
          <cell r="F2834">
            <v>1200232908</v>
          </cell>
          <cell r="G2834">
            <v>65307634</v>
          </cell>
          <cell r="H2834" t="str">
            <v>Новосибирск</v>
          </cell>
        </row>
        <row r="2835">
          <cell r="C2835">
            <v>407042866</v>
          </cell>
          <cell r="D2835">
            <v>282720</v>
          </cell>
          <cell r="E2835">
            <v>43700</v>
          </cell>
          <cell r="F2835">
            <v>1200232666</v>
          </cell>
          <cell r="G2835">
            <v>65307496</v>
          </cell>
        </row>
        <row r="2836">
          <cell r="C2836">
            <v>407042867</v>
          </cell>
          <cell r="D2836">
            <v>302658</v>
          </cell>
          <cell r="E2836">
            <v>43700</v>
          </cell>
          <cell r="F2836">
            <v>1200232664</v>
          </cell>
          <cell r="G2836">
            <v>65307854</v>
          </cell>
        </row>
        <row r="2837">
          <cell r="C2837">
            <v>407042868</v>
          </cell>
          <cell r="D2837">
            <v>1080330</v>
          </cell>
          <cell r="E2837">
            <v>43700</v>
          </cell>
          <cell r="F2837">
            <v>1200232663</v>
          </cell>
          <cell r="G2837">
            <v>65305019</v>
          </cell>
        </row>
        <row r="2838">
          <cell r="C2838">
            <v>407042870</v>
          </cell>
          <cell r="D2838">
            <v>6147886.5999999996</v>
          </cell>
          <cell r="E2838">
            <v>43703</v>
          </cell>
          <cell r="F2838">
            <v>1200232971</v>
          </cell>
          <cell r="G2838">
            <v>65310295</v>
          </cell>
          <cell r="H2838" t="str">
            <v>В</v>
          </cell>
        </row>
        <row r="2839">
          <cell r="C2839">
            <v>407042871</v>
          </cell>
          <cell r="D2839">
            <v>-4427.2</v>
          </cell>
          <cell r="E2839">
            <v>43703</v>
          </cell>
          <cell r="F2839">
            <v>1200233213</v>
          </cell>
          <cell r="G2839">
            <v>65310811</v>
          </cell>
          <cell r="H2839" t="str">
            <v>бп</v>
          </cell>
        </row>
        <row r="2840">
          <cell r="C2840">
            <v>407042872</v>
          </cell>
          <cell r="D2840">
            <v>1925789.4</v>
          </cell>
          <cell r="E2840">
            <v>43703</v>
          </cell>
          <cell r="F2840">
            <v>1200233006</v>
          </cell>
          <cell r="G2840">
            <v>65310178</v>
          </cell>
          <cell r="H2840" t="str">
            <v>Москва</v>
          </cell>
        </row>
        <row r="2841">
          <cell r="C2841">
            <v>407042873</v>
          </cell>
          <cell r="D2841">
            <v>263836</v>
          </cell>
          <cell r="E2841">
            <v>43703</v>
          </cell>
          <cell r="F2841">
            <v>1200233003</v>
          </cell>
          <cell r="G2841">
            <v>65309975</v>
          </cell>
          <cell r="H2841" t="str">
            <v>Москва</v>
          </cell>
        </row>
        <row r="2842">
          <cell r="C2842">
            <v>407042874</v>
          </cell>
          <cell r="D2842">
            <v>12624467.4</v>
          </cell>
          <cell r="E2842">
            <v>43703</v>
          </cell>
          <cell r="F2842">
            <v>1200233007</v>
          </cell>
          <cell r="G2842">
            <v>65310128</v>
          </cell>
          <cell r="H2842" t="str">
            <v>Москва</v>
          </cell>
        </row>
        <row r="2843">
          <cell r="C2843">
            <v>407042875</v>
          </cell>
          <cell r="D2843">
            <v>3696282</v>
          </cell>
          <cell r="E2843">
            <v>43703</v>
          </cell>
          <cell r="F2843">
            <v>1200233005</v>
          </cell>
          <cell r="G2843">
            <v>65310213</v>
          </cell>
          <cell r="H2843" t="str">
            <v>Москва</v>
          </cell>
        </row>
        <row r="2844">
          <cell r="C2844">
            <v>407042876</v>
          </cell>
          <cell r="D2844">
            <v>180360</v>
          </cell>
          <cell r="E2844">
            <v>43703</v>
          </cell>
          <cell r="F2844">
            <v>1200233004</v>
          </cell>
          <cell r="G2844">
            <v>65307420</v>
          </cell>
          <cell r="H2844" t="str">
            <v>Самара</v>
          </cell>
        </row>
        <row r="2845">
          <cell r="C2845">
            <v>407042877</v>
          </cell>
          <cell r="D2845">
            <v>1398148</v>
          </cell>
          <cell r="E2845">
            <v>43703</v>
          </cell>
          <cell r="F2845">
            <v>1200233216</v>
          </cell>
          <cell r="G2845">
            <v>65307428</v>
          </cell>
          <cell r="H2845" t="str">
            <v>Челябинск</v>
          </cell>
        </row>
        <row r="2846">
          <cell r="C2846">
            <v>407042878</v>
          </cell>
          <cell r="D2846">
            <v>2619080</v>
          </cell>
          <cell r="E2846">
            <v>43703</v>
          </cell>
          <cell r="F2846">
            <v>1200233215</v>
          </cell>
          <cell r="G2846">
            <v>65307441</v>
          </cell>
          <cell r="H2846" t="str">
            <v>Екатеринбург</v>
          </cell>
        </row>
        <row r="2847">
          <cell r="C2847">
            <v>407042879</v>
          </cell>
          <cell r="D2847">
            <v>1943553</v>
          </cell>
          <cell r="E2847">
            <v>43703</v>
          </cell>
          <cell r="F2847">
            <v>1200233214</v>
          </cell>
          <cell r="G2847">
            <v>65307418</v>
          </cell>
        </row>
        <row r="2848">
          <cell r="C2848">
            <v>407042880</v>
          </cell>
          <cell r="D2848">
            <v>3640332</v>
          </cell>
          <cell r="E2848">
            <v>43703</v>
          </cell>
          <cell r="F2848">
            <v>1200232967</v>
          </cell>
          <cell r="G2848">
            <v>65307491</v>
          </cell>
          <cell r="H2848" t="str">
            <v>Самара</v>
          </cell>
        </row>
        <row r="2849">
          <cell r="C2849">
            <v>407042881</v>
          </cell>
          <cell r="D2849">
            <v>119355</v>
          </cell>
          <cell r="E2849">
            <v>43703</v>
          </cell>
          <cell r="F2849">
            <v>1200232969</v>
          </cell>
          <cell r="G2849">
            <v>65307515</v>
          </cell>
          <cell r="H2849" t="str">
            <v>Тюмень</v>
          </cell>
        </row>
        <row r="2850">
          <cell r="C2850">
            <v>407042882</v>
          </cell>
          <cell r="D2850">
            <v>57801</v>
          </cell>
          <cell r="E2850">
            <v>43703</v>
          </cell>
          <cell r="F2850">
            <v>1200232970</v>
          </cell>
          <cell r="G2850">
            <v>65307516</v>
          </cell>
          <cell r="H2850" t="str">
            <v>Тюмень</v>
          </cell>
        </row>
        <row r="2851">
          <cell r="C2851">
            <v>407042883</v>
          </cell>
          <cell r="D2851">
            <v>995133</v>
          </cell>
          <cell r="E2851">
            <v>43703</v>
          </cell>
          <cell r="F2851">
            <v>1200232968</v>
          </cell>
          <cell r="G2851">
            <v>65310575</v>
          </cell>
        </row>
        <row r="2852">
          <cell r="C2852">
            <v>407042884</v>
          </cell>
          <cell r="D2852">
            <v>1490976</v>
          </cell>
          <cell r="E2852">
            <v>43703</v>
          </cell>
          <cell r="F2852">
            <v>1200233217</v>
          </cell>
          <cell r="G2852">
            <v>65310538</v>
          </cell>
        </row>
        <row r="2853">
          <cell r="C2853">
            <v>407042884</v>
          </cell>
          <cell r="F2853">
            <v>1200233217</v>
          </cell>
          <cell r="G2853">
            <v>65310547</v>
          </cell>
        </row>
        <row r="2854">
          <cell r="C2854">
            <v>407042885</v>
          </cell>
          <cell r="D2854">
            <v>1091916</v>
          </cell>
          <cell r="E2854">
            <v>43703</v>
          </cell>
          <cell r="F2854">
            <v>1200233218</v>
          </cell>
          <cell r="G2854">
            <v>65312728</v>
          </cell>
          <cell r="H2854" t="str">
            <v>Спб</v>
          </cell>
        </row>
        <row r="2855">
          <cell r="C2855">
            <v>407042886</v>
          </cell>
          <cell r="D2855">
            <v>702400</v>
          </cell>
          <cell r="E2855">
            <v>43704</v>
          </cell>
          <cell r="F2855">
            <v>1200233250</v>
          </cell>
          <cell r="G2855">
            <v>65309846</v>
          </cell>
          <cell r="H2855" t="str">
            <v>Н.Новгород</v>
          </cell>
        </row>
        <row r="2856">
          <cell r="C2856">
            <v>407042887</v>
          </cell>
          <cell r="D2856">
            <v>1361716</v>
          </cell>
          <cell r="E2856">
            <v>43704</v>
          </cell>
          <cell r="F2856">
            <v>1200232997</v>
          </cell>
          <cell r="G2856">
            <v>65309890</v>
          </cell>
          <cell r="H2856" t="str">
            <v>Н.Новгород</v>
          </cell>
        </row>
        <row r="2857">
          <cell r="C2857">
            <v>407042888</v>
          </cell>
          <cell r="D2857">
            <v>484960</v>
          </cell>
          <cell r="E2857">
            <v>43704</v>
          </cell>
          <cell r="F2857">
            <v>1200233266</v>
          </cell>
          <cell r="G2857">
            <v>65309859</v>
          </cell>
          <cell r="H2857" t="str">
            <v>Н.Новгород</v>
          </cell>
        </row>
        <row r="2858">
          <cell r="C2858">
            <v>407042889</v>
          </cell>
          <cell r="D2858">
            <v>1825979.4</v>
          </cell>
          <cell r="E2858">
            <v>43704</v>
          </cell>
          <cell r="F2858">
            <v>1200233485</v>
          </cell>
          <cell r="G2858">
            <v>65310013</v>
          </cell>
        </row>
        <row r="2859">
          <cell r="C2859">
            <v>407042890</v>
          </cell>
          <cell r="D2859">
            <v>1589815</v>
          </cell>
          <cell r="E2859">
            <v>43704</v>
          </cell>
          <cell r="F2859">
            <v>1200232999</v>
          </cell>
          <cell r="G2859">
            <v>65309925</v>
          </cell>
        </row>
        <row r="2860">
          <cell r="C2860">
            <v>407042891</v>
          </cell>
          <cell r="D2860">
            <v>943319</v>
          </cell>
          <cell r="E2860">
            <v>43704</v>
          </cell>
          <cell r="F2860">
            <v>1200232998</v>
          </cell>
          <cell r="G2860">
            <v>65312735</v>
          </cell>
          <cell r="H2860" t="str">
            <v>СПб</v>
          </cell>
        </row>
        <row r="2861">
          <cell r="C2861">
            <v>407042892</v>
          </cell>
          <cell r="D2861">
            <v>2907128.5</v>
          </cell>
          <cell r="E2861">
            <v>43704</v>
          </cell>
          <cell r="F2861">
            <v>1200233271</v>
          </cell>
          <cell r="G2861">
            <v>65312673</v>
          </cell>
        </row>
        <row r="2862">
          <cell r="C2862">
            <v>407042893</v>
          </cell>
          <cell r="D2862">
            <v>1515379.18</v>
          </cell>
          <cell r="E2862">
            <v>43704</v>
          </cell>
          <cell r="F2862">
            <v>1200233272</v>
          </cell>
          <cell r="G2862">
            <v>65312829</v>
          </cell>
          <cell r="H2862" t="str">
            <v>Москва</v>
          </cell>
        </row>
        <row r="2863">
          <cell r="C2863">
            <v>407042894</v>
          </cell>
          <cell r="D2863">
            <v>1968375</v>
          </cell>
          <cell r="E2863">
            <v>43704</v>
          </cell>
          <cell r="F2863">
            <v>1200233273</v>
          </cell>
          <cell r="G2863">
            <v>65312746</v>
          </cell>
          <cell r="H2863" t="str">
            <v>Москва</v>
          </cell>
        </row>
        <row r="2864">
          <cell r="C2864">
            <v>407042895</v>
          </cell>
          <cell r="D2864">
            <v>4855110.0999999996</v>
          </cell>
          <cell r="E2864">
            <v>43704</v>
          </cell>
          <cell r="F2864">
            <v>1200233269</v>
          </cell>
          <cell r="G2864">
            <v>65312662</v>
          </cell>
        </row>
        <row r="2865">
          <cell r="C2865">
            <v>407042896</v>
          </cell>
          <cell r="D2865">
            <v>2074676.4</v>
          </cell>
          <cell r="E2865">
            <v>43704</v>
          </cell>
          <cell r="F2865">
            <v>1200233486</v>
          </cell>
          <cell r="G2865">
            <v>65310034</v>
          </cell>
        </row>
        <row r="2866">
          <cell r="C2866">
            <v>407042897</v>
          </cell>
          <cell r="D2866">
            <v>3159430.2</v>
          </cell>
          <cell r="E2866">
            <v>43704</v>
          </cell>
          <cell r="F2866">
            <v>1200233268</v>
          </cell>
          <cell r="G2866">
            <v>65310048</v>
          </cell>
        </row>
        <row r="2867">
          <cell r="C2867">
            <v>407042898</v>
          </cell>
          <cell r="D2867">
            <v>3224787.2</v>
          </cell>
          <cell r="E2867">
            <v>43704</v>
          </cell>
          <cell r="F2867">
            <v>1200233267</v>
          </cell>
          <cell r="G2867">
            <v>65310027</v>
          </cell>
        </row>
        <row r="2868">
          <cell r="C2868">
            <v>407042899</v>
          </cell>
          <cell r="D2868">
            <v>4372898</v>
          </cell>
          <cell r="E2868">
            <v>43705</v>
          </cell>
          <cell r="F2868">
            <v>1200233396</v>
          </cell>
          <cell r="G2868">
            <v>65315061</v>
          </cell>
          <cell r="H2868" t="str">
            <v>Москва</v>
          </cell>
        </row>
        <row r="2869">
          <cell r="C2869">
            <v>407042900</v>
          </cell>
          <cell r="D2869">
            <v>6426374.4000000004</v>
          </cell>
          <cell r="E2869">
            <v>43705</v>
          </cell>
          <cell r="F2869">
            <v>1200233390</v>
          </cell>
          <cell r="G2869">
            <v>65312850</v>
          </cell>
          <cell r="H2869" t="str">
            <v>Москва</v>
          </cell>
        </row>
        <row r="2870">
          <cell r="C2870">
            <v>407042901</v>
          </cell>
          <cell r="D2870">
            <v>342900</v>
          </cell>
          <cell r="E2870">
            <v>43705</v>
          </cell>
          <cell r="F2870">
            <v>1200233388</v>
          </cell>
          <cell r="G2870">
            <v>65314609</v>
          </cell>
          <cell r="H2870" t="str">
            <v>Москва</v>
          </cell>
        </row>
        <row r="2871">
          <cell r="C2871">
            <v>407042902</v>
          </cell>
          <cell r="D2871">
            <v>505330</v>
          </cell>
          <cell r="E2871">
            <v>43705</v>
          </cell>
          <cell r="F2871">
            <v>1200233389</v>
          </cell>
          <cell r="G2871">
            <v>65314916</v>
          </cell>
          <cell r="H2871" t="str">
            <v>Москва</v>
          </cell>
        </row>
        <row r="2872">
          <cell r="C2872">
            <v>407042903</v>
          </cell>
          <cell r="D2872">
            <v>63988</v>
          </cell>
          <cell r="E2872">
            <v>43705</v>
          </cell>
          <cell r="F2872">
            <v>1200233393</v>
          </cell>
          <cell r="G2872">
            <v>65312515</v>
          </cell>
          <cell r="H2872" t="str">
            <v>Москва</v>
          </cell>
        </row>
        <row r="2873">
          <cell r="C2873">
            <v>407042904</v>
          </cell>
          <cell r="D2873">
            <v>317467</v>
          </cell>
          <cell r="E2873">
            <v>43705</v>
          </cell>
          <cell r="F2873">
            <v>1200233394</v>
          </cell>
          <cell r="G2873">
            <v>65314601</v>
          </cell>
          <cell r="H2873" t="str">
            <v>Москва</v>
          </cell>
        </row>
        <row r="2874">
          <cell r="C2874">
            <v>407042905</v>
          </cell>
          <cell r="D2874">
            <v>35518</v>
          </cell>
          <cell r="E2874">
            <v>43705</v>
          </cell>
          <cell r="F2874">
            <v>1200233395</v>
          </cell>
          <cell r="G2874">
            <v>65314602</v>
          </cell>
          <cell r="H2874" t="str">
            <v>Москва</v>
          </cell>
        </row>
        <row r="2875">
          <cell r="C2875">
            <v>407042906</v>
          </cell>
          <cell r="D2875">
            <v>64742</v>
          </cell>
          <cell r="E2875">
            <v>43705</v>
          </cell>
          <cell r="F2875">
            <v>1200233568</v>
          </cell>
          <cell r="G2875">
            <v>65312508</v>
          </cell>
        </row>
        <row r="2876">
          <cell r="C2876">
            <v>407042907</v>
          </cell>
          <cell r="D2876">
            <v>1573101</v>
          </cell>
          <cell r="E2876">
            <v>43705</v>
          </cell>
          <cell r="F2876">
            <v>1200233552</v>
          </cell>
          <cell r="G2876">
            <v>65313071</v>
          </cell>
          <cell r="H2876" t="str">
            <v>А</v>
          </cell>
        </row>
        <row r="2877">
          <cell r="C2877">
            <v>407042908</v>
          </cell>
          <cell r="D2877">
            <v>137328</v>
          </cell>
          <cell r="E2877">
            <v>43705</v>
          </cell>
          <cell r="F2877">
            <v>1200233573</v>
          </cell>
          <cell r="G2877">
            <v>65312791</v>
          </cell>
        </row>
        <row r="2878">
          <cell r="C2878">
            <v>407042909</v>
          </cell>
          <cell r="D2878">
            <v>60726.85</v>
          </cell>
          <cell r="E2878">
            <v>43705</v>
          </cell>
          <cell r="F2878">
            <v>1200233551</v>
          </cell>
          <cell r="G2878">
            <v>65314607</v>
          </cell>
        </row>
        <row r="2879">
          <cell r="C2879">
            <v>407042910</v>
          </cell>
          <cell r="D2879">
            <v>18863</v>
          </cell>
          <cell r="E2879">
            <v>43705</v>
          </cell>
          <cell r="F2879">
            <v>1200233576</v>
          </cell>
          <cell r="G2879">
            <v>65312502</v>
          </cell>
        </row>
        <row r="2880">
          <cell r="C2880">
            <v>407042911</v>
          </cell>
          <cell r="D2880">
            <v>130440</v>
          </cell>
          <cell r="E2880">
            <v>43705</v>
          </cell>
          <cell r="F2880">
            <v>1200233578</v>
          </cell>
          <cell r="G2880">
            <v>65314562</v>
          </cell>
        </row>
        <row r="2881">
          <cell r="C2881">
            <v>407042912</v>
          </cell>
          <cell r="D2881">
            <v>10064748</v>
          </cell>
          <cell r="E2881">
            <v>43705</v>
          </cell>
          <cell r="F2881">
            <v>1200233574</v>
          </cell>
          <cell r="G2881">
            <v>65312807</v>
          </cell>
        </row>
        <row r="2882">
          <cell r="C2882">
            <v>407042912</v>
          </cell>
          <cell r="F2882">
            <v>1200233574</v>
          </cell>
          <cell r="G2882">
            <v>65312800</v>
          </cell>
        </row>
        <row r="2883">
          <cell r="C2883">
            <v>407042913</v>
          </cell>
          <cell r="D2883">
            <v>1445158</v>
          </cell>
          <cell r="E2883">
            <v>43705</v>
          </cell>
          <cell r="F2883">
            <v>1200233580</v>
          </cell>
          <cell r="G2883">
            <v>65315147</v>
          </cell>
          <cell r="H2883" t="str">
            <v>Краснодар</v>
          </cell>
        </row>
        <row r="2884">
          <cell r="C2884">
            <v>407042914</v>
          </cell>
          <cell r="D2884">
            <v>376035</v>
          </cell>
          <cell r="E2884">
            <v>43705</v>
          </cell>
          <cell r="F2884">
            <v>1200233571</v>
          </cell>
          <cell r="G2884">
            <v>65312480</v>
          </cell>
          <cell r="H2884" t="str">
            <v>Краснодар</v>
          </cell>
        </row>
        <row r="2885">
          <cell r="C2885">
            <v>407042915</v>
          </cell>
          <cell r="D2885">
            <v>1559700</v>
          </cell>
          <cell r="E2885">
            <v>43705</v>
          </cell>
          <cell r="F2885">
            <v>1200233572</v>
          </cell>
          <cell r="G2885">
            <v>65312585</v>
          </cell>
          <cell r="H2885" t="str">
            <v>Краснодар</v>
          </cell>
        </row>
        <row r="2886">
          <cell r="C2886">
            <v>407042916</v>
          </cell>
          <cell r="D2886">
            <v>110930.55</v>
          </cell>
          <cell r="E2886">
            <v>43705</v>
          </cell>
          <cell r="F2886">
            <v>1200233569</v>
          </cell>
          <cell r="G2886">
            <v>65312492</v>
          </cell>
          <cell r="H2886" t="str">
            <v>А</v>
          </cell>
        </row>
        <row r="2887">
          <cell r="C2887">
            <v>407042917</v>
          </cell>
          <cell r="D2887">
            <v>887120</v>
          </cell>
          <cell r="E2887">
            <v>43705</v>
          </cell>
          <cell r="F2887">
            <v>1200233554</v>
          </cell>
          <cell r="G2887">
            <v>65312589</v>
          </cell>
          <cell r="H2887" t="str">
            <v>Ростов</v>
          </cell>
        </row>
        <row r="2888">
          <cell r="C2888">
            <v>407042918</v>
          </cell>
          <cell r="D2888">
            <v>666859.15</v>
          </cell>
          <cell r="E2888">
            <v>43705</v>
          </cell>
          <cell r="F2888">
            <v>1200233392</v>
          </cell>
          <cell r="G2888">
            <v>65312537</v>
          </cell>
          <cell r="H2888" t="str">
            <v>Ростов</v>
          </cell>
        </row>
        <row r="2889">
          <cell r="C2889">
            <v>407042919</v>
          </cell>
          <cell r="D2889">
            <v>801665</v>
          </cell>
          <cell r="E2889">
            <v>43705</v>
          </cell>
          <cell r="F2889">
            <v>1200233397</v>
          </cell>
          <cell r="G2889">
            <v>65312510</v>
          </cell>
        </row>
        <row r="2890">
          <cell r="C2890">
            <v>407042920</v>
          </cell>
          <cell r="D2890">
            <v>3784616.1</v>
          </cell>
          <cell r="E2890">
            <v>43705</v>
          </cell>
          <cell r="F2890">
            <v>1200233581</v>
          </cell>
          <cell r="G2890">
            <v>65312566</v>
          </cell>
        </row>
        <row r="2891">
          <cell r="C2891">
            <v>407042921</v>
          </cell>
          <cell r="D2891">
            <v>3597065.3</v>
          </cell>
          <cell r="E2891">
            <v>43705</v>
          </cell>
          <cell r="F2891">
            <v>1200233575</v>
          </cell>
          <cell r="G2891">
            <v>65312558</v>
          </cell>
        </row>
        <row r="2892">
          <cell r="C2892">
            <v>407042922</v>
          </cell>
          <cell r="D2892">
            <v>308870.14</v>
          </cell>
          <cell r="E2892">
            <v>43705</v>
          </cell>
          <cell r="F2892">
            <v>1200233391</v>
          </cell>
          <cell r="G2892">
            <v>65312542</v>
          </cell>
          <cell r="H2892" t="str">
            <v>Ростов</v>
          </cell>
        </row>
        <row r="2893">
          <cell r="C2893">
            <v>407042923</v>
          </cell>
          <cell r="D2893">
            <v>1967934.6</v>
          </cell>
          <cell r="E2893">
            <v>43705</v>
          </cell>
          <cell r="F2893">
            <v>1200233553</v>
          </cell>
          <cell r="G2893">
            <v>65312577</v>
          </cell>
        </row>
        <row r="2894">
          <cell r="C2894">
            <v>407042924</v>
          </cell>
          <cell r="D2894">
            <v>1771855.2</v>
          </cell>
          <cell r="E2894">
            <v>43706</v>
          </cell>
          <cell r="F2894">
            <v>1200233761</v>
          </cell>
          <cell r="G2894">
            <v>65315126</v>
          </cell>
          <cell r="H2894" t="str">
            <v>Москва</v>
          </cell>
        </row>
        <row r="2895">
          <cell r="C2895">
            <v>407042925</v>
          </cell>
          <cell r="D2895">
            <v>1166897.7</v>
          </cell>
          <cell r="E2895">
            <v>43706</v>
          </cell>
          <cell r="F2895">
            <v>1200233759</v>
          </cell>
          <cell r="G2895">
            <v>65315149</v>
          </cell>
          <cell r="H2895" t="str">
            <v>Москва</v>
          </cell>
        </row>
        <row r="2896">
          <cell r="C2896">
            <v>407042926</v>
          </cell>
          <cell r="D2896">
            <v>4955576.4000000004</v>
          </cell>
          <cell r="E2896">
            <v>43706</v>
          </cell>
          <cell r="F2896">
            <v>1200233760</v>
          </cell>
          <cell r="G2896">
            <v>65315109</v>
          </cell>
          <cell r="H2896" t="str">
            <v>Москва</v>
          </cell>
        </row>
        <row r="2897">
          <cell r="C2897">
            <v>407042927</v>
          </cell>
          <cell r="D2897">
            <v>3109615.2</v>
          </cell>
          <cell r="E2897">
            <v>43706</v>
          </cell>
          <cell r="F2897">
            <v>1200233962</v>
          </cell>
          <cell r="G2897">
            <v>65315020</v>
          </cell>
        </row>
        <row r="2898">
          <cell r="C2898">
            <v>407042928</v>
          </cell>
          <cell r="D2898">
            <v>1015725.6</v>
          </cell>
          <cell r="E2898">
            <v>43706</v>
          </cell>
          <cell r="F2898">
            <v>1200233762</v>
          </cell>
          <cell r="G2898">
            <v>65317062</v>
          </cell>
        </row>
        <row r="2899">
          <cell r="C2899">
            <v>407042929</v>
          </cell>
          <cell r="D2899">
            <v>263198</v>
          </cell>
          <cell r="E2899">
            <v>43706</v>
          </cell>
          <cell r="F2899">
            <v>1200233755</v>
          </cell>
          <cell r="G2899">
            <v>65316633</v>
          </cell>
          <cell r="H2899" t="str">
            <v>Москва</v>
          </cell>
        </row>
        <row r="2900">
          <cell r="C2900">
            <v>407042930</v>
          </cell>
          <cell r="D2900">
            <v>6963907.5499999998</v>
          </cell>
          <cell r="E2900">
            <v>43706</v>
          </cell>
          <cell r="F2900">
            <v>1200233757</v>
          </cell>
          <cell r="G2900">
            <v>65315040</v>
          </cell>
          <cell r="H2900" t="str">
            <v>Москва</v>
          </cell>
        </row>
        <row r="2901">
          <cell r="C2901">
            <v>407042931</v>
          </cell>
          <cell r="D2901">
            <v>1675527</v>
          </cell>
          <cell r="E2901">
            <v>43706</v>
          </cell>
          <cell r="F2901">
            <v>1200233752</v>
          </cell>
          <cell r="G2901">
            <v>65314858</v>
          </cell>
        </row>
        <row r="2902">
          <cell r="C2902">
            <v>407042932</v>
          </cell>
          <cell r="D2902">
            <v>3059081.6</v>
          </cell>
          <cell r="E2902">
            <v>43706</v>
          </cell>
          <cell r="F2902">
            <v>1200233963</v>
          </cell>
          <cell r="G2902">
            <v>65315008</v>
          </cell>
        </row>
        <row r="2903">
          <cell r="C2903">
            <v>407042933</v>
          </cell>
          <cell r="D2903">
            <v>1787610</v>
          </cell>
          <cell r="E2903">
            <v>43706</v>
          </cell>
          <cell r="F2903">
            <v>1200233753</v>
          </cell>
          <cell r="G2903">
            <v>65314959</v>
          </cell>
        </row>
        <row r="2904">
          <cell r="C2904">
            <v>407042934</v>
          </cell>
          <cell r="D2904">
            <v>178890</v>
          </cell>
          <cell r="E2904">
            <v>43706</v>
          </cell>
          <cell r="F2904">
            <v>1200233754</v>
          </cell>
          <cell r="G2904">
            <v>65314851</v>
          </cell>
          <cell r="H2904" t="str">
            <v>СПб</v>
          </cell>
        </row>
        <row r="2905">
          <cell r="C2905">
            <v>407042935</v>
          </cell>
          <cell r="D2905">
            <v>5198060.05</v>
          </cell>
          <cell r="E2905">
            <v>43706</v>
          </cell>
          <cell r="F2905">
            <v>1200233961</v>
          </cell>
          <cell r="G2905">
            <v>65316815</v>
          </cell>
        </row>
        <row r="2906">
          <cell r="C2906">
            <v>407042935</v>
          </cell>
          <cell r="F2906">
            <v>1200233961</v>
          </cell>
          <cell r="G2906">
            <v>65316804</v>
          </cell>
        </row>
        <row r="2907">
          <cell r="C2907">
            <v>407042936</v>
          </cell>
          <cell r="D2907">
            <v>573242</v>
          </cell>
          <cell r="E2907">
            <v>43706</v>
          </cell>
          <cell r="F2907">
            <v>1200233758</v>
          </cell>
          <cell r="G2907">
            <v>65316660</v>
          </cell>
          <cell r="H2907" t="str">
            <v>Москва</v>
          </cell>
        </row>
        <row r="2908">
          <cell r="C2908">
            <v>407042937</v>
          </cell>
          <cell r="D2908">
            <v>692736</v>
          </cell>
          <cell r="E2908">
            <v>43706</v>
          </cell>
          <cell r="F2908">
            <v>1200233763</v>
          </cell>
          <cell r="G2908">
            <v>65316651</v>
          </cell>
          <cell r="H2908" t="str">
            <v>Москва</v>
          </cell>
        </row>
        <row r="2909">
          <cell r="C2909">
            <v>407042938</v>
          </cell>
          <cell r="D2909">
            <v>900648</v>
          </cell>
          <cell r="E2909">
            <v>43706</v>
          </cell>
          <cell r="F2909">
            <v>1200233756</v>
          </cell>
          <cell r="G2909">
            <v>65315017</v>
          </cell>
        </row>
        <row r="2910">
          <cell r="C2910">
            <v>407042939</v>
          </cell>
          <cell r="D2910">
            <v>7206569.0499999998</v>
          </cell>
          <cell r="E2910">
            <v>43706</v>
          </cell>
          <cell r="F2910">
            <v>1200234059</v>
          </cell>
          <cell r="G2910">
            <v>65319581</v>
          </cell>
          <cell r="H2910" t="str">
            <v>С</v>
          </cell>
        </row>
        <row r="2911">
          <cell r="C2911">
            <v>407042940</v>
          </cell>
          <cell r="D2911">
            <v>378794</v>
          </cell>
          <cell r="E2911">
            <v>43707</v>
          </cell>
          <cell r="F2911">
            <v>1200234072</v>
          </cell>
          <cell r="G2911">
            <v>65316641</v>
          </cell>
          <cell r="H2911" t="str">
            <v>Москва</v>
          </cell>
        </row>
        <row r="2912">
          <cell r="C2912">
            <v>407042941</v>
          </cell>
          <cell r="D2912">
            <v>717380</v>
          </cell>
          <cell r="E2912">
            <v>43707</v>
          </cell>
          <cell r="F2912">
            <v>1200234073</v>
          </cell>
          <cell r="G2912">
            <v>65316582</v>
          </cell>
        </row>
        <row r="2913">
          <cell r="C2913">
            <v>407042942</v>
          </cell>
          <cell r="D2913">
            <v>307140</v>
          </cell>
          <cell r="E2913">
            <v>43707</v>
          </cell>
          <cell r="F2913">
            <v>1200234068</v>
          </cell>
          <cell r="G2913">
            <v>65316593</v>
          </cell>
        </row>
        <row r="2914">
          <cell r="C2914">
            <v>407042943</v>
          </cell>
          <cell r="D2914">
            <v>134340</v>
          </cell>
          <cell r="E2914">
            <v>43707</v>
          </cell>
          <cell r="F2914">
            <v>1200234069</v>
          </cell>
          <cell r="G2914">
            <v>65316590</v>
          </cell>
        </row>
        <row r="2915">
          <cell r="C2915">
            <v>407042944</v>
          </cell>
          <cell r="D2915">
            <v>2412040.7000000002</v>
          </cell>
          <cell r="E2915">
            <v>43707</v>
          </cell>
          <cell r="F2915">
            <v>1200234064</v>
          </cell>
          <cell r="G2915">
            <v>65317632</v>
          </cell>
          <cell r="H2915" t="str">
            <v>Москва</v>
          </cell>
        </row>
        <row r="2916">
          <cell r="C2916">
            <v>407042945</v>
          </cell>
          <cell r="D2916">
            <v>399431.9</v>
          </cell>
          <cell r="E2916">
            <v>43707</v>
          </cell>
          <cell r="F2916">
            <v>1200234065</v>
          </cell>
          <cell r="G2916">
            <v>65317636</v>
          </cell>
          <cell r="H2916" t="str">
            <v>Москва</v>
          </cell>
        </row>
        <row r="2917">
          <cell r="C2917">
            <v>407042946</v>
          </cell>
          <cell r="D2917">
            <v>2770736.4</v>
          </cell>
          <cell r="E2917">
            <v>43707</v>
          </cell>
          <cell r="F2917">
            <v>1200234066</v>
          </cell>
          <cell r="G2917">
            <v>65317198</v>
          </cell>
          <cell r="H2917" t="str">
            <v>Москва</v>
          </cell>
        </row>
        <row r="2918">
          <cell r="C2918">
            <v>407042947</v>
          </cell>
          <cell r="D2918">
            <v>839246</v>
          </cell>
          <cell r="E2918">
            <v>43707</v>
          </cell>
          <cell r="F2918">
            <v>1200234061</v>
          </cell>
          <cell r="G2918">
            <v>65317390</v>
          </cell>
          <cell r="H2918" t="str">
            <v>Новосибирск</v>
          </cell>
        </row>
        <row r="2919">
          <cell r="C2919">
            <v>407042948</v>
          </cell>
          <cell r="D2919">
            <v>297045</v>
          </cell>
          <cell r="E2919">
            <v>43707</v>
          </cell>
          <cell r="F2919">
            <v>1200234071</v>
          </cell>
          <cell r="G2919">
            <v>65316619</v>
          </cell>
        </row>
        <row r="2920">
          <cell r="C2920">
            <v>407042949</v>
          </cell>
          <cell r="D2920">
            <v>197650</v>
          </cell>
          <cell r="E2920">
            <v>43707</v>
          </cell>
          <cell r="F2920">
            <v>1200234078</v>
          </cell>
          <cell r="G2920">
            <v>65319364</v>
          </cell>
        </row>
        <row r="2921">
          <cell r="C2921">
            <v>407042950</v>
          </cell>
          <cell r="D2921">
            <v>123921</v>
          </cell>
          <cell r="E2921">
            <v>43707</v>
          </cell>
          <cell r="F2921">
            <v>1200234070</v>
          </cell>
          <cell r="G2921">
            <v>65316613</v>
          </cell>
        </row>
        <row r="2922">
          <cell r="C2922">
            <v>407042951</v>
          </cell>
          <cell r="D2922">
            <v>220274</v>
          </cell>
          <cell r="E2922">
            <v>43707</v>
          </cell>
          <cell r="F2922">
            <v>1200234067</v>
          </cell>
          <cell r="G2922">
            <v>65315036</v>
          </cell>
        </row>
        <row r="2923">
          <cell r="C2923">
            <v>407042952</v>
          </cell>
          <cell r="D2923">
            <v>1395997</v>
          </cell>
          <cell r="E2923">
            <v>43707</v>
          </cell>
          <cell r="F2923">
            <v>1200234062</v>
          </cell>
          <cell r="G2923">
            <v>65317400</v>
          </cell>
          <cell r="H2923" t="str">
            <v>Новосибирск</v>
          </cell>
        </row>
        <row r="2924">
          <cell r="C2924">
            <v>407042953</v>
          </cell>
          <cell r="D2924">
            <v>1660801</v>
          </cell>
          <cell r="E2924">
            <v>43707</v>
          </cell>
          <cell r="F2924">
            <v>1200234058</v>
          </cell>
          <cell r="G2924">
            <v>65317003</v>
          </cell>
        </row>
        <row r="2925">
          <cell r="C2925">
            <v>407042954</v>
          </cell>
          <cell r="D2925">
            <v>14766638</v>
          </cell>
          <cell r="E2925">
            <v>43707</v>
          </cell>
          <cell r="F2925">
            <v>1200234063</v>
          </cell>
          <cell r="G2925">
            <v>65316937</v>
          </cell>
        </row>
        <row r="2926">
          <cell r="C2926">
            <v>407042954</v>
          </cell>
          <cell r="F2926">
            <v>1200234063</v>
          </cell>
          <cell r="G2926">
            <v>65316916</v>
          </cell>
        </row>
        <row r="2927">
          <cell r="C2927">
            <v>407042954</v>
          </cell>
          <cell r="F2927">
            <v>1200234063</v>
          </cell>
          <cell r="G2927">
            <v>65316922</v>
          </cell>
        </row>
        <row r="2928">
          <cell r="C2928">
            <v>407042957</v>
          </cell>
          <cell r="D2928">
            <v>5199933.2</v>
          </cell>
          <cell r="E2928">
            <v>43707</v>
          </cell>
          <cell r="F2928">
            <v>1200234060</v>
          </cell>
          <cell r="G2928">
            <v>65319601</v>
          </cell>
          <cell r="H2928" t="str">
            <v>А</v>
          </cell>
        </row>
        <row r="2929">
          <cell r="C2929">
            <v>407042958</v>
          </cell>
          <cell r="D2929">
            <v>336798.9</v>
          </cell>
          <cell r="E2929">
            <v>43710</v>
          </cell>
          <cell r="F2929">
            <v>1200234251</v>
          </cell>
          <cell r="G2929">
            <v>65322253</v>
          </cell>
          <cell r="H2929" t="str">
            <v>Москва</v>
          </cell>
        </row>
        <row r="2930">
          <cell r="C2930">
            <v>407042959</v>
          </cell>
          <cell r="D2930">
            <v>284236</v>
          </cell>
          <cell r="E2930">
            <v>43710</v>
          </cell>
          <cell r="F2930">
            <v>1200234258</v>
          </cell>
          <cell r="G2930">
            <v>65322065</v>
          </cell>
          <cell r="H2930" t="str">
            <v>Астрея</v>
          </cell>
        </row>
        <row r="2931">
          <cell r="C2931">
            <v>407042960</v>
          </cell>
          <cell r="D2931">
            <v>9173182.5</v>
          </cell>
          <cell r="E2931">
            <v>43710</v>
          </cell>
          <cell r="F2931">
            <v>1200234252</v>
          </cell>
          <cell r="G2931">
            <v>65319771</v>
          </cell>
          <cell r="H2931" t="str">
            <v>Москва</v>
          </cell>
        </row>
        <row r="2932">
          <cell r="C2932">
            <v>407042961</v>
          </cell>
          <cell r="D2932">
            <v>2137716.29</v>
          </cell>
          <cell r="E2932">
            <v>43710</v>
          </cell>
          <cell r="F2932">
            <v>1200234259</v>
          </cell>
          <cell r="G2932">
            <v>65319660</v>
          </cell>
          <cell r="H2932" t="str">
            <v>Москва</v>
          </cell>
        </row>
        <row r="2933">
          <cell r="C2933">
            <v>407042962</v>
          </cell>
          <cell r="D2933">
            <v>3638595.6</v>
          </cell>
          <cell r="E2933">
            <v>43710</v>
          </cell>
          <cell r="F2933">
            <v>1200234645</v>
          </cell>
          <cell r="G2933">
            <v>65322327</v>
          </cell>
          <cell r="H2933" t="str">
            <v>Москва</v>
          </cell>
        </row>
        <row r="2934">
          <cell r="C2934">
            <v>407042963</v>
          </cell>
          <cell r="D2934">
            <v>2312686.65</v>
          </cell>
          <cell r="E2934">
            <v>43710</v>
          </cell>
          <cell r="F2934">
            <v>1200234260</v>
          </cell>
          <cell r="G2934">
            <v>65319596</v>
          </cell>
          <cell r="H2934" t="str">
            <v>Москва</v>
          </cell>
        </row>
        <row r="2935">
          <cell r="C2935">
            <v>407042964</v>
          </cell>
          <cell r="D2935">
            <v>3535795</v>
          </cell>
          <cell r="E2935">
            <v>43710</v>
          </cell>
          <cell r="F2935">
            <v>1200234262</v>
          </cell>
          <cell r="G2935">
            <v>65319570</v>
          </cell>
          <cell r="H2935" t="str">
            <v>Москва</v>
          </cell>
        </row>
        <row r="2936">
          <cell r="C2936">
            <v>407042965</v>
          </cell>
          <cell r="D2936">
            <v>618861.35</v>
          </cell>
          <cell r="E2936">
            <v>43710</v>
          </cell>
          <cell r="F2936">
            <v>1200234254</v>
          </cell>
          <cell r="G2936">
            <v>65322266</v>
          </cell>
          <cell r="H2936" t="str">
            <v>Москва</v>
          </cell>
        </row>
        <row r="2937">
          <cell r="C2937">
            <v>407042966</v>
          </cell>
          <cell r="D2937">
            <v>3308272.4</v>
          </cell>
          <cell r="E2937">
            <v>43710</v>
          </cell>
          <cell r="F2937">
            <v>1200234261</v>
          </cell>
          <cell r="G2937">
            <v>65319629</v>
          </cell>
          <cell r="H2937" t="str">
            <v>Москва</v>
          </cell>
        </row>
        <row r="2938">
          <cell r="C2938">
            <v>407042967</v>
          </cell>
          <cell r="D2938">
            <v>332757.84999999998</v>
          </cell>
          <cell r="E2938">
            <v>43710</v>
          </cell>
          <cell r="F2938">
            <v>1200234253</v>
          </cell>
          <cell r="G2938">
            <v>65322281</v>
          </cell>
          <cell r="H2938" t="str">
            <v>Москва</v>
          </cell>
        </row>
        <row r="2939">
          <cell r="C2939">
            <v>407042968</v>
          </cell>
          <cell r="D2939">
            <v>445350</v>
          </cell>
          <cell r="E2939">
            <v>43710</v>
          </cell>
          <cell r="F2939">
            <v>1200234266</v>
          </cell>
          <cell r="G2939">
            <v>65319352</v>
          </cell>
          <cell r="H2939" t="str">
            <v>Самара</v>
          </cell>
        </row>
        <row r="2940">
          <cell r="C2940">
            <v>407042969</v>
          </cell>
          <cell r="D2940">
            <v>645815</v>
          </cell>
          <cell r="E2940">
            <v>43710</v>
          </cell>
          <cell r="F2940">
            <v>1200234264</v>
          </cell>
          <cell r="G2940">
            <v>65319494</v>
          </cell>
          <cell r="H2940" t="str">
            <v>Самара</v>
          </cell>
        </row>
        <row r="2941">
          <cell r="C2941">
            <v>407042970</v>
          </cell>
          <cell r="D2941">
            <v>244792</v>
          </cell>
          <cell r="E2941">
            <v>43710</v>
          </cell>
          <cell r="F2941">
            <v>1200234265</v>
          </cell>
          <cell r="G2941">
            <v>65319401</v>
          </cell>
          <cell r="H2941" t="str">
            <v>Челябинск</v>
          </cell>
        </row>
        <row r="2942">
          <cell r="C2942">
            <v>407042971</v>
          </cell>
          <cell r="D2942">
            <v>243140</v>
          </cell>
          <cell r="E2942">
            <v>43710</v>
          </cell>
          <cell r="F2942">
            <v>1200234255</v>
          </cell>
          <cell r="G2942">
            <v>65321989</v>
          </cell>
          <cell r="H2942" t="str">
            <v>Челябинск</v>
          </cell>
        </row>
        <row r="2943">
          <cell r="C2943">
            <v>407042972</v>
          </cell>
          <cell r="D2943">
            <v>978396</v>
          </cell>
          <cell r="E2943">
            <v>43710</v>
          </cell>
          <cell r="F2943">
            <v>1200234256</v>
          </cell>
          <cell r="G2943">
            <v>65319440</v>
          </cell>
          <cell r="H2943" t="str">
            <v>Челябинск</v>
          </cell>
        </row>
        <row r="2944">
          <cell r="C2944">
            <v>407042973</v>
          </cell>
          <cell r="D2944">
            <v>104798</v>
          </cell>
          <cell r="E2944">
            <v>43710</v>
          </cell>
          <cell r="F2944">
            <v>1200234257</v>
          </cell>
          <cell r="G2944">
            <v>65319453</v>
          </cell>
          <cell r="H2944" t="str">
            <v>Тюмень</v>
          </cell>
        </row>
        <row r="2945">
          <cell r="C2945">
            <v>407042974</v>
          </cell>
          <cell r="D2945">
            <v>565481</v>
          </cell>
          <cell r="E2945">
            <v>43710</v>
          </cell>
          <cell r="F2945">
            <v>1200234263</v>
          </cell>
          <cell r="G2945">
            <v>65319487</v>
          </cell>
          <cell r="H2945" t="str">
            <v>Екатеринбург</v>
          </cell>
        </row>
        <row r="2946">
          <cell r="C2946">
            <v>407042976</v>
          </cell>
          <cell r="D2946">
            <v>374225</v>
          </cell>
          <cell r="E2946">
            <v>43710</v>
          </cell>
          <cell r="F2946">
            <v>1200234562</v>
          </cell>
          <cell r="G2946">
            <v>65322148</v>
          </cell>
          <cell r="H2946" t="str">
            <v>СПб</v>
          </cell>
        </row>
        <row r="2947">
          <cell r="C2947">
            <v>407042977</v>
          </cell>
          <cell r="D2947">
            <v>457053</v>
          </cell>
          <cell r="E2947">
            <v>43710</v>
          </cell>
          <cell r="F2947">
            <v>1200234561</v>
          </cell>
          <cell r="G2947">
            <v>65324561</v>
          </cell>
          <cell r="H2947" t="str">
            <v>СПб</v>
          </cell>
        </row>
        <row r="2948">
          <cell r="C2948">
            <v>407042980</v>
          </cell>
          <cell r="D2948">
            <v>1087830</v>
          </cell>
          <cell r="E2948">
            <v>43711</v>
          </cell>
          <cell r="F2948">
            <v>1200234648</v>
          </cell>
          <cell r="G2948">
            <v>65321842</v>
          </cell>
          <cell r="H2948" t="str">
            <v>Казань</v>
          </cell>
        </row>
        <row r="2949">
          <cell r="C2949">
            <v>407042981</v>
          </cell>
          <cell r="D2949">
            <v>1523864</v>
          </cell>
          <cell r="E2949">
            <v>43711</v>
          </cell>
          <cell r="F2949">
            <v>1200234566</v>
          </cell>
          <cell r="G2949">
            <v>65321887</v>
          </cell>
          <cell r="H2949" t="str">
            <v>Н.Новгород</v>
          </cell>
        </row>
        <row r="2950">
          <cell r="C2950">
            <v>407042982</v>
          </cell>
          <cell r="D2950">
            <v>5587976</v>
          </cell>
          <cell r="E2950">
            <v>43711</v>
          </cell>
          <cell r="F2950">
            <v>1200234557</v>
          </cell>
          <cell r="G2950">
            <v>65322003</v>
          </cell>
          <cell r="H2950" t="str">
            <v>Н.Новгород</v>
          </cell>
        </row>
        <row r="2951">
          <cell r="C2951">
            <v>407042983</v>
          </cell>
          <cell r="D2951">
            <v>2597383.7999999998</v>
          </cell>
          <cell r="E2951">
            <v>43711</v>
          </cell>
          <cell r="F2951">
            <v>1200234569</v>
          </cell>
          <cell r="G2951">
            <v>65324553</v>
          </cell>
          <cell r="H2951" t="str">
            <v>Москва</v>
          </cell>
        </row>
        <row r="2952">
          <cell r="C2952">
            <v>407042984</v>
          </cell>
          <cell r="D2952">
            <v>715191</v>
          </cell>
          <cell r="E2952">
            <v>43711</v>
          </cell>
          <cell r="F2952">
            <v>1200234572</v>
          </cell>
          <cell r="G2952">
            <v>65324560</v>
          </cell>
          <cell r="H2952" t="str">
            <v>СПб</v>
          </cell>
        </row>
        <row r="2953">
          <cell r="C2953">
            <v>407042985</v>
          </cell>
          <cell r="D2953">
            <v>467117</v>
          </cell>
          <cell r="E2953">
            <v>43711</v>
          </cell>
          <cell r="F2953">
            <v>1200234558</v>
          </cell>
          <cell r="G2953">
            <v>65322078</v>
          </cell>
          <cell r="H2953" t="str">
            <v>Москва</v>
          </cell>
        </row>
        <row r="2954">
          <cell r="C2954">
            <v>407042986</v>
          </cell>
          <cell r="D2954">
            <v>67724</v>
          </cell>
          <cell r="E2954">
            <v>43711</v>
          </cell>
          <cell r="F2954">
            <v>1200234649</v>
          </cell>
          <cell r="G2954">
            <v>65323835</v>
          </cell>
          <cell r="H2954" t="str">
            <v>Москва</v>
          </cell>
        </row>
        <row r="2955">
          <cell r="C2955">
            <v>407042987</v>
          </cell>
          <cell r="D2955">
            <v>71461</v>
          </cell>
          <cell r="E2955">
            <v>43711</v>
          </cell>
          <cell r="F2955">
            <v>1200234563</v>
          </cell>
          <cell r="G2955">
            <v>65323834</v>
          </cell>
          <cell r="H2955" t="str">
            <v>Москва</v>
          </cell>
        </row>
        <row r="2956">
          <cell r="C2956">
            <v>407042988</v>
          </cell>
          <cell r="D2956">
            <v>89803</v>
          </cell>
          <cell r="E2956">
            <v>43711</v>
          </cell>
          <cell r="F2956">
            <v>1200234564</v>
          </cell>
          <cell r="G2956">
            <v>65323836</v>
          </cell>
          <cell r="H2956" t="str">
            <v>Москва</v>
          </cell>
        </row>
        <row r="2957">
          <cell r="C2957">
            <v>407042989</v>
          </cell>
          <cell r="D2957">
            <v>1262198</v>
          </cell>
          <cell r="E2957">
            <v>43711</v>
          </cell>
          <cell r="F2957">
            <v>1200234559</v>
          </cell>
          <cell r="G2957">
            <v>65322008</v>
          </cell>
          <cell r="H2957" t="str">
            <v>Казань</v>
          </cell>
        </row>
        <row r="2958">
          <cell r="C2958">
            <v>407042990</v>
          </cell>
          <cell r="D2958">
            <v>471377</v>
          </cell>
          <cell r="E2958">
            <v>43711</v>
          </cell>
          <cell r="F2958">
            <v>1200234556</v>
          </cell>
          <cell r="G2958">
            <v>65324149</v>
          </cell>
          <cell r="H2958" t="str">
            <v>Минск</v>
          </cell>
        </row>
        <row r="2959">
          <cell r="C2959">
            <v>407042991</v>
          </cell>
          <cell r="D2959">
            <v>229923.9</v>
          </cell>
          <cell r="E2959">
            <v>43711</v>
          </cell>
          <cell r="F2959">
            <v>1200234651</v>
          </cell>
          <cell r="G2959">
            <v>65323831</v>
          </cell>
          <cell r="H2959" t="str">
            <v>Краснодар</v>
          </cell>
        </row>
        <row r="2960">
          <cell r="C2960">
            <v>407042992</v>
          </cell>
          <cell r="D2960">
            <v>529816</v>
          </cell>
          <cell r="E2960">
            <v>43711</v>
          </cell>
          <cell r="F2960">
            <v>1200234565</v>
          </cell>
          <cell r="G2960">
            <v>65322013</v>
          </cell>
        </row>
        <row r="2961">
          <cell r="C2961">
            <v>407042993</v>
          </cell>
          <cell r="D2961">
            <v>2448963</v>
          </cell>
          <cell r="E2961">
            <v>43711</v>
          </cell>
          <cell r="F2961">
            <v>1200234571</v>
          </cell>
          <cell r="G2961">
            <v>65322107</v>
          </cell>
          <cell r="H2961" t="str">
            <v>СПб</v>
          </cell>
        </row>
        <row r="2962">
          <cell r="C2962">
            <v>407042994</v>
          </cell>
          <cell r="D2962">
            <v>2758194</v>
          </cell>
          <cell r="E2962">
            <v>43711</v>
          </cell>
          <cell r="F2962">
            <v>1200234568</v>
          </cell>
          <cell r="G2962">
            <v>65324554</v>
          </cell>
          <cell r="H2962" t="str">
            <v>Москва</v>
          </cell>
        </row>
        <row r="2963">
          <cell r="C2963">
            <v>407042995</v>
          </cell>
          <cell r="D2963">
            <v>1264720.7</v>
          </cell>
          <cell r="E2963">
            <v>43711</v>
          </cell>
          <cell r="F2963">
            <v>1200234567</v>
          </cell>
          <cell r="G2963">
            <v>65324545</v>
          </cell>
          <cell r="H2963" t="str">
            <v>Москва</v>
          </cell>
        </row>
        <row r="2964">
          <cell r="C2964">
            <v>407042996</v>
          </cell>
          <cell r="D2964">
            <v>3896681.5</v>
          </cell>
          <cell r="E2964">
            <v>43711</v>
          </cell>
          <cell r="F2964">
            <v>1200234570</v>
          </cell>
          <cell r="G2964">
            <v>65322089</v>
          </cell>
          <cell r="H2964" t="str">
            <v>СПб</v>
          </cell>
        </row>
        <row r="2965">
          <cell r="C2965">
            <v>407042997</v>
          </cell>
          <cell r="D2965">
            <v>3111629</v>
          </cell>
          <cell r="E2965">
            <v>43711</v>
          </cell>
          <cell r="F2965">
            <v>1200234560</v>
          </cell>
          <cell r="G2965">
            <v>65324097</v>
          </cell>
          <cell r="H2965" t="str">
            <v>Москва</v>
          </cell>
        </row>
        <row r="2966">
          <cell r="C2966">
            <v>407042998</v>
          </cell>
          <cell r="D2966">
            <v>2670102</v>
          </cell>
          <cell r="E2966">
            <v>43711</v>
          </cell>
          <cell r="F2966">
            <v>1200234650</v>
          </cell>
          <cell r="G2966">
            <v>65324138</v>
          </cell>
          <cell r="H2966" t="str">
            <v>Минск</v>
          </cell>
        </row>
        <row r="2967">
          <cell r="C2967">
            <v>407042998</v>
          </cell>
          <cell r="F2967">
            <v>1200234650</v>
          </cell>
          <cell r="G2967">
            <v>65324145</v>
          </cell>
          <cell r="H2967" t="str">
            <v>Минск</v>
          </cell>
        </row>
        <row r="2968">
          <cell r="C2968">
            <v>407042999</v>
          </cell>
          <cell r="D2968">
            <v>4840731.4000000004</v>
          </cell>
          <cell r="E2968">
            <v>43711</v>
          </cell>
          <cell r="F2968">
            <v>1200234595</v>
          </cell>
          <cell r="G2968">
            <v>65324543</v>
          </cell>
          <cell r="H2968" t="str">
            <v>С</v>
          </cell>
        </row>
        <row r="2969">
          <cell r="C2969">
            <v>407043000</v>
          </cell>
          <cell r="D2969">
            <v>1242290.3500000001</v>
          </cell>
          <cell r="E2969">
            <v>43711</v>
          </cell>
          <cell r="F2969">
            <v>1200234594</v>
          </cell>
          <cell r="G2969">
            <v>65324155</v>
          </cell>
          <cell r="H2969" t="str">
            <v>С</v>
          </cell>
        </row>
        <row r="2970">
          <cell r="C2970">
            <v>407043001</v>
          </cell>
          <cell r="D2970">
            <v>1331059.05</v>
          </cell>
          <cell r="E2970">
            <v>43711</v>
          </cell>
          <cell r="F2970">
            <v>1200234592</v>
          </cell>
          <cell r="G2970">
            <v>65327109</v>
          </cell>
          <cell r="H2970" t="str">
            <v>С</v>
          </cell>
        </row>
        <row r="2971">
          <cell r="C2971">
            <v>407043002</v>
          </cell>
          <cell r="D2971">
            <v>1637562.5</v>
          </cell>
          <cell r="E2971">
            <v>43711</v>
          </cell>
          <cell r="F2971">
            <v>1200234596</v>
          </cell>
          <cell r="G2971">
            <v>65324184</v>
          </cell>
          <cell r="H2971" t="str">
            <v>С</v>
          </cell>
        </row>
        <row r="2972">
          <cell r="C2972">
            <v>407043003</v>
          </cell>
          <cell r="D2972">
            <v>2801793.9</v>
          </cell>
          <cell r="E2972">
            <v>43711</v>
          </cell>
          <cell r="F2972">
            <v>1200234593</v>
          </cell>
          <cell r="G2972">
            <v>65324547</v>
          </cell>
          <cell r="H2972" t="str">
            <v>С</v>
          </cell>
        </row>
        <row r="2973">
          <cell r="C2973">
            <v>407043004</v>
          </cell>
          <cell r="D2973">
            <v>71952.3</v>
          </cell>
          <cell r="E2973">
            <v>43712</v>
          </cell>
          <cell r="F2973">
            <v>1200234701</v>
          </cell>
          <cell r="G2973">
            <v>65323759</v>
          </cell>
          <cell r="H2973" t="str">
            <v>Краснодар</v>
          </cell>
        </row>
        <row r="2974">
          <cell r="C2974">
            <v>407043005</v>
          </cell>
          <cell r="D2974">
            <v>487359</v>
          </cell>
          <cell r="E2974">
            <v>43712</v>
          </cell>
          <cell r="F2974">
            <v>1200234708</v>
          </cell>
          <cell r="G2974">
            <v>65323756</v>
          </cell>
          <cell r="H2974" t="str">
            <v>Ростов</v>
          </cell>
        </row>
        <row r="2975">
          <cell r="C2975">
            <v>407043006</v>
          </cell>
          <cell r="D2975">
            <v>950400</v>
          </cell>
          <cell r="E2975">
            <v>43712</v>
          </cell>
          <cell r="F2975">
            <v>1200234709</v>
          </cell>
          <cell r="G2975">
            <v>65326473</v>
          </cell>
          <cell r="H2975" t="str">
            <v>Ростов</v>
          </cell>
        </row>
        <row r="2976">
          <cell r="C2976">
            <v>407043007</v>
          </cell>
          <cell r="D2976">
            <v>745482</v>
          </cell>
          <cell r="E2976">
            <v>43712</v>
          </cell>
          <cell r="F2976">
            <v>1200234706</v>
          </cell>
          <cell r="G2976">
            <v>65326500</v>
          </cell>
          <cell r="H2976" t="str">
            <v>Москва</v>
          </cell>
        </row>
        <row r="2977">
          <cell r="C2977">
            <v>407043008</v>
          </cell>
          <cell r="D2977">
            <v>774785</v>
          </cell>
          <cell r="E2977">
            <v>43712</v>
          </cell>
          <cell r="F2977">
            <v>1200234704</v>
          </cell>
          <cell r="G2977">
            <v>65323789</v>
          </cell>
          <cell r="H2977" t="str">
            <v>Ростов</v>
          </cell>
        </row>
        <row r="2978">
          <cell r="C2978">
            <v>407043009</v>
          </cell>
          <cell r="D2978">
            <v>508988</v>
          </cell>
          <cell r="E2978">
            <v>43712</v>
          </cell>
          <cell r="F2978">
            <v>1200234703</v>
          </cell>
          <cell r="G2978">
            <v>65326509</v>
          </cell>
          <cell r="H2978" t="str">
            <v>Москва</v>
          </cell>
        </row>
        <row r="2979">
          <cell r="C2979">
            <v>407043010</v>
          </cell>
          <cell r="D2979">
            <v>2090706</v>
          </cell>
          <cell r="E2979">
            <v>43712</v>
          </cell>
          <cell r="F2979">
            <v>1200234700</v>
          </cell>
          <cell r="G2979">
            <v>65326493</v>
          </cell>
          <cell r="H2979" t="str">
            <v>Москва</v>
          </cell>
        </row>
        <row r="2980">
          <cell r="C2980">
            <v>407043011</v>
          </cell>
          <cell r="D2980">
            <v>613231</v>
          </cell>
          <cell r="E2980">
            <v>43712</v>
          </cell>
          <cell r="F2980">
            <v>1200234707</v>
          </cell>
          <cell r="G2980">
            <v>65326634</v>
          </cell>
          <cell r="H2980" t="str">
            <v>Москва</v>
          </cell>
        </row>
        <row r="2981">
          <cell r="C2981">
            <v>407043012</v>
          </cell>
          <cell r="D2981">
            <v>990899.88</v>
          </cell>
          <cell r="E2981">
            <v>43712</v>
          </cell>
          <cell r="F2981">
            <v>1200234702</v>
          </cell>
          <cell r="G2981">
            <v>65326399</v>
          </cell>
          <cell r="H2981" t="str">
            <v>Москва</v>
          </cell>
        </row>
        <row r="2982">
          <cell r="C2982">
            <v>407043013</v>
          </cell>
          <cell r="D2982">
            <v>3690794.7</v>
          </cell>
          <cell r="E2982">
            <v>43712</v>
          </cell>
          <cell r="F2982">
            <v>1200234858</v>
          </cell>
          <cell r="G2982">
            <v>65323813</v>
          </cell>
          <cell r="H2982" t="str">
            <v>Ростов</v>
          </cell>
        </row>
        <row r="2983">
          <cell r="C2983">
            <v>407043014</v>
          </cell>
          <cell r="D2983">
            <v>7008871</v>
          </cell>
          <cell r="E2983">
            <v>43712</v>
          </cell>
          <cell r="F2983">
            <v>1200234705</v>
          </cell>
          <cell r="G2983">
            <v>65326609</v>
          </cell>
          <cell r="H2983" t="str">
            <v>Москва</v>
          </cell>
        </row>
        <row r="2984">
          <cell r="C2984">
            <v>407043015</v>
          </cell>
          <cell r="D2984">
            <v>1378188</v>
          </cell>
          <cell r="E2984">
            <v>43713</v>
          </cell>
          <cell r="F2984">
            <v>1200234923</v>
          </cell>
          <cell r="G2984">
            <v>65327047</v>
          </cell>
          <cell r="H2984" t="str">
            <v>Москва</v>
          </cell>
        </row>
        <row r="2985">
          <cell r="C2985">
            <v>407043016</v>
          </cell>
          <cell r="D2985">
            <v>3623400</v>
          </cell>
          <cell r="E2985">
            <v>43713</v>
          </cell>
          <cell r="F2985">
            <v>1200234885</v>
          </cell>
          <cell r="G2985">
            <v>65328359</v>
          </cell>
          <cell r="H2985" t="str">
            <v>А</v>
          </cell>
        </row>
        <row r="2986">
          <cell r="C2986">
            <v>407043017</v>
          </cell>
          <cell r="D2986">
            <v>-276.60000000000002</v>
          </cell>
          <cell r="E2986">
            <v>43713</v>
          </cell>
          <cell r="F2986">
            <v>1200234971</v>
          </cell>
          <cell r="G2986">
            <v>65330676</v>
          </cell>
          <cell r="H2986" t="str">
            <v>А</v>
          </cell>
        </row>
        <row r="2987">
          <cell r="C2987">
            <v>407043018</v>
          </cell>
          <cell r="D2987">
            <v>1254275.1000000001</v>
          </cell>
          <cell r="E2987">
            <v>43713</v>
          </cell>
          <cell r="F2987">
            <v>1200234922</v>
          </cell>
          <cell r="G2987">
            <v>65327023</v>
          </cell>
          <cell r="H2987" t="str">
            <v>Москва</v>
          </cell>
        </row>
        <row r="2988">
          <cell r="C2988">
            <v>407043019</v>
          </cell>
          <cell r="D2988">
            <v>3165135.85</v>
          </cell>
          <cell r="E2988">
            <v>43713</v>
          </cell>
          <cell r="F2988">
            <v>1200234969</v>
          </cell>
          <cell r="G2988">
            <v>65329083</v>
          </cell>
          <cell r="H2988" t="str">
            <v>Минск</v>
          </cell>
        </row>
        <row r="2989">
          <cell r="C2989">
            <v>407043019</v>
          </cell>
          <cell r="G2989">
            <v>65329377</v>
          </cell>
        </row>
        <row r="2990">
          <cell r="C2990">
            <v>407043020</v>
          </cell>
          <cell r="D2990">
            <v>21107</v>
          </cell>
          <cell r="E2990">
            <v>43713</v>
          </cell>
          <cell r="F2990">
            <v>1200234882</v>
          </cell>
          <cell r="G2990">
            <v>65328890</v>
          </cell>
          <cell r="H2990" t="str">
            <v>Минск</v>
          </cell>
        </row>
        <row r="2991">
          <cell r="C2991">
            <v>407043021</v>
          </cell>
          <cell r="D2991">
            <v>606439.80000000005</v>
          </cell>
          <cell r="E2991">
            <v>43713</v>
          </cell>
          <cell r="F2991">
            <v>1200234972</v>
          </cell>
          <cell r="G2991">
            <v>65329285</v>
          </cell>
          <cell r="H2991" t="str">
            <v>Минск</v>
          </cell>
        </row>
        <row r="2992">
          <cell r="C2992">
            <v>407043021</v>
          </cell>
          <cell r="E2992">
            <v>43713</v>
          </cell>
          <cell r="F2992">
            <v>1200234972</v>
          </cell>
          <cell r="G2992">
            <v>65329283</v>
          </cell>
        </row>
        <row r="2993">
          <cell r="C2993">
            <v>407043021</v>
          </cell>
          <cell r="E2993">
            <v>43713</v>
          </cell>
          <cell r="F2993">
            <v>1200234972</v>
          </cell>
          <cell r="G2993">
            <v>65329284</v>
          </cell>
        </row>
        <row r="2994">
          <cell r="C2994">
            <v>407043021</v>
          </cell>
          <cell r="E2994">
            <v>43713</v>
          </cell>
          <cell r="F2994">
            <v>1200234972</v>
          </cell>
          <cell r="G2994">
            <v>65329281</v>
          </cell>
        </row>
        <row r="2995">
          <cell r="C2995">
            <v>407043021</v>
          </cell>
          <cell r="E2995">
            <v>43713</v>
          </cell>
          <cell r="F2995">
            <v>1200234972</v>
          </cell>
          <cell r="G2995">
            <v>65329280</v>
          </cell>
        </row>
        <row r="2996">
          <cell r="C2996">
            <v>407043022</v>
          </cell>
          <cell r="D2996">
            <v>10264342</v>
          </cell>
          <cell r="E2996">
            <v>43713</v>
          </cell>
          <cell r="F2996">
            <v>1200234883</v>
          </cell>
          <cell r="G2996">
            <v>65328889</v>
          </cell>
          <cell r="H2996" t="str">
            <v>Минск</v>
          </cell>
        </row>
        <row r="2997">
          <cell r="C2997">
            <v>407043022</v>
          </cell>
          <cell r="E2997">
            <v>43713</v>
          </cell>
          <cell r="F2997">
            <v>1200234883</v>
          </cell>
          <cell r="G2997">
            <v>65329026</v>
          </cell>
        </row>
        <row r="2998">
          <cell r="C2998">
            <v>407043022</v>
          </cell>
          <cell r="E2998">
            <v>43713</v>
          </cell>
          <cell r="F2998">
            <v>1200234883</v>
          </cell>
          <cell r="G2998">
            <v>65328922</v>
          </cell>
        </row>
        <row r="2999">
          <cell r="C2999">
            <v>407043022</v>
          </cell>
          <cell r="E2999">
            <v>43713</v>
          </cell>
          <cell r="F2999">
            <v>1200234883</v>
          </cell>
          <cell r="G2999">
            <v>65328981</v>
          </cell>
        </row>
        <row r="3000">
          <cell r="C3000">
            <v>407043023</v>
          </cell>
          <cell r="D3000">
            <v>3492873</v>
          </cell>
          <cell r="E3000">
            <v>43713</v>
          </cell>
          <cell r="F3000">
            <v>1200234884</v>
          </cell>
          <cell r="G3000">
            <v>65328900</v>
          </cell>
          <cell r="H3000" t="str">
            <v>Минск</v>
          </cell>
        </row>
        <row r="3001">
          <cell r="C3001">
            <v>407043025</v>
          </cell>
          <cell r="D3001">
            <v>1250093.7</v>
          </cell>
          <cell r="E3001">
            <v>43713</v>
          </cell>
          <cell r="F3001">
            <v>1200234973</v>
          </cell>
          <cell r="G3001">
            <v>65329282</v>
          </cell>
          <cell r="H3001" t="str">
            <v>Минск</v>
          </cell>
        </row>
        <row r="3002">
          <cell r="C3002">
            <v>407043026</v>
          </cell>
          <cell r="D3002">
            <v>414046</v>
          </cell>
          <cell r="E3002">
            <v>43713</v>
          </cell>
          <cell r="F3002">
            <v>1200234921</v>
          </cell>
          <cell r="G3002">
            <v>65328161</v>
          </cell>
          <cell r="H3002" t="str">
            <v>Москва</v>
          </cell>
        </row>
        <row r="3003">
          <cell r="C3003">
            <v>407043027</v>
          </cell>
          <cell r="D3003">
            <v>2192984.7000000002</v>
          </cell>
          <cell r="E3003">
            <v>43713</v>
          </cell>
          <cell r="F3003">
            <v>1200234924</v>
          </cell>
          <cell r="G3003">
            <v>65326463</v>
          </cell>
          <cell r="H3003" t="str">
            <v>СПб</v>
          </cell>
        </row>
        <row r="3004">
          <cell r="C3004">
            <v>407043028</v>
          </cell>
          <cell r="D3004">
            <v>1117149</v>
          </cell>
          <cell r="E3004">
            <v>43713</v>
          </cell>
          <cell r="F3004">
            <v>1200234920</v>
          </cell>
          <cell r="G3004">
            <v>65328866</v>
          </cell>
          <cell r="H3004" t="str">
            <v>СПб</v>
          </cell>
        </row>
        <row r="3005">
          <cell r="C3005">
            <v>407043029</v>
          </cell>
          <cell r="D3005">
            <v>1998000</v>
          </cell>
          <cell r="E3005">
            <v>43713</v>
          </cell>
          <cell r="F3005">
            <v>1200234970</v>
          </cell>
          <cell r="G3005">
            <v>65328344</v>
          </cell>
          <cell r="H3005" t="str">
            <v>СПб</v>
          </cell>
        </row>
        <row r="3006">
          <cell r="C3006">
            <v>407043030</v>
          </cell>
          <cell r="D3006">
            <v>4602372</v>
          </cell>
          <cell r="E3006">
            <v>43714</v>
          </cell>
          <cell r="F3006">
            <v>1200235214</v>
          </cell>
          <cell r="G3006">
            <v>65331947</v>
          </cell>
          <cell r="H3006" t="str">
            <v>Москва</v>
          </cell>
        </row>
        <row r="3007">
          <cell r="C3007">
            <v>407043031</v>
          </cell>
          <cell r="D3007">
            <v>303805</v>
          </cell>
          <cell r="E3007">
            <v>43714</v>
          </cell>
          <cell r="F3007">
            <v>1200234998</v>
          </cell>
          <cell r="G3007">
            <v>65328714</v>
          </cell>
          <cell r="H3007" t="str">
            <v>Москва</v>
          </cell>
        </row>
        <row r="3008">
          <cell r="C3008">
            <v>407043032</v>
          </cell>
          <cell r="D3008">
            <v>1372947</v>
          </cell>
          <cell r="E3008">
            <v>43714</v>
          </cell>
          <cell r="F3008">
            <v>1200234994</v>
          </cell>
          <cell r="G3008">
            <v>65331489</v>
          </cell>
          <cell r="H3008" t="str">
            <v>Москва</v>
          </cell>
        </row>
        <row r="3009">
          <cell r="C3009">
            <v>407043033</v>
          </cell>
          <cell r="D3009">
            <v>2812859</v>
          </cell>
          <cell r="E3009">
            <v>43714</v>
          </cell>
          <cell r="F3009">
            <v>1200235209</v>
          </cell>
          <cell r="G3009">
            <v>65328349</v>
          </cell>
          <cell r="H3009" t="str">
            <v>Новосибирск</v>
          </cell>
        </row>
        <row r="3010">
          <cell r="C3010">
            <v>407043034</v>
          </cell>
          <cell r="D3010">
            <v>103852</v>
          </cell>
          <cell r="E3010">
            <v>43714</v>
          </cell>
          <cell r="F3010">
            <v>1200235207</v>
          </cell>
          <cell r="G3010">
            <v>65328498</v>
          </cell>
          <cell r="H3010" t="str">
            <v>Новосибирск</v>
          </cell>
        </row>
        <row r="3011">
          <cell r="C3011">
            <v>407043035</v>
          </cell>
          <cell r="D3011">
            <v>576671</v>
          </cell>
          <cell r="E3011">
            <v>43714</v>
          </cell>
          <cell r="F3011">
            <v>1200235208</v>
          </cell>
          <cell r="G3011">
            <v>65332120</v>
          </cell>
          <cell r="H3011" t="str">
            <v>Москва</v>
          </cell>
        </row>
        <row r="3012">
          <cell r="C3012">
            <v>407043036</v>
          </cell>
          <cell r="D3012">
            <v>1216425</v>
          </cell>
          <cell r="E3012">
            <v>43714</v>
          </cell>
          <cell r="F3012">
            <v>1200234997</v>
          </cell>
          <cell r="G3012">
            <v>65329235</v>
          </cell>
          <cell r="H3012" t="str">
            <v>Москва</v>
          </cell>
        </row>
        <row r="3013">
          <cell r="C3013">
            <v>407043037</v>
          </cell>
          <cell r="D3013">
            <v>160914</v>
          </cell>
          <cell r="E3013">
            <v>43714</v>
          </cell>
          <cell r="F3013">
            <v>1200235206</v>
          </cell>
          <cell r="G3013">
            <v>65328494</v>
          </cell>
          <cell r="H3013" t="str">
            <v>Иркутск</v>
          </cell>
        </row>
        <row r="3014">
          <cell r="C3014">
            <v>407043038</v>
          </cell>
          <cell r="D3014">
            <v>468740</v>
          </cell>
          <cell r="E3014">
            <v>43714</v>
          </cell>
          <cell r="F3014">
            <v>1200235204</v>
          </cell>
          <cell r="G3014">
            <v>65328550</v>
          </cell>
          <cell r="H3014" t="str">
            <v>Новосибирск</v>
          </cell>
        </row>
        <row r="3015">
          <cell r="C3015">
            <v>407043039</v>
          </cell>
          <cell r="D3015">
            <v>290612</v>
          </cell>
          <cell r="E3015">
            <v>43714</v>
          </cell>
          <cell r="F3015">
            <v>1200235201</v>
          </cell>
          <cell r="G3015">
            <v>65326666</v>
          </cell>
          <cell r="H3015" t="str">
            <v>Новосибирск</v>
          </cell>
        </row>
        <row r="3016">
          <cell r="C3016">
            <v>407043040</v>
          </cell>
          <cell r="D3016">
            <v>531765</v>
          </cell>
          <cell r="E3016">
            <v>43714</v>
          </cell>
          <cell r="F3016">
            <v>1200235200</v>
          </cell>
          <cell r="G3016">
            <v>65328558</v>
          </cell>
          <cell r="H3016" t="str">
            <v>Новосибирск</v>
          </cell>
        </row>
        <row r="3017">
          <cell r="C3017">
            <v>407043041</v>
          </cell>
          <cell r="D3017">
            <v>246044</v>
          </cell>
          <cell r="E3017">
            <v>43714</v>
          </cell>
          <cell r="F3017">
            <v>1200235205</v>
          </cell>
          <cell r="G3017">
            <v>65328493</v>
          </cell>
          <cell r="H3017" t="str">
            <v>Иркутск</v>
          </cell>
        </row>
        <row r="3018">
          <cell r="C3018">
            <v>407043042</v>
          </cell>
          <cell r="D3018">
            <v>2990542.5</v>
          </cell>
          <cell r="E3018">
            <v>43714</v>
          </cell>
          <cell r="F3018">
            <v>1200235203</v>
          </cell>
          <cell r="G3018">
            <v>65331913</v>
          </cell>
          <cell r="H3018" t="str">
            <v>Москва</v>
          </cell>
        </row>
        <row r="3019">
          <cell r="C3019">
            <v>407043043</v>
          </cell>
          <cell r="D3019">
            <v>39883</v>
          </cell>
          <cell r="E3019">
            <v>43714</v>
          </cell>
          <cell r="F3019">
            <v>1200234999</v>
          </cell>
          <cell r="G3019">
            <v>65328551</v>
          </cell>
          <cell r="H3019" t="str">
            <v>Новосибирск</v>
          </cell>
        </row>
        <row r="3020">
          <cell r="C3020">
            <v>407043044</v>
          </cell>
          <cell r="D3020">
            <v>3066264.6</v>
          </cell>
          <cell r="E3020">
            <v>43714</v>
          </cell>
          <cell r="F3020">
            <v>1200235202</v>
          </cell>
          <cell r="G3020">
            <v>65331982</v>
          </cell>
          <cell r="H3020" t="str">
            <v>Москва</v>
          </cell>
        </row>
        <row r="3021">
          <cell r="C3021">
            <v>407043045</v>
          </cell>
          <cell r="D3021">
            <v>2529412</v>
          </cell>
          <cell r="E3021">
            <v>43714</v>
          </cell>
          <cell r="F3021">
            <v>1200234996</v>
          </cell>
          <cell r="G3021">
            <v>65329229</v>
          </cell>
          <cell r="H3021" t="str">
            <v>Москва</v>
          </cell>
        </row>
        <row r="3022">
          <cell r="C3022">
            <v>407043046</v>
          </cell>
          <cell r="D3022">
            <v>2606091</v>
          </cell>
          <cell r="E3022">
            <v>43714</v>
          </cell>
          <cell r="F3022">
            <v>1200235367</v>
          </cell>
          <cell r="G3022">
            <v>65334519</v>
          </cell>
          <cell r="H3022" t="str">
            <v>СПб</v>
          </cell>
        </row>
        <row r="3023">
          <cell r="C3023">
            <v>407043047</v>
          </cell>
          <cell r="D3023">
            <v>366615.45</v>
          </cell>
          <cell r="E3023">
            <v>43717</v>
          </cell>
          <cell r="F3023">
            <v>1200235418</v>
          </cell>
          <cell r="G3023">
            <v>65334526</v>
          </cell>
          <cell r="H3023" t="str">
            <v>СПб</v>
          </cell>
        </row>
        <row r="3024">
          <cell r="C3024">
            <v>407043048</v>
          </cell>
          <cell r="D3024">
            <v>1287000</v>
          </cell>
          <cell r="E3024">
            <v>43717</v>
          </cell>
          <cell r="F3024">
            <v>1200235411</v>
          </cell>
          <cell r="G3024">
            <v>65331298</v>
          </cell>
          <cell r="H3024" t="str">
            <v>Екатеринбург</v>
          </cell>
        </row>
        <row r="3025">
          <cell r="C3025">
            <v>407043049</v>
          </cell>
          <cell r="D3025">
            <v>1280400</v>
          </cell>
          <cell r="E3025">
            <v>43717</v>
          </cell>
          <cell r="F3025">
            <v>1200235409</v>
          </cell>
          <cell r="G3025">
            <v>65331301</v>
          </cell>
          <cell r="H3025" t="str">
            <v>Самара</v>
          </cell>
        </row>
        <row r="3026">
          <cell r="C3026">
            <v>407043050</v>
          </cell>
          <cell r="D3026">
            <v>11479677.800000001</v>
          </cell>
          <cell r="E3026">
            <v>43717</v>
          </cell>
          <cell r="F3026">
            <v>1200235417</v>
          </cell>
          <cell r="G3026">
            <v>65334109</v>
          </cell>
          <cell r="H3026" t="str">
            <v>Москва</v>
          </cell>
        </row>
        <row r="3027">
          <cell r="C3027">
            <v>407043051</v>
          </cell>
          <cell r="D3027">
            <v>600600</v>
          </cell>
          <cell r="E3027">
            <v>43717</v>
          </cell>
          <cell r="F3027">
            <v>1200235408</v>
          </cell>
          <cell r="G3027">
            <v>65331299</v>
          </cell>
          <cell r="H3027" t="str">
            <v>Челябинск</v>
          </cell>
        </row>
        <row r="3028">
          <cell r="C3028">
            <v>407043052</v>
          </cell>
          <cell r="D3028">
            <v>247451</v>
          </cell>
          <cell r="E3028">
            <v>43717</v>
          </cell>
          <cell r="F3028">
            <v>1200235406</v>
          </cell>
          <cell r="G3028">
            <v>65334472</v>
          </cell>
          <cell r="H3028" t="str">
            <v>Москва</v>
          </cell>
        </row>
        <row r="3029">
          <cell r="C3029">
            <v>407043053</v>
          </cell>
          <cell r="D3029">
            <v>683221.5</v>
          </cell>
          <cell r="E3029">
            <v>43717</v>
          </cell>
          <cell r="F3029">
            <v>1200235416</v>
          </cell>
          <cell r="G3029">
            <v>65334463</v>
          </cell>
          <cell r="H3029" t="str">
            <v>СПб</v>
          </cell>
        </row>
        <row r="3030">
          <cell r="C3030">
            <v>407043054</v>
          </cell>
          <cell r="D3030">
            <v>3649614.6</v>
          </cell>
          <cell r="E3030">
            <v>43717</v>
          </cell>
          <cell r="F3030">
            <v>1200235414</v>
          </cell>
          <cell r="G3030">
            <v>65334502</v>
          </cell>
          <cell r="H3030" t="str">
            <v>Москва</v>
          </cell>
        </row>
        <row r="3031">
          <cell r="C3031">
            <v>407043055</v>
          </cell>
          <cell r="D3031">
            <v>1252828</v>
          </cell>
          <cell r="E3031">
            <v>43717</v>
          </cell>
          <cell r="F3031">
            <v>1200235407</v>
          </cell>
          <cell r="G3031">
            <v>65331281</v>
          </cell>
          <cell r="H3031" t="str">
            <v>Челябинск</v>
          </cell>
        </row>
        <row r="3032">
          <cell r="C3032">
            <v>407043056</v>
          </cell>
          <cell r="D3032">
            <v>384122</v>
          </cell>
          <cell r="E3032">
            <v>43717</v>
          </cell>
          <cell r="F3032">
            <v>1200235410</v>
          </cell>
          <cell r="G3032">
            <v>65331353</v>
          </cell>
          <cell r="H3032" t="str">
            <v>Екатеринбург</v>
          </cell>
        </row>
        <row r="3033">
          <cell r="C3033">
            <v>407043057</v>
          </cell>
          <cell r="D3033">
            <v>131902</v>
          </cell>
          <cell r="E3033">
            <v>43717</v>
          </cell>
          <cell r="F3033">
            <v>1200235413</v>
          </cell>
          <cell r="G3033">
            <v>65334451</v>
          </cell>
          <cell r="H3033" t="str">
            <v>СПб</v>
          </cell>
        </row>
        <row r="3034">
          <cell r="C3034">
            <v>407043058</v>
          </cell>
          <cell r="D3034">
            <v>7913995.2000000002</v>
          </cell>
          <cell r="E3034">
            <v>43717</v>
          </cell>
          <cell r="F3034">
            <v>1200235415</v>
          </cell>
          <cell r="G3034">
            <v>65334513</v>
          </cell>
          <cell r="H3034" t="str">
            <v>Москва</v>
          </cell>
        </row>
        <row r="3035">
          <cell r="C3035">
            <v>407043059</v>
          </cell>
          <cell r="D3035">
            <v>7070778.9500000002</v>
          </cell>
          <cell r="E3035">
            <v>43717</v>
          </cell>
          <cell r="F3035">
            <v>1200235653</v>
          </cell>
          <cell r="G3035">
            <v>65334103</v>
          </cell>
          <cell r="H3035" t="str">
            <v>Екатеринбург</v>
          </cell>
        </row>
        <row r="3036">
          <cell r="C3036">
            <v>407043061</v>
          </cell>
          <cell r="D3036">
            <v>363000</v>
          </cell>
          <cell r="E3036">
            <v>43717</v>
          </cell>
          <cell r="F3036">
            <v>1200235683</v>
          </cell>
          <cell r="G3036">
            <v>65334431</v>
          </cell>
          <cell r="H3036" t="str">
            <v>Н.Новгород</v>
          </cell>
        </row>
        <row r="3037">
          <cell r="C3037">
            <v>407043062</v>
          </cell>
          <cell r="D3037">
            <v>236536</v>
          </cell>
          <cell r="E3037">
            <v>43717</v>
          </cell>
          <cell r="F3037">
            <v>1200235430</v>
          </cell>
          <cell r="G3037">
            <v>65334423</v>
          </cell>
          <cell r="H3037" t="str">
            <v>Москва</v>
          </cell>
        </row>
        <row r="3038">
          <cell r="C3038">
            <v>407043063</v>
          </cell>
          <cell r="D3038">
            <v>556574</v>
          </cell>
          <cell r="E3038">
            <v>43717</v>
          </cell>
          <cell r="F3038">
            <v>1200235431</v>
          </cell>
          <cell r="G3038">
            <v>65334414</v>
          </cell>
          <cell r="H3038" t="str">
            <v>Н.Новгород</v>
          </cell>
        </row>
        <row r="3039">
          <cell r="C3039">
            <v>407043064</v>
          </cell>
          <cell r="D3039">
            <v>754180</v>
          </cell>
          <cell r="E3039">
            <v>43718</v>
          </cell>
          <cell r="F3039">
            <v>1200235849</v>
          </cell>
          <cell r="G3039">
            <v>65336492</v>
          </cell>
          <cell r="H3039" t="str">
            <v>Казань</v>
          </cell>
        </row>
        <row r="3040">
          <cell r="C3040">
            <v>407043065</v>
          </cell>
          <cell r="D3040">
            <v>1089836.1000000001</v>
          </cell>
          <cell r="E3040">
            <v>43718</v>
          </cell>
          <cell r="F3040">
            <v>1200235847</v>
          </cell>
          <cell r="G3040">
            <v>65336877</v>
          </cell>
          <cell r="H3040" t="str">
            <v>Москва</v>
          </cell>
        </row>
        <row r="3041">
          <cell r="C3041">
            <v>407043066</v>
          </cell>
          <cell r="D3041">
            <v>1687753.4</v>
          </cell>
          <cell r="E3041">
            <v>43718</v>
          </cell>
          <cell r="F3041">
            <v>1200235848</v>
          </cell>
          <cell r="G3041">
            <v>65336943</v>
          </cell>
          <cell r="H3041" t="str">
            <v>СПб</v>
          </cell>
        </row>
        <row r="3042">
          <cell r="C3042">
            <v>407043067</v>
          </cell>
          <cell r="D3042">
            <v>12958143.6</v>
          </cell>
          <cell r="E3042">
            <v>43718</v>
          </cell>
          <cell r="F3042">
            <v>1200235433</v>
          </cell>
          <cell r="G3042">
            <v>65336827</v>
          </cell>
          <cell r="H3042" t="str">
            <v>Москва</v>
          </cell>
        </row>
        <row r="3043">
          <cell r="C3043">
            <v>407043068</v>
          </cell>
          <cell r="D3043">
            <v>2226328.4</v>
          </cell>
          <cell r="E3043">
            <v>43718</v>
          </cell>
          <cell r="F3043">
            <v>1200235850</v>
          </cell>
          <cell r="G3043">
            <v>65336128</v>
          </cell>
          <cell r="H3043" t="str">
            <v>Казань</v>
          </cell>
        </row>
        <row r="3044">
          <cell r="C3044">
            <v>407043069</v>
          </cell>
          <cell r="D3044">
            <v>549890</v>
          </cell>
          <cell r="E3044">
            <v>43718</v>
          </cell>
          <cell r="F3044">
            <v>1200235853</v>
          </cell>
          <cell r="G3044">
            <v>65336485</v>
          </cell>
          <cell r="H3044" t="str">
            <v>Н.Новгород</v>
          </cell>
        </row>
        <row r="3045">
          <cell r="C3045">
            <v>407043070</v>
          </cell>
          <cell r="D3045">
            <v>5961198.7999999998</v>
          </cell>
          <cell r="E3045">
            <v>43718</v>
          </cell>
          <cell r="F3045">
            <v>1200235851</v>
          </cell>
          <cell r="G3045">
            <v>65336855</v>
          </cell>
          <cell r="H3045" t="str">
            <v>Москва</v>
          </cell>
        </row>
        <row r="3046">
          <cell r="C3046">
            <v>407043071</v>
          </cell>
          <cell r="D3046">
            <v>3127506.4</v>
          </cell>
          <cell r="E3046">
            <v>43718</v>
          </cell>
          <cell r="F3046">
            <v>1200235852</v>
          </cell>
          <cell r="G3046">
            <v>65336963</v>
          </cell>
          <cell r="H3046" t="str">
            <v>Москва</v>
          </cell>
        </row>
        <row r="3047">
          <cell r="C3047">
            <v>407043072</v>
          </cell>
          <cell r="D3047">
            <v>4890517.2</v>
          </cell>
          <cell r="E3047">
            <v>43718</v>
          </cell>
          <cell r="F3047">
            <v>1200235854</v>
          </cell>
          <cell r="G3047">
            <v>65336865</v>
          </cell>
          <cell r="H3047" t="str">
            <v>Москва</v>
          </cell>
        </row>
        <row r="3048">
          <cell r="C3048">
            <v>407043073</v>
          </cell>
          <cell r="D3048">
            <v>3584275.4</v>
          </cell>
          <cell r="E3048">
            <v>43718</v>
          </cell>
          <cell r="F3048">
            <v>1200235856</v>
          </cell>
          <cell r="G3048">
            <v>65336989</v>
          </cell>
          <cell r="H3048" t="str">
            <v>С</v>
          </cell>
        </row>
        <row r="3049">
          <cell r="C3049">
            <v>407043074</v>
          </cell>
          <cell r="D3049">
            <v>1495852.8</v>
          </cell>
          <cell r="E3049">
            <v>43718</v>
          </cell>
          <cell r="F3049">
            <v>1200235855</v>
          </cell>
          <cell r="G3049">
            <v>65336997</v>
          </cell>
          <cell r="H3049" t="str">
            <v>С</v>
          </cell>
        </row>
        <row r="3050">
          <cell r="C3050">
            <v>407043075</v>
          </cell>
          <cell r="D3050">
            <v>1188000</v>
          </cell>
          <cell r="E3050">
            <v>43719</v>
          </cell>
          <cell r="F3050">
            <v>1200235865</v>
          </cell>
          <cell r="G3050">
            <v>65339662</v>
          </cell>
          <cell r="H3050" t="str">
            <v>А</v>
          </cell>
        </row>
        <row r="3051">
          <cell r="C3051">
            <v>407043076</v>
          </cell>
          <cell r="D3051">
            <v>61079</v>
          </cell>
          <cell r="E3051">
            <v>43719</v>
          </cell>
          <cell r="F3051">
            <v>1200235864</v>
          </cell>
          <cell r="G3051">
            <v>65336519</v>
          </cell>
        </row>
        <row r="3052">
          <cell r="C3052">
            <v>407043077</v>
          </cell>
          <cell r="D3052">
            <v>13183</v>
          </cell>
          <cell r="E3052">
            <v>43719</v>
          </cell>
          <cell r="F3052">
            <v>1200235863</v>
          </cell>
          <cell r="G3052">
            <v>65336520</v>
          </cell>
        </row>
        <row r="3053">
          <cell r="C3053">
            <v>407043078</v>
          </cell>
          <cell r="D3053">
            <v>37639.949999999997</v>
          </cell>
          <cell r="E3053">
            <v>43719</v>
          </cell>
          <cell r="F3053">
            <v>1200235928</v>
          </cell>
          <cell r="G3053">
            <v>65336555</v>
          </cell>
        </row>
        <row r="3054">
          <cell r="C3054">
            <v>407043079</v>
          </cell>
          <cell r="D3054">
            <v>259496</v>
          </cell>
          <cell r="E3054">
            <v>43719</v>
          </cell>
          <cell r="F3054">
            <v>1200235931</v>
          </cell>
          <cell r="G3054">
            <v>65336554</v>
          </cell>
          <cell r="H3054" t="str">
            <v>Ростов</v>
          </cell>
        </row>
        <row r="3055">
          <cell r="C3055">
            <v>407043080</v>
          </cell>
          <cell r="D3055">
            <v>2060708.1</v>
          </cell>
          <cell r="E3055">
            <v>43719</v>
          </cell>
          <cell r="F3055">
            <v>1200235932</v>
          </cell>
          <cell r="G3055">
            <v>65336722</v>
          </cell>
          <cell r="H3055" t="str">
            <v>Ростов</v>
          </cell>
        </row>
        <row r="3056">
          <cell r="C3056">
            <v>407043081</v>
          </cell>
          <cell r="D3056">
            <v>89629</v>
          </cell>
          <cell r="E3056">
            <v>43719</v>
          </cell>
          <cell r="F3056">
            <v>1200235934</v>
          </cell>
          <cell r="G3056">
            <v>65336535</v>
          </cell>
          <cell r="H3056" t="str">
            <v>Краснодар</v>
          </cell>
        </row>
        <row r="3057">
          <cell r="C3057">
            <v>407043082</v>
          </cell>
          <cell r="D3057">
            <v>308655</v>
          </cell>
          <cell r="E3057">
            <v>43719</v>
          </cell>
          <cell r="F3057">
            <v>1200235938</v>
          </cell>
          <cell r="G3057">
            <v>65336807</v>
          </cell>
          <cell r="H3057" t="str">
            <v>Краснодар</v>
          </cell>
        </row>
        <row r="3058">
          <cell r="C3058">
            <v>407043083</v>
          </cell>
          <cell r="D3058">
            <v>23986</v>
          </cell>
          <cell r="E3058">
            <v>43719</v>
          </cell>
          <cell r="F3058">
            <v>1200235927</v>
          </cell>
          <cell r="G3058">
            <v>65336141</v>
          </cell>
          <cell r="H3058" t="str">
            <v>Н. Челны</v>
          </cell>
        </row>
        <row r="3059">
          <cell r="C3059">
            <v>407043084</v>
          </cell>
          <cell r="D3059">
            <v>135780</v>
          </cell>
          <cell r="E3059">
            <v>43719</v>
          </cell>
          <cell r="F3059">
            <v>1200235935</v>
          </cell>
          <cell r="G3059">
            <v>65339626</v>
          </cell>
          <cell r="H3059" t="str">
            <v>Краснодар</v>
          </cell>
        </row>
        <row r="3060">
          <cell r="C3060">
            <v>407043085</v>
          </cell>
          <cell r="D3060">
            <v>1644688</v>
          </cell>
          <cell r="E3060">
            <v>43719</v>
          </cell>
          <cell r="F3060">
            <v>1200235933</v>
          </cell>
          <cell r="G3060">
            <v>65336765</v>
          </cell>
          <cell r="H3060" t="str">
            <v>Ростов</v>
          </cell>
        </row>
        <row r="3061">
          <cell r="C3061">
            <v>407043086</v>
          </cell>
          <cell r="D3061">
            <v>396348</v>
          </cell>
          <cell r="E3061">
            <v>43719</v>
          </cell>
          <cell r="F3061">
            <v>1200235936</v>
          </cell>
          <cell r="G3061">
            <v>65339627</v>
          </cell>
          <cell r="H3061" t="str">
            <v>Краснодар</v>
          </cell>
        </row>
        <row r="3062">
          <cell r="C3062">
            <v>407043087</v>
          </cell>
          <cell r="D3062">
            <v>60701</v>
          </cell>
          <cell r="E3062">
            <v>43719</v>
          </cell>
          <cell r="F3062">
            <v>1200235930</v>
          </cell>
          <cell r="G3062">
            <v>65336558</v>
          </cell>
        </row>
        <row r="3063">
          <cell r="C3063">
            <v>407043088</v>
          </cell>
          <cell r="D3063">
            <v>438950</v>
          </cell>
          <cell r="E3063">
            <v>43719</v>
          </cell>
          <cell r="F3063">
            <v>1200235929</v>
          </cell>
          <cell r="G3063">
            <v>65336540</v>
          </cell>
        </row>
        <row r="3064">
          <cell r="C3064">
            <v>407043089</v>
          </cell>
          <cell r="D3064">
            <v>309141.90000000002</v>
          </cell>
          <cell r="E3064">
            <v>43719</v>
          </cell>
          <cell r="F3064">
            <v>1200235940</v>
          </cell>
          <cell r="G3064">
            <v>65336584</v>
          </cell>
          <cell r="H3064" t="str">
            <v>В</v>
          </cell>
        </row>
        <row r="3065">
          <cell r="C3065">
            <v>407043089</v>
          </cell>
          <cell r="F3065">
            <v>1200235940</v>
          </cell>
          <cell r="G3065">
            <v>65339724</v>
          </cell>
        </row>
        <row r="3066">
          <cell r="C3066">
            <v>407043089</v>
          </cell>
          <cell r="F3066">
            <v>1200235940</v>
          </cell>
          <cell r="G3066">
            <v>65339722</v>
          </cell>
        </row>
        <row r="3067">
          <cell r="C3067">
            <v>407043090</v>
          </cell>
          <cell r="D3067">
            <v>496039.8</v>
          </cell>
          <cell r="E3067">
            <v>43719</v>
          </cell>
          <cell r="F3067">
            <v>1200235857</v>
          </cell>
          <cell r="G3067">
            <v>65336751</v>
          </cell>
          <cell r="H3067" t="str">
            <v>Ростов</v>
          </cell>
        </row>
        <row r="3068">
          <cell r="C3068">
            <v>407043091</v>
          </cell>
          <cell r="D3068">
            <v>2294250</v>
          </cell>
          <cell r="E3068">
            <v>43719</v>
          </cell>
          <cell r="F3068">
            <v>1200235939</v>
          </cell>
          <cell r="G3068">
            <v>65336791</v>
          </cell>
          <cell r="H3068" t="str">
            <v>Краснодар</v>
          </cell>
        </row>
        <row r="3069">
          <cell r="C3069">
            <v>407043092</v>
          </cell>
          <cell r="D3069">
            <v>580689.9</v>
          </cell>
          <cell r="E3069">
            <v>43719</v>
          </cell>
          <cell r="F3069">
            <v>1200235941</v>
          </cell>
          <cell r="G3069">
            <v>65336583</v>
          </cell>
          <cell r="H3069" t="str">
            <v>А</v>
          </cell>
        </row>
        <row r="3070">
          <cell r="C3070">
            <v>407043092</v>
          </cell>
          <cell r="F3070">
            <v>1200235941</v>
          </cell>
          <cell r="G3070">
            <v>65339723</v>
          </cell>
        </row>
        <row r="3071">
          <cell r="C3071">
            <v>407043093</v>
          </cell>
          <cell r="D3071">
            <v>4895766</v>
          </cell>
          <cell r="E3071">
            <v>43719</v>
          </cell>
          <cell r="F3071">
            <v>1200235926</v>
          </cell>
          <cell r="G3071">
            <v>65339700</v>
          </cell>
        </row>
        <row r="3072">
          <cell r="C3072">
            <v>407043093</v>
          </cell>
          <cell r="F3072">
            <v>1200235926</v>
          </cell>
          <cell r="G3072">
            <v>65339709</v>
          </cell>
        </row>
        <row r="3073">
          <cell r="C3073">
            <v>407043093</v>
          </cell>
          <cell r="F3073">
            <v>1200235926</v>
          </cell>
          <cell r="G3073">
            <v>65339716</v>
          </cell>
        </row>
        <row r="3074">
          <cell r="C3074">
            <v>407043094</v>
          </cell>
          <cell r="D3074">
            <v>1108127</v>
          </cell>
          <cell r="E3074">
            <v>43719</v>
          </cell>
          <cell r="F3074">
            <v>1200235937</v>
          </cell>
          <cell r="G3074">
            <v>65339618</v>
          </cell>
          <cell r="H3074" t="str">
            <v>Краснодар</v>
          </cell>
        </row>
        <row r="3075">
          <cell r="C3075">
            <v>407043095</v>
          </cell>
          <cell r="D3075">
            <v>1655831</v>
          </cell>
          <cell r="E3075">
            <v>43719</v>
          </cell>
          <cell r="F3075">
            <v>1200236145</v>
          </cell>
          <cell r="G3075">
            <v>65339686</v>
          </cell>
          <cell r="H3075" t="str">
            <v>СПб</v>
          </cell>
        </row>
        <row r="3076">
          <cell r="C3076">
            <v>407043096</v>
          </cell>
          <cell r="D3076">
            <v>1402288</v>
          </cell>
          <cell r="E3076">
            <v>43719</v>
          </cell>
          <cell r="F3076">
            <v>1200236144</v>
          </cell>
          <cell r="G3076">
            <v>65342349</v>
          </cell>
          <cell r="H3076" t="str">
            <v>СПб</v>
          </cell>
        </row>
        <row r="3077">
          <cell r="C3077">
            <v>407043097</v>
          </cell>
          <cell r="D3077">
            <v>807113.35</v>
          </cell>
          <cell r="E3077">
            <v>43719</v>
          </cell>
          <cell r="F3077">
            <v>1200236148</v>
          </cell>
          <cell r="G3077">
            <v>65339767</v>
          </cell>
          <cell r="H3077" t="str">
            <v>А</v>
          </cell>
        </row>
        <row r="3078">
          <cell r="C3078">
            <v>407043098</v>
          </cell>
          <cell r="D3078">
            <v>956969.85</v>
          </cell>
          <cell r="E3078">
            <v>43719</v>
          </cell>
          <cell r="F3078">
            <v>1200236146</v>
          </cell>
          <cell r="G3078">
            <v>65340964</v>
          </cell>
          <cell r="H3078" t="str">
            <v>С</v>
          </cell>
        </row>
        <row r="3079">
          <cell r="C3079">
            <v>407043099</v>
          </cell>
          <cell r="D3079">
            <v>534668</v>
          </cell>
          <cell r="E3079">
            <v>43720</v>
          </cell>
          <cell r="F3079">
            <v>1200236046</v>
          </cell>
          <cell r="G3079">
            <v>65339694</v>
          </cell>
          <cell r="H3079" t="str">
            <v>Москва</v>
          </cell>
        </row>
        <row r="3080">
          <cell r="C3080">
            <v>407043100</v>
          </cell>
          <cell r="D3080">
            <v>2715000.25</v>
          </cell>
          <cell r="E3080">
            <v>43720</v>
          </cell>
          <cell r="F3080">
            <v>1200236198</v>
          </cell>
          <cell r="G3080">
            <v>65339746</v>
          </cell>
          <cell r="H3080" t="str">
            <v>Москва</v>
          </cell>
        </row>
        <row r="3081">
          <cell r="C3081">
            <v>407043101</v>
          </cell>
          <cell r="D3081">
            <v>1803225.35</v>
          </cell>
          <cell r="E3081">
            <v>43720</v>
          </cell>
          <cell r="F3081">
            <v>1200236197</v>
          </cell>
          <cell r="G3081">
            <v>65339757</v>
          </cell>
          <cell r="H3081" t="str">
            <v>Москва</v>
          </cell>
        </row>
        <row r="3082">
          <cell r="C3082">
            <v>407043102</v>
          </cell>
          <cell r="D3082">
            <v>3414046.5</v>
          </cell>
          <cell r="E3082">
            <v>43720</v>
          </cell>
          <cell r="F3082">
            <v>1200236045</v>
          </cell>
          <cell r="G3082">
            <v>65339739</v>
          </cell>
          <cell r="H3082" t="str">
            <v>Москва</v>
          </cell>
        </row>
        <row r="3083">
          <cell r="C3083">
            <v>407043103</v>
          </cell>
          <cell r="D3083">
            <v>1332625.5</v>
          </cell>
          <cell r="E3083">
            <v>43720</v>
          </cell>
          <cell r="F3083">
            <v>1200236049</v>
          </cell>
          <cell r="G3083">
            <v>65342232</v>
          </cell>
          <cell r="H3083" t="str">
            <v>В</v>
          </cell>
        </row>
        <row r="3084">
          <cell r="C3084">
            <v>407043104</v>
          </cell>
          <cell r="D3084">
            <v>317754</v>
          </cell>
          <cell r="E3084">
            <v>43720</v>
          </cell>
          <cell r="F3084">
            <v>1200236400</v>
          </cell>
          <cell r="G3084">
            <v>65342231</v>
          </cell>
          <cell r="H3084" t="str">
            <v>А</v>
          </cell>
        </row>
        <row r="3085">
          <cell r="C3085">
            <v>407043105</v>
          </cell>
          <cell r="D3085">
            <v>59575</v>
          </cell>
          <cell r="E3085">
            <v>43720</v>
          </cell>
          <cell r="F3085">
            <v>1200236047</v>
          </cell>
          <cell r="G3085">
            <v>65342273</v>
          </cell>
        </row>
        <row r="3086">
          <cell r="C3086">
            <v>407043106</v>
          </cell>
          <cell r="D3086">
            <v>664679</v>
          </cell>
          <cell r="E3086">
            <v>43720</v>
          </cell>
          <cell r="F3086">
            <v>1200236199</v>
          </cell>
          <cell r="G3086">
            <v>65339729</v>
          </cell>
          <cell r="H3086" t="str">
            <v>СПб</v>
          </cell>
        </row>
        <row r="3087">
          <cell r="C3087">
            <v>407043107</v>
          </cell>
          <cell r="D3087">
            <v>2369463.2000000002</v>
          </cell>
          <cell r="E3087">
            <v>43720</v>
          </cell>
          <cell r="F3087">
            <v>1200236147</v>
          </cell>
          <cell r="G3087">
            <v>65340980</v>
          </cell>
          <cell r="H3087" t="str">
            <v>С</v>
          </cell>
        </row>
        <row r="3088">
          <cell r="C3088">
            <v>407043108</v>
          </cell>
          <cell r="D3088">
            <v>931907.7</v>
          </cell>
          <cell r="E3088">
            <v>43720</v>
          </cell>
          <cell r="F3088">
            <v>1200236195</v>
          </cell>
          <cell r="G3088">
            <v>65339788</v>
          </cell>
          <cell r="H3088" t="str">
            <v>Москва</v>
          </cell>
        </row>
        <row r="3089">
          <cell r="C3089">
            <v>407043109</v>
          </cell>
          <cell r="D3089">
            <v>1151127.8999999999</v>
          </cell>
          <cell r="E3089">
            <v>43720</v>
          </cell>
          <cell r="F3089">
            <v>1200236196</v>
          </cell>
          <cell r="G3089">
            <v>65339775</v>
          </cell>
          <cell r="H3089" t="str">
            <v>Москва</v>
          </cell>
        </row>
        <row r="3090">
          <cell r="C3090">
            <v>407043110</v>
          </cell>
          <cell r="D3090">
            <v>4271024.7</v>
          </cell>
          <cell r="E3090">
            <v>43720</v>
          </cell>
          <cell r="F3090">
            <v>1200236044</v>
          </cell>
          <cell r="G3090">
            <v>65339770</v>
          </cell>
          <cell r="H3090" t="str">
            <v>Москва</v>
          </cell>
        </row>
        <row r="3091">
          <cell r="C3091">
            <v>407043111</v>
          </cell>
          <cell r="D3091">
            <v>6002454</v>
          </cell>
          <cell r="E3091">
            <v>43720</v>
          </cell>
          <cell r="F3091">
            <v>1200236048</v>
          </cell>
          <cell r="G3091">
            <v>65342285</v>
          </cell>
        </row>
        <row r="3092">
          <cell r="C3092">
            <v>407043111</v>
          </cell>
          <cell r="F3092">
            <v>1200236048</v>
          </cell>
          <cell r="G3092">
            <v>65342272</v>
          </cell>
        </row>
        <row r="3093">
          <cell r="C3093">
            <v>407043112</v>
          </cell>
          <cell r="D3093">
            <v>1747584.85</v>
          </cell>
          <cell r="E3093">
            <v>43720</v>
          </cell>
          <cell r="F3093">
            <v>1200236401</v>
          </cell>
          <cell r="G3093">
            <v>65342382</v>
          </cell>
          <cell r="H3093" t="str">
            <v>С</v>
          </cell>
        </row>
        <row r="3094">
          <cell r="C3094">
            <v>407043113</v>
          </cell>
          <cell r="D3094">
            <v>223906</v>
          </cell>
          <cell r="E3094">
            <v>43721</v>
          </cell>
          <cell r="F3094">
            <v>1200236447</v>
          </cell>
          <cell r="G3094">
            <v>65342127</v>
          </cell>
          <cell r="H3094" t="str">
            <v>Москва</v>
          </cell>
        </row>
        <row r="3095">
          <cell r="C3095">
            <v>407043114</v>
          </cell>
          <cell r="D3095">
            <v>1696291</v>
          </cell>
          <cell r="E3095">
            <v>43721</v>
          </cell>
          <cell r="F3095">
            <v>1200236448</v>
          </cell>
          <cell r="G3095">
            <v>65342153</v>
          </cell>
          <cell r="H3095" t="str">
            <v>Москва</v>
          </cell>
        </row>
        <row r="3096">
          <cell r="C3096">
            <v>407043115</v>
          </cell>
          <cell r="D3096">
            <v>653626.6</v>
          </cell>
          <cell r="E3096">
            <v>43721</v>
          </cell>
          <cell r="F3096">
            <v>1200236449</v>
          </cell>
          <cell r="G3096">
            <v>65344729</v>
          </cell>
          <cell r="H3096" t="str">
            <v>Москва</v>
          </cell>
        </row>
        <row r="3097">
          <cell r="C3097">
            <v>407043116</v>
          </cell>
          <cell r="D3097">
            <v>1394870</v>
          </cell>
          <cell r="E3097">
            <v>43721</v>
          </cell>
          <cell r="F3097">
            <v>1200236445</v>
          </cell>
          <cell r="G3097">
            <v>65344925</v>
          </cell>
          <cell r="H3097" t="str">
            <v>Москва</v>
          </cell>
        </row>
        <row r="3098">
          <cell r="C3098">
            <v>407043117</v>
          </cell>
          <cell r="D3098">
            <v>223968</v>
          </cell>
          <cell r="E3098">
            <v>43721</v>
          </cell>
          <cell r="F3098">
            <v>1200236490</v>
          </cell>
          <cell r="G3098">
            <v>65342113</v>
          </cell>
        </row>
        <row r="3099">
          <cell r="C3099">
            <v>407043118</v>
          </cell>
          <cell r="D3099">
            <v>2680745.35</v>
          </cell>
          <cell r="E3099">
            <v>43721</v>
          </cell>
          <cell r="F3099">
            <v>1200236451</v>
          </cell>
          <cell r="G3099">
            <v>65342327</v>
          </cell>
          <cell r="H3099" t="str">
            <v>Москва</v>
          </cell>
        </row>
        <row r="3100">
          <cell r="C3100">
            <v>407043119</v>
          </cell>
          <cell r="D3100">
            <v>131713.70000000001</v>
          </cell>
          <cell r="E3100">
            <v>43721</v>
          </cell>
          <cell r="F3100">
            <v>1200236402</v>
          </cell>
          <cell r="G3100">
            <v>65342116</v>
          </cell>
          <cell r="H3100" t="str">
            <v>Новосибирск</v>
          </cell>
        </row>
        <row r="3101">
          <cell r="C3101">
            <v>407043120</v>
          </cell>
          <cell r="D3101">
            <v>4086515.9</v>
          </cell>
          <cell r="E3101">
            <v>43721</v>
          </cell>
          <cell r="F3101">
            <v>1200236487</v>
          </cell>
          <cell r="G3101">
            <v>65342333</v>
          </cell>
          <cell r="H3101" t="str">
            <v>Москва</v>
          </cell>
        </row>
        <row r="3102">
          <cell r="C3102">
            <v>407043121</v>
          </cell>
          <cell r="D3102">
            <v>2916195.5</v>
          </cell>
          <cell r="E3102">
            <v>43721</v>
          </cell>
          <cell r="F3102">
            <v>1200236450</v>
          </cell>
          <cell r="G3102">
            <v>65342179</v>
          </cell>
          <cell r="H3102" t="str">
            <v>Москва</v>
          </cell>
        </row>
        <row r="3103">
          <cell r="C3103">
            <v>407043122</v>
          </cell>
          <cell r="D3103">
            <v>1741925</v>
          </cell>
          <cell r="E3103">
            <v>43721</v>
          </cell>
          <cell r="F3103">
            <v>1200236446</v>
          </cell>
          <cell r="G3103">
            <v>65344921</v>
          </cell>
          <cell r="H3103" t="str">
            <v>Москва</v>
          </cell>
        </row>
        <row r="3104">
          <cell r="C3104">
            <v>407043123</v>
          </cell>
          <cell r="D3104">
            <v>265790</v>
          </cell>
          <cell r="E3104">
            <v>43721</v>
          </cell>
          <cell r="F3104">
            <v>1200236670</v>
          </cell>
          <cell r="G3104">
            <v>65342157</v>
          </cell>
          <cell r="H3104" t="str">
            <v>Москва</v>
          </cell>
        </row>
        <row r="3105">
          <cell r="C3105">
            <v>407043124</v>
          </cell>
          <cell r="D3105">
            <v>977269.5</v>
          </cell>
          <cell r="E3105">
            <v>43721</v>
          </cell>
          <cell r="F3105">
            <v>1200236666</v>
          </cell>
          <cell r="G3105">
            <v>65344739</v>
          </cell>
          <cell r="H3105" t="str">
            <v>Москва</v>
          </cell>
        </row>
        <row r="3106">
          <cell r="C3106">
            <v>407043125</v>
          </cell>
          <cell r="D3106">
            <v>4285726.7</v>
          </cell>
          <cell r="E3106">
            <v>43721</v>
          </cell>
          <cell r="F3106">
            <v>1200236489</v>
          </cell>
          <cell r="G3106">
            <v>65344677</v>
          </cell>
          <cell r="H3106" t="str">
            <v>Москва</v>
          </cell>
        </row>
        <row r="3107">
          <cell r="C3107">
            <v>407043126</v>
          </cell>
          <cell r="D3107">
            <v>3149182.8</v>
          </cell>
          <cell r="E3107">
            <v>43721</v>
          </cell>
          <cell r="F3107">
            <v>1200236486</v>
          </cell>
          <cell r="G3107">
            <v>65342343</v>
          </cell>
          <cell r="H3107" t="str">
            <v>Москва</v>
          </cell>
        </row>
        <row r="3108">
          <cell r="C3108">
            <v>407043127</v>
          </cell>
          <cell r="D3108">
            <v>2278431</v>
          </cell>
          <cell r="E3108">
            <v>43721</v>
          </cell>
          <cell r="F3108">
            <v>1200236667</v>
          </cell>
          <cell r="G3108">
            <v>65342353</v>
          </cell>
          <cell r="H3108" t="str">
            <v>Москва</v>
          </cell>
        </row>
        <row r="3109">
          <cell r="C3109">
            <v>407043128</v>
          </cell>
          <cell r="D3109">
            <v>3731119.2</v>
          </cell>
          <cell r="E3109">
            <v>43721</v>
          </cell>
          <cell r="F3109">
            <v>1200236488</v>
          </cell>
          <cell r="G3109">
            <v>65344640</v>
          </cell>
          <cell r="H3109" t="str">
            <v>Москва</v>
          </cell>
        </row>
        <row r="3110">
          <cell r="C3110">
            <v>407043129</v>
          </cell>
          <cell r="D3110">
            <v>691200</v>
          </cell>
          <cell r="E3110">
            <v>43721</v>
          </cell>
          <cell r="F3110">
            <v>1200236671</v>
          </cell>
          <cell r="G3110">
            <v>65342078</v>
          </cell>
        </row>
        <row r="3111">
          <cell r="C3111">
            <v>407043130</v>
          </cell>
          <cell r="D3111">
            <v>108700</v>
          </cell>
          <cell r="E3111">
            <v>43721</v>
          </cell>
          <cell r="F3111">
            <v>1200236673</v>
          </cell>
          <cell r="G3111">
            <v>65342087</v>
          </cell>
        </row>
        <row r="3112">
          <cell r="C3112">
            <v>407043131</v>
          </cell>
          <cell r="D3112">
            <v>217400</v>
          </cell>
          <cell r="E3112">
            <v>43721</v>
          </cell>
          <cell r="F3112">
            <v>1200236674</v>
          </cell>
          <cell r="G3112">
            <v>65342093</v>
          </cell>
        </row>
        <row r="3113">
          <cell r="C3113">
            <v>407043134</v>
          </cell>
          <cell r="D3113">
            <v>2117182.35</v>
          </cell>
          <cell r="E3113">
            <v>43721</v>
          </cell>
          <cell r="F3113">
            <v>1200236676</v>
          </cell>
          <cell r="G3113">
            <v>65344591</v>
          </cell>
          <cell r="H3113" t="str">
            <v>С</v>
          </cell>
        </row>
        <row r="3114">
          <cell r="C3114">
            <v>407043135</v>
          </cell>
          <cell r="D3114">
            <v>113434</v>
          </cell>
          <cell r="E3114">
            <v>43724</v>
          </cell>
        </row>
        <row r="3115">
          <cell r="C3115">
            <v>407043136</v>
          </cell>
          <cell r="D3115">
            <v>663385</v>
          </cell>
          <cell r="E3115">
            <v>43724</v>
          </cell>
          <cell r="F3115">
            <v>1200236677</v>
          </cell>
          <cell r="G3115">
            <v>65344604</v>
          </cell>
          <cell r="H3115" t="str">
            <v>А</v>
          </cell>
        </row>
        <row r="3116">
          <cell r="C3116">
            <v>407043137</v>
          </cell>
          <cell r="D3116">
            <v>712800</v>
          </cell>
          <cell r="E3116">
            <v>43724</v>
          </cell>
          <cell r="F3116">
            <v>1200236680</v>
          </cell>
          <cell r="G3116">
            <v>65346310</v>
          </cell>
          <cell r="H3116" t="str">
            <v>Самара</v>
          </cell>
        </row>
        <row r="3117">
          <cell r="C3117">
            <v>407043138</v>
          </cell>
          <cell r="D3117">
            <v>86960</v>
          </cell>
          <cell r="E3117">
            <v>43724</v>
          </cell>
          <cell r="F3117">
            <v>1200236693</v>
          </cell>
          <cell r="G3117">
            <v>65344930</v>
          </cell>
          <cell r="H3117" t="str">
            <v>Самара</v>
          </cell>
        </row>
        <row r="3118">
          <cell r="C3118">
            <v>407043139</v>
          </cell>
          <cell r="D3118">
            <v>1823990.3</v>
          </cell>
          <cell r="E3118">
            <v>43724</v>
          </cell>
          <cell r="F3118">
            <v>1200236684</v>
          </cell>
          <cell r="G3118">
            <v>65347270</v>
          </cell>
          <cell r="H3118" t="str">
            <v>Москва</v>
          </cell>
        </row>
        <row r="3119">
          <cell r="C3119">
            <v>407043140</v>
          </cell>
          <cell r="D3119">
            <v>179916</v>
          </cell>
          <cell r="E3119">
            <v>43724</v>
          </cell>
          <cell r="F3119">
            <v>1200236689</v>
          </cell>
          <cell r="G3119">
            <v>65344118</v>
          </cell>
          <cell r="H3119" t="str">
            <v>Москва</v>
          </cell>
        </row>
        <row r="3120">
          <cell r="C3120">
            <v>407043141</v>
          </cell>
          <cell r="D3120">
            <v>412211</v>
          </cell>
          <cell r="E3120">
            <v>43724</v>
          </cell>
          <cell r="F3120">
            <v>1200236690</v>
          </cell>
          <cell r="G3120">
            <v>65344106</v>
          </cell>
          <cell r="H3120" t="str">
            <v>Екатеринбург</v>
          </cell>
        </row>
        <row r="3121">
          <cell r="C3121">
            <v>407043142</v>
          </cell>
          <cell r="D3121">
            <v>6452</v>
          </cell>
          <cell r="E3121">
            <v>43724</v>
          </cell>
          <cell r="F3121">
            <v>1200236683</v>
          </cell>
          <cell r="G3121">
            <v>65346364</v>
          </cell>
          <cell r="H3121" t="str">
            <v>Москва</v>
          </cell>
        </row>
        <row r="3122">
          <cell r="C3122">
            <v>407043143</v>
          </cell>
          <cell r="D3122">
            <v>2138400</v>
          </cell>
          <cell r="E3122">
            <v>43724</v>
          </cell>
          <cell r="F3122">
            <v>1200236682</v>
          </cell>
          <cell r="G3122">
            <v>65345879</v>
          </cell>
          <cell r="H3122" t="str">
            <v>А</v>
          </cell>
        </row>
        <row r="3123">
          <cell r="C3123">
            <v>407043144</v>
          </cell>
          <cell r="D3123">
            <v>712800</v>
          </cell>
          <cell r="E3123">
            <v>43724</v>
          </cell>
          <cell r="F3123">
            <v>1200236681</v>
          </cell>
          <cell r="G3123">
            <v>65345865</v>
          </cell>
          <cell r="H3123" t="str">
            <v>Самара</v>
          </cell>
        </row>
        <row r="3124">
          <cell r="C3124">
            <v>407043145</v>
          </cell>
          <cell r="D3124">
            <v>346308.25</v>
          </cell>
          <cell r="E3124">
            <v>43724</v>
          </cell>
          <cell r="F3124">
            <v>1200236678</v>
          </cell>
          <cell r="G3124">
            <v>65344154</v>
          </cell>
          <cell r="H3124" t="str">
            <v>Самара</v>
          </cell>
        </row>
        <row r="3125">
          <cell r="C3125">
            <v>407043146</v>
          </cell>
          <cell r="D3125">
            <v>312792.25</v>
          </cell>
          <cell r="E3125">
            <v>43724</v>
          </cell>
          <cell r="F3125">
            <v>1200236679</v>
          </cell>
          <cell r="G3125">
            <v>65344145</v>
          </cell>
          <cell r="H3125" t="str">
            <v>Екатеринбург</v>
          </cell>
        </row>
        <row r="3126">
          <cell r="C3126">
            <v>407043147</v>
          </cell>
          <cell r="D3126">
            <v>135959</v>
          </cell>
          <cell r="E3126">
            <v>43724</v>
          </cell>
          <cell r="F3126">
            <v>1200236736</v>
          </cell>
          <cell r="G3126">
            <v>65344139</v>
          </cell>
          <cell r="H3126" t="str">
            <v>Тюмень</v>
          </cell>
        </row>
        <row r="3127">
          <cell r="C3127">
            <v>407043148</v>
          </cell>
          <cell r="D3127">
            <v>856979</v>
          </cell>
          <cell r="E3127">
            <v>43724</v>
          </cell>
          <cell r="F3127">
            <v>1200236687</v>
          </cell>
          <cell r="G3127">
            <v>65344112</v>
          </cell>
          <cell r="H3127" t="str">
            <v>Самара</v>
          </cell>
        </row>
        <row r="3128">
          <cell r="C3128">
            <v>407043149</v>
          </cell>
          <cell r="D3128">
            <v>642042</v>
          </cell>
          <cell r="E3128">
            <v>43724</v>
          </cell>
        </row>
        <row r="3129">
          <cell r="C3129">
            <v>407043150</v>
          </cell>
          <cell r="D3129">
            <v>1724133.7</v>
          </cell>
          <cell r="E3129">
            <v>43724</v>
          </cell>
          <cell r="F3129">
            <v>1200236686</v>
          </cell>
          <cell r="G3129">
            <v>65347213</v>
          </cell>
          <cell r="H3129" t="str">
            <v>Москва</v>
          </cell>
        </row>
        <row r="3130">
          <cell r="C3130">
            <v>407043151</v>
          </cell>
          <cell r="D3130">
            <v>5885128.2000000002</v>
          </cell>
          <cell r="E3130">
            <v>43724</v>
          </cell>
          <cell r="F3130">
            <v>1200236685</v>
          </cell>
          <cell r="G3130">
            <v>65347238</v>
          </cell>
          <cell r="H3130" t="str">
            <v>Москва</v>
          </cell>
        </row>
        <row r="3131">
          <cell r="C3131">
            <v>407043152</v>
          </cell>
          <cell r="D3131">
            <v>192300</v>
          </cell>
          <cell r="E3131">
            <v>43724</v>
          </cell>
        </row>
        <row r="3132">
          <cell r="C3132">
            <v>407043153</v>
          </cell>
          <cell r="D3132">
            <v>6640</v>
          </cell>
          <cell r="E3132">
            <v>43724</v>
          </cell>
        </row>
        <row r="3133">
          <cell r="C3133">
            <v>407043156</v>
          </cell>
          <cell r="D3133">
            <v>120074</v>
          </cell>
          <cell r="E3133">
            <v>43724</v>
          </cell>
          <cell r="F3133">
            <v>1200236688</v>
          </cell>
          <cell r="G3133">
            <v>65344095</v>
          </cell>
        </row>
        <row r="3134">
          <cell r="C3134">
            <v>407043159</v>
          </cell>
          <cell r="D3134">
            <v>834342</v>
          </cell>
          <cell r="E3134">
            <v>43724</v>
          </cell>
          <cell r="F3134">
            <v>1200236737</v>
          </cell>
          <cell r="G3134">
            <v>65344083</v>
          </cell>
        </row>
        <row r="3135">
          <cell r="C3135">
            <v>407043160</v>
          </cell>
          <cell r="D3135">
            <v>277770</v>
          </cell>
          <cell r="E3135">
            <v>43724</v>
          </cell>
          <cell r="F3135">
            <v>1200236740</v>
          </cell>
          <cell r="G3135">
            <v>65349383</v>
          </cell>
          <cell r="H3135" t="str">
            <v>СПб</v>
          </cell>
        </row>
        <row r="3136">
          <cell r="C3136">
            <v>407043161</v>
          </cell>
          <cell r="D3136">
            <v>489002.05</v>
          </cell>
          <cell r="E3136">
            <v>43724</v>
          </cell>
          <cell r="F3136">
            <v>1200236914</v>
          </cell>
          <cell r="G3136">
            <v>65349579</v>
          </cell>
          <cell r="H3136" t="str">
            <v>Москва</v>
          </cell>
        </row>
        <row r="3137">
          <cell r="C3137">
            <v>407043162</v>
          </cell>
          <cell r="D3137">
            <v>85009</v>
          </cell>
          <cell r="E3137">
            <v>43724</v>
          </cell>
          <cell r="F3137">
            <v>1200236916</v>
          </cell>
          <cell r="G3137">
            <v>65348996</v>
          </cell>
          <cell r="H3137" t="str">
            <v>Москва</v>
          </cell>
        </row>
        <row r="3138">
          <cell r="C3138">
            <v>407043163</v>
          </cell>
          <cell r="D3138">
            <v>431844</v>
          </cell>
          <cell r="E3138">
            <v>43724</v>
          </cell>
          <cell r="F3138">
            <v>1200236743</v>
          </cell>
          <cell r="G3138">
            <v>65349436</v>
          </cell>
          <cell r="H3138" t="str">
            <v>Москва</v>
          </cell>
        </row>
        <row r="3139">
          <cell r="C3139">
            <v>407043164</v>
          </cell>
          <cell r="D3139">
            <v>1598369.4</v>
          </cell>
          <cell r="E3139">
            <v>43724</v>
          </cell>
          <cell r="F3139">
            <v>1200236915</v>
          </cell>
          <cell r="G3139">
            <v>65349644</v>
          </cell>
          <cell r="H3139" t="str">
            <v>Москва</v>
          </cell>
        </row>
        <row r="3140">
          <cell r="C3140">
            <v>407043165</v>
          </cell>
          <cell r="D3140">
            <v>163796</v>
          </cell>
          <cell r="E3140">
            <v>43724</v>
          </cell>
          <cell r="F3140">
            <v>1200236910</v>
          </cell>
          <cell r="G3140">
            <v>65349652</v>
          </cell>
          <cell r="H3140" t="str">
            <v>Москва</v>
          </cell>
        </row>
        <row r="3141">
          <cell r="C3141">
            <v>407043166</v>
          </cell>
          <cell r="D3141">
            <v>283160</v>
          </cell>
          <cell r="E3141">
            <v>43724</v>
          </cell>
          <cell r="F3141">
            <v>1200236913</v>
          </cell>
          <cell r="G3141">
            <v>65346964</v>
          </cell>
          <cell r="H3141" t="str">
            <v>Казань</v>
          </cell>
        </row>
        <row r="3142">
          <cell r="C3142">
            <v>407043167</v>
          </cell>
          <cell r="D3142">
            <v>650361</v>
          </cell>
          <cell r="E3142">
            <v>43724</v>
          </cell>
          <cell r="F3142">
            <v>1200236739</v>
          </cell>
          <cell r="G3142">
            <v>65347226</v>
          </cell>
          <cell r="H3142" t="str">
            <v>СПб</v>
          </cell>
        </row>
        <row r="3143">
          <cell r="C3143">
            <v>407043168</v>
          </cell>
          <cell r="D3143">
            <v>150435.35</v>
          </cell>
          <cell r="E3143">
            <v>43724</v>
          </cell>
          <cell r="F3143">
            <v>1200236927</v>
          </cell>
          <cell r="G3143">
            <v>65347284</v>
          </cell>
          <cell r="H3143" t="str">
            <v>Н.Новгород</v>
          </cell>
        </row>
        <row r="3144">
          <cell r="C3144">
            <v>407043169</v>
          </cell>
          <cell r="D3144">
            <v>2628382.1</v>
          </cell>
          <cell r="E3144">
            <v>43724</v>
          </cell>
          <cell r="F3144">
            <v>1200236911</v>
          </cell>
          <cell r="G3144">
            <v>65349548</v>
          </cell>
          <cell r="H3144" t="str">
            <v>Москва</v>
          </cell>
        </row>
        <row r="3145">
          <cell r="C3145">
            <v>407043170</v>
          </cell>
          <cell r="D3145">
            <v>31608</v>
          </cell>
          <cell r="E3145">
            <v>43724</v>
          </cell>
          <cell r="F3145">
            <v>1200236742</v>
          </cell>
          <cell r="G3145">
            <v>65349435</v>
          </cell>
          <cell r="H3145" t="str">
            <v>Москва</v>
          </cell>
        </row>
        <row r="3146">
          <cell r="C3146">
            <v>407043171</v>
          </cell>
          <cell r="D3146">
            <v>1316106.42</v>
          </cell>
          <cell r="E3146">
            <v>43724</v>
          </cell>
          <cell r="F3146">
            <v>1200236912</v>
          </cell>
          <cell r="G3146">
            <v>65349558</v>
          </cell>
          <cell r="H3146" t="str">
            <v>Москва</v>
          </cell>
        </row>
        <row r="3147">
          <cell r="C3147">
            <v>407043172</v>
          </cell>
          <cell r="D3147">
            <v>2686808.25</v>
          </cell>
          <cell r="E3147">
            <v>43724</v>
          </cell>
          <cell r="F3147">
            <v>1200236917</v>
          </cell>
          <cell r="G3147">
            <v>65349634</v>
          </cell>
          <cell r="H3147" t="str">
            <v>С</v>
          </cell>
        </row>
        <row r="3148">
          <cell r="C3148">
            <v>407043173</v>
          </cell>
          <cell r="D3148">
            <v>1939710.15</v>
          </cell>
          <cell r="E3148">
            <v>43724</v>
          </cell>
          <cell r="F3148">
            <v>1200236926</v>
          </cell>
          <cell r="G3148">
            <v>65349637</v>
          </cell>
          <cell r="H3148" t="str">
            <v>А</v>
          </cell>
        </row>
        <row r="3149">
          <cell r="C3149">
            <v>407043174</v>
          </cell>
          <cell r="D3149">
            <v>4437499.5</v>
          </cell>
          <cell r="E3149">
            <v>43724</v>
          </cell>
          <cell r="F3149">
            <v>1200236949</v>
          </cell>
          <cell r="G3149">
            <v>65349654</v>
          </cell>
          <cell r="H3149" t="str">
            <v>Москва</v>
          </cell>
        </row>
        <row r="3150">
          <cell r="C3150">
            <v>407043175</v>
          </cell>
          <cell r="D3150">
            <v>3023551.15</v>
          </cell>
          <cell r="E3150">
            <v>43724</v>
          </cell>
          <cell r="F3150">
            <v>1200236924</v>
          </cell>
          <cell r="G3150">
            <v>65349625</v>
          </cell>
          <cell r="H3150" t="str">
            <v>С</v>
          </cell>
        </row>
        <row r="3151">
          <cell r="C3151">
            <v>407043176</v>
          </cell>
          <cell r="D3151">
            <v>1438269</v>
          </cell>
          <cell r="E3151">
            <v>43725</v>
          </cell>
          <cell r="F3151">
            <v>1200236967</v>
          </cell>
          <cell r="G3151">
            <v>65349553</v>
          </cell>
          <cell r="H3151" t="str">
            <v>Москва</v>
          </cell>
        </row>
        <row r="3152">
          <cell r="C3152">
            <v>407043177</v>
          </cell>
          <cell r="D3152">
            <v>771933.6</v>
          </cell>
          <cell r="E3152">
            <v>43725</v>
          </cell>
          <cell r="F3152">
            <v>1200236972</v>
          </cell>
          <cell r="G3152">
            <v>65349367</v>
          </cell>
        </row>
        <row r="3153">
          <cell r="C3153">
            <v>407043178</v>
          </cell>
          <cell r="D3153">
            <v>1432487</v>
          </cell>
          <cell r="E3153">
            <v>43725</v>
          </cell>
          <cell r="F3153">
            <v>1200236971</v>
          </cell>
          <cell r="G3153">
            <v>65347068</v>
          </cell>
        </row>
        <row r="3154">
          <cell r="C3154">
            <v>407043179</v>
          </cell>
          <cell r="D3154">
            <v>739328</v>
          </cell>
          <cell r="E3154">
            <v>43725</v>
          </cell>
          <cell r="F3154">
            <v>1200236969</v>
          </cell>
          <cell r="G3154">
            <v>65346925</v>
          </cell>
          <cell r="H3154" t="str">
            <v>Н.Новгород</v>
          </cell>
        </row>
        <row r="3155">
          <cell r="C3155">
            <v>407043180</v>
          </cell>
          <cell r="D3155">
            <v>1026553</v>
          </cell>
          <cell r="E3155">
            <v>43725</v>
          </cell>
          <cell r="F3155">
            <v>1200236968</v>
          </cell>
          <cell r="G3155">
            <v>65347039</v>
          </cell>
        </row>
        <row r="3156">
          <cell r="C3156">
            <v>407043181</v>
          </cell>
          <cell r="D3156">
            <v>409680</v>
          </cell>
          <cell r="E3156">
            <v>43725</v>
          </cell>
          <cell r="F3156">
            <v>1200236741</v>
          </cell>
          <cell r="G3156">
            <v>65349649</v>
          </cell>
          <cell r="H3156" t="str">
            <v>Москва</v>
          </cell>
        </row>
        <row r="3157">
          <cell r="C3157">
            <v>407043182</v>
          </cell>
          <cell r="D3157">
            <v>7466058.75</v>
          </cell>
          <cell r="E3157">
            <v>43725</v>
          </cell>
          <cell r="F3157">
            <v>1200236925</v>
          </cell>
          <cell r="G3157">
            <v>65349609</v>
          </cell>
          <cell r="H3157" t="str">
            <v>С</v>
          </cell>
        </row>
        <row r="3158">
          <cell r="C3158">
            <v>407043183</v>
          </cell>
          <cell r="D3158">
            <v>1878948.7</v>
          </cell>
          <cell r="E3158">
            <v>43725</v>
          </cell>
          <cell r="F3158">
            <v>1200236970</v>
          </cell>
          <cell r="G3158">
            <v>65347180</v>
          </cell>
        </row>
        <row r="3159">
          <cell r="C3159">
            <v>407043184</v>
          </cell>
          <cell r="D3159">
            <v>2525753.6</v>
          </cell>
          <cell r="E3159">
            <v>43725</v>
          </cell>
          <cell r="F3159">
            <v>1200237184</v>
          </cell>
          <cell r="G3159">
            <v>65352352</v>
          </cell>
          <cell r="H3159" t="str">
            <v>С</v>
          </cell>
        </row>
        <row r="3160">
          <cell r="C3160">
            <v>407043185</v>
          </cell>
          <cell r="D3160">
            <v>83713.05</v>
          </cell>
          <cell r="E3160">
            <v>43725</v>
          </cell>
          <cell r="F3160">
            <v>1200237182</v>
          </cell>
          <cell r="G3160">
            <v>65349374</v>
          </cell>
        </row>
        <row r="3161">
          <cell r="C3161">
            <v>407043186</v>
          </cell>
          <cell r="D3161">
            <v>238268.72</v>
          </cell>
          <cell r="E3161">
            <v>43725</v>
          </cell>
          <cell r="F3161">
            <v>1200237175</v>
          </cell>
          <cell r="G3161">
            <v>65349393</v>
          </cell>
          <cell r="H3161" t="str">
            <v>СПб</v>
          </cell>
        </row>
        <row r="3162">
          <cell r="C3162">
            <v>407043187</v>
          </cell>
          <cell r="D3162">
            <v>1171404.1000000001</v>
          </cell>
          <cell r="E3162">
            <v>43725</v>
          </cell>
          <cell r="F3162">
            <v>1200237181</v>
          </cell>
          <cell r="G3162">
            <v>65352135</v>
          </cell>
          <cell r="H3162" t="str">
            <v>Москва</v>
          </cell>
        </row>
        <row r="3163">
          <cell r="C3163">
            <v>407043188</v>
          </cell>
          <cell r="D3163">
            <v>3975749.05</v>
          </cell>
          <cell r="E3163">
            <v>43725</v>
          </cell>
          <cell r="F3163">
            <v>1200237177</v>
          </cell>
          <cell r="G3163">
            <v>65352096</v>
          </cell>
          <cell r="H3163" t="str">
            <v>Москва</v>
          </cell>
        </row>
        <row r="3164">
          <cell r="C3164">
            <v>407043189</v>
          </cell>
          <cell r="D3164">
            <v>259115.4</v>
          </cell>
          <cell r="E3164">
            <v>43725</v>
          </cell>
          <cell r="F3164">
            <v>1200237121</v>
          </cell>
          <cell r="G3164">
            <v>65349160</v>
          </cell>
          <cell r="H3164" t="str">
            <v>Ростов</v>
          </cell>
        </row>
        <row r="3165">
          <cell r="C3165">
            <v>407043190</v>
          </cell>
          <cell r="D3165">
            <v>190380.95</v>
          </cell>
          <cell r="E3165">
            <v>43725</v>
          </cell>
          <cell r="F3165">
            <v>1200237179</v>
          </cell>
          <cell r="G3165">
            <v>65351972</v>
          </cell>
          <cell r="H3165" t="str">
            <v>Москва</v>
          </cell>
        </row>
        <row r="3166">
          <cell r="C3166">
            <v>407043191</v>
          </cell>
          <cell r="D3166">
            <v>1197365.25</v>
          </cell>
          <cell r="E3166">
            <v>43725</v>
          </cell>
          <cell r="F3166">
            <v>1200237185</v>
          </cell>
          <cell r="G3166">
            <v>65349138</v>
          </cell>
          <cell r="H3166" t="str">
            <v>Ростов</v>
          </cell>
        </row>
        <row r="3167">
          <cell r="C3167">
            <v>407043192</v>
          </cell>
          <cell r="D3167">
            <v>4855562</v>
          </cell>
          <cell r="E3167">
            <v>43725</v>
          </cell>
          <cell r="F3167">
            <v>1200237183</v>
          </cell>
          <cell r="G3167">
            <v>65349280</v>
          </cell>
          <cell r="H3167" t="str">
            <v>А</v>
          </cell>
        </row>
        <row r="3168">
          <cell r="C3168">
            <v>407043193</v>
          </cell>
          <cell r="D3168">
            <v>564541.18999999994</v>
          </cell>
          <cell r="E3168">
            <v>43725</v>
          </cell>
          <cell r="F3168">
            <v>1200237178</v>
          </cell>
          <cell r="G3168">
            <v>65349123</v>
          </cell>
        </row>
        <row r="3169">
          <cell r="C3169">
            <v>407043194</v>
          </cell>
          <cell r="D3169">
            <v>436151</v>
          </cell>
          <cell r="E3169">
            <v>43725</v>
          </cell>
          <cell r="F3169">
            <v>1200237173</v>
          </cell>
          <cell r="G3169">
            <v>65352103</v>
          </cell>
          <cell r="H3169" t="str">
            <v>Москва</v>
          </cell>
        </row>
        <row r="3170">
          <cell r="C3170">
            <v>407043195</v>
          </cell>
          <cell r="D3170">
            <v>42133</v>
          </cell>
          <cell r="E3170">
            <v>43725</v>
          </cell>
          <cell r="F3170">
            <v>1200237174</v>
          </cell>
          <cell r="G3170">
            <v>65352104</v>
          </cell>
          <cell r="H3170" t="str">
            <v>Москва</v>
          </cell>
        </row>
        <row r="3171">
          <cell r="C3171">
            <v>407043196</v>
          </cell>
          <cell r="D3171">
            <v>641025.9</v>
          </cell>
          <cell r="E3171">
            <v>43726</v>
          </cell>
          <cell r="F3171">
            <v>1200237144</v>
          </cell>
          <cell r="G3171">
            <v>65349146</v>
          </cell>
          <cell r="H3171" t="str">
            <v>Ростов</v>
          </cell>
        </row>
        <row r="3172">
          <cell r="C3172">
            <v>407043197</v>
          </cell>
          <cell r="D3172">
            <v>2876957.65</v>
          </cell>
          <cell r="E3172">
            <v>43726</v>
          </cell>
          <cell r="F3172">
            <v>1200237143</v>
          </cell>
          <cell r="G3172">
            <v>65349240</v>
          </cell>
        </row>
        <row r="3173">
          <cell r="C3173">
            <v>407043198</v>
          </cell>
          <cell r="D3173">
            <v>957461</v>
          </cell>
          <cell r="E3173">
            <v>43726</v>
          </cell>
          <cell r="F3173">
            <v>1200237201</v>
          </cell>
          <cell r="G3173">
            <v>65352543</v>
          </cell>
          <cell r="H3173" t="str">
            <v>А</v>
          </cell>
        </row>
        <row r="3174">
          <cell r="C3174">
            <v>407043199</v>
          </cell>
          <cell r="D3174">
            <v>128200</v>
          </cell>
          <cell r="E3174">
            <v>43726</v>
          </cell>
          <cell r="F3174">
            <v>1200237123</v>
          </cell>
          <cell r="G3174">
            <v>65348970</v>
          </cell>
        </row>
        <row r="3175">
          <cell r="C3175">
            <v>407043200</v>
          </cell>
          <cell r="D3175">
            <v>100297</v>
          </cell>
          <cell r="E3175">
            <v>43726</v>
          </cell>
          <cell r="F3175">
            <v>1200237122</v>
          </cell>
          <cell r="G3175">
            <v>65352176</v>
          </cell>
        </row>
        <row r="3176">
          <cell r="C3176">
            <v>407043201</v>
          </cell>
          <cell r="D3176">
            <v>2658802.5</v>
          </cell>
          <cell r="E3176">
            <v>43726</v>
          </cell>
          <cell r="F3176">
            <v>1200237142</v>
          </cell>
          <cell r="G3176">
            <v>65352451</v>
          </cell>
          <cell r="H3176" t="str">
            <v>Москва</v>
          </cell>
        </row>
        <row r="3177">
          <cell r="C3177">
            <v>407043202</v>
          </cell>
          <cell r="D3177">
            <v>1899806</v>
          </cell>
          <cell r="E3177">
            <v>43726</v>
          </cell>
          <cell r="F3177">
            <v>1200237172</v>
          </cell>
          <cell r="G3177">
            <v>65349257</v>
          </cell>
        </row>
        <row r="3178">
          <cell r="C3178">
            <v>407043203</v>
          </cell>
          <cell r="D3178">
            <v>4745914</v>
          </cell>
          <cell r="E3178">
            <v>43726</v>
          </cell>
          <cell r="F3178">
            <v>1200237202</v>
          </cell>
          <cell r="G3178">
            <v>65352521</v>
          </cell>
          <cell r="H3178" t="str">
            <v>А</v>
          </cell>
        </row>
        <row r="3179">
          <cell r="C3179">
            <v>407043204</v>
          </cell>
          <cell r="D3179">
            <v>2649346</v>
          </cell>
          <cell r="E3179">
            <v>43726</v>
          </cell>
          <cell r="F3179">
            <v>1200237205</v>
          </cell>
          <cell r="G3179">
            <v>65349225</v>
          </cell>
        </row>
        <row r="3180">
          <cell r="C3180">
            <v>407043205</v>
          </cell>
          <cell r="D3180">
            <v>3617047</v>
          </cell>
          <cell r="E3180">
            <v>43726</v>
          </cell>
          <cell r="F3180">
            <v>1200237203</v>
          </cell>
          <cell r="G3180">
            <v>65352524</v>
          </cell>
          <cell r="H3180" t="str">
            <v>А</v>
          </cell>
        </row>
        <row r="3181">
          <cell r="C3181">
            <v>407043206</v>
          </cell>
          <cell r="D3181">
            <v>1742563</v>
          </cell>
          <cell r="E3181">
            <v>43726</v>
          </cell>
          <cell r="F3181">
            <v>1200237204</v>
          </cell>
          <cell r="G3181">
            <v>65352494</v>
          </cell>
          <cell r="H3181" t="str">
            <v>А</v>
          </cell>
        </row>
        <row r="3182">
          <cell r="C3182">
            <v>407043207</v>
          </cell>
          <cell r="D3182">
            <v>403024.2</v>
          </cell>
          <cell r="E3182">
            <v>43726</v>
          </cell>
          <cell r="F3182">
            <v>1200237426</v>
          </cell>
          <cell r="G3182">
            <v>65354918</v>
          </cell>
          <cell r="H3182" t="str">
            <v>А</v>
          </cell>
        </row>
        <row r="3183">
          <cell r="C3183">
            <v>407043208</v>
          </cell>
          <cell r="D3183">
            <v>1785885.05</v>
          </cell>
          <cell r="E3183">
            <v>43726</v>
          </cell>
          <cell r="F3183">
            <v>1200237425</v>
          </cell>
          <cell r="G3183">
            <v>65354913</v>
          </cell>
          <cell r="H3183" t="str">
            <v>С</v>
          </cell>
        </row>
        <row r="3184">
          <cell r="C3184">
            <v>407043209</v>
          </cell>
          <cell r="D3184">
            <v>293364.15000000002</v>
          </cell>
          <cell r="E3184">
            <v>43726</v>
          </cell>
          <cell r="F3184">
            <v>1200237436</v>
          </cell>
          <cell r="G3184">
            <v>65354871</v>
          </cell>
          <cell r="H3184" t="str">
            <v>Москва</v>
          </cell>
        </row>
        <row r="3185">
          <cell r="C3185">
            <v>407043210</v>
          </cell>
          <cell r="D3185">
            <v>374210</v>
          </cell>
          <cell r="E3185">
            <v>43726</v>
          </cell>
          <cell r="F3185">
            <v>1200237430</v>
          </cell>
          <cell r="G3185">
            <v>65354878</v>
          </cell>
          <cell r="H3185" t="str">
            <v>Москва</v>
          </cell>
        </row>
        <row r="3186">
          <cell r="C3186">
            <v>407043211</v>
          </cell>
          <cell r="D3186">
            <v>10019759.4</v>
          </cell>
          <cell r="E3186">
            <v>43726</v>
          </cell>
          <cell r="F3186">
            <v>1200237431</v>
          </cell>
          <cell r="G3186">
            <v>65354845</v>
          </cell>
          <cell r="H3186" t="str">
            <v>Москва</v>
          </cell>
        </row>
        <row r="3187">
          <cell r="C3187">
            <v>407043212</v>
          </cell>
          <cell r="D3187">
            <v>1804371</v>
          </cell>
          <cell r="E3187">
            <v>43726</v>
          </cell>
          <cell r="F3187">
            <v>1200237433</v>
          </cell>
          <cell r="G3187">
            <v>65354931</v>
          </cell>
          <cell r="H3187" t="str">
            <v>СПб</v>
          </cell>
        </row>
        <row r="3188">
          <cell r="C3188">
            <v>407043213</v>
          </cell>
          <cell r="D3188">
            <v>833368</v>
          </cell>
          <cell r="E3188">
            <v>43726</v>
          </cell>
          <cell r="F3188">
            <v>1200237429</v>
          </cell>
          <cell r="G3188">
            <v>65354894</v>
          </cell>
          <cell r="H3188" t="str">
            <v>Москва</v>
          </cell>
        </row>
        <row r="3189">
          <cell r="C3189">
            <v>407043214</v>
          </cell>
          <cell r="D3189">
            <v>1603775.85</v>
          </cell>
          <cell r="E3189">
            <v>43726</v>
          </cell>
          <cell r="F3189">
            <v>1200237427</v>
          </cell>
          <cell r="G3189">
            <v>65354906</v>
          </cell>
          <cell r="H3189" t="str">
            <v>Москва</v>
          </cell>
        </row>
        <row r="3190">
          <cell r="C3190">
            <v>407043215</v>
          </cell>
          <cell r="D3190">
            <v>126374</v>
          </cell>
          <cell r="E3190">
            <v>43726</v>
          </cell>
          <cell r="F3190">
            <v>1200237428</v>
          </cell>
          <cell r="G3190">
            <v>65354886</v>
          </cell>
          <cell r="H3190" t="str">
            <v>Москва</v>
          </cell>
        </row>
        <row r="3191">
          <cell r="C3191">
            <v>407043216</v>
          </cell>
          <cell r="D3191">
            <v>2882354</v>
          </cell>
          <cell r="E3191">
            <v>43726</v>
          </cell>
          <cell r="F3191">
            <v>1200237434</v>
          </cell>
          <cell r="G3191">
            <v>65354945</v>
          </cell>
          <cell r="H3191" t="str">
            <v>СПб</v>
          </cell>
        </row>
        <row r="3192">
          <cell r="C3192">
            <v>407043217</v>
          </cell>
          <cell r="D3192">
            <v>1761265</v>
          </cell>
          <cell r="E3192">
            <v>43727</v>
          </cell>
          <cell r="F3192">
            <v>1200237435</v>
          </cell>
          <cell r="G3192">
            <v>65354933</v>
          </cell>
          <cell r="H3192" t="str">
            <v>СПб</v>
          </cell>
        </row>
        <row r="3193">
          <cell r="C3193">
            <v>407043218</v>
          </cell>
          <cell r="D3193">
            <v>1601499</v>
          </cell>
          <cell r="E3193">
            <v>43727</v>
          </cell>
          <cell r="F3193">
            <v>1200237432</v>
          </cell>
          <cell r="G3193">
            <v>65354923</v>
          </cell>
        </row>
        <row r="3194">
          <cell r="C3194">
            <v>407043219</v>
          </cell>
          <cell r="D3194">
            <v>109336</v>
          </cell>
          <cell r="E3194">
            <v>43727</v>
          </cell>
          <cell r="F3194">
            <v>1200237515</v>
          </cell>
          <cell r="G3194">
            <v>65357283</v>
          </cell>
          <cell r="H3194" t="str">
            <v>Москва</v>
          </cell>
        </row>
        <row r="3195">
          <cell r="C3195">
            <v>407043220</v>
          </cell>
          <cell r="D3195">
            <v>656350</v>
          </cell>
          <cell r="E3195">
            <v>43727</v>
          </cell>
          <cell r="F3195">
            <v>1200237517</v>
          </cell>
          <cell r="G3195">
            <v>65357115</v>
          </cell>
          <cell r="H3195" t="str">
            <v>Барнаул</v>
          </cell>
        </row>
        <row r="3196">
          <cell r="C3196">
            <v>407043221</v>
          </cell>
          <cell r="D3196">
            <v>423059.7</v>
          </cell>
          <cell r="E3196">
            <v>43727</v>
          </cell>
          <cell r="F3196">
            <v>1200237516</v>
          </cell>
          <cell r="G3196">
            <v>65357664</v>
          </cell>
          <cell r="H3196" t="str">
            <v>Москва</v>
          </cell>
        </row>
        <row r="3197">
          <cell r="C3197">
            <v>407043222</v>
          </cell>
          <cell r="D3197">
            <v>2231364.6</v>
          </cell>
          <cell r="E3197">
            <v>43727</v>
          </cell>
          <cell r="F3197">
            <v>1200237522</v>
          </cell>
          <cell r="G3197">
            <v>65356283</v>
          </cell>
          <cell r="H3197" t="str">
            <v>Москва</v>
          </cell>
        </row>
        <row r="3198">
          <cell r="C3198">
            <v>407043223</v>
          </cell>
          <cell r="D3198">
            <v>341556</v>
          </cell>
          <cell r="E3198">
            <v>43727</v>
          </cell>
          <cell r="F3198">
            <v>1200237518</v>
          </cell>
          <cell r="G3198">
            <v>65354857</v>
          </cell>
        </row>
        <row r="3199">
          <cell r="C3199">
            <v>407043224</v>
          </cell>
          <cell r="D3199">
            <v>85098</v>
          </cell>
          <cell r="E3199">
            <v>43727</v>
          </cell>
          <cell r="F3199">
            <v>1200237519</v>
          </cell>
          <cell r="G3199">
            <v>65354856</v>
          </cell>
        </row>
        <row r="3200">
          <cell r="C3200">
            <v>407043225</v>
          </cell>
          <cell r="D3200">
            <v>318840</v>
          </cell>
          <cell r="E3200">
            <v>43727</v>
          </cell>
          <cell r="F3200">
            <v>1200237520</v>
          </cell>
          <cell r="G3200">
            <v>65357133</v>
          </cell>
        </row>
        <row r="3201">
          <cell r="C3201">
            <v>407043226</v>
          </cell>
          <cell r="D3201">
            <v>170417</v>
          </cell>
          <cell r="E3201">
            <v>43727</v>
          </cell>
          <cell r="F3201">
            <v>1200237521</v>
          </cell>
          <cell r="G3201">
            <v>65354860</v>
          </cell>
          <cell r="H3201" t="str">
            <v>Новосибирск</v>
          </cell>
        </row>
        <row r="3202">
          <cell r="C3202">
            <v>407043227</v>
          </cell>
          <cell r="D3202">
            <v>9693667.9000000004</v>
          </cell>
          <cell r="E3202">
            <v>43727</v>
          </cell>
          <cell r="F3202">
            <v>1200237523</v>
          </cell>
          <cell r="G3202">
            <v>65356649</v>
          </cell>
          <cell r="H3202" t="str">
            <v>Москва</v>
          </cell>
        </row>
        <row r="3203">
          <cell r="C3203">
            <v>407043228</v>
          </cell>
          <cell r="D3203">
            <v>122268.35</v>
          </cell>
          <cell r="E3203">
            <v>43727</v>
          </cell>
          <cell r="F3203">
            <v>1200237686</v>
          </cell>
          <cell r="G3203">
            <v>65356432</v>
          </cell>
          <cell r="H3203" t="str">
            <v>Новосибирск</v>
          </cell>
        </row>
        <row r="3204">
          <cell r="C3204">
            <v>407043229</v>
          </cell>
          <cell r="D3204">
            <v>3673659</v>
          </cell>
          <cell r="E3204">
            <v>43728</v>
          </cell>
          <cell r="F3204">
            <v>1200237756</v>
          </cell>
          <cell r="G3204">
            <v>65356362</v>
          </cell>
          <cell r="H3204" t="str">
            <v>Новосибирск</v>
          </cell>
        </row>
        <row r="3205">
          <cell r="C3205">
            <v>407043230</v>
          </cell>
          <cell r="D3205">
            <v>2299199</v>
          </cell>
          <cell r="E3205">
            <v>43728</v>
          </cell>
          <cell r="F3205">
            <v>1200237757</v>
          </cell>
          <cell r="G3205">
            <v>65356356</v>
          </cell>
          <cell r="H3205" t="str">
            <v>Новосибирск</v>
          </cell>
        </row>
        <row r="3206">
          <cell r="C3206">
            <v>407043231</v>
          </cell>
          <cell r="D3206">
            <v>12043332.85</v>
          </cell>
          <cell r="E3206">
            <v>43728</v>
          </cell>
          <cell r="F3206">
            <v>1200237689</v>
          </cell>
          <cell r="G3206">
            <v>65356601</v>
          </cell>
        </row>
        <row r="3207">
          <cell r="C3207">
            <v>407043231</v>
          </cell>
          <cell r="F3207">
            <v>1200237689</v>
          </cell>
          <cell r="G3207">
            <v>65356618</v>
          </cell>
        </row>
        <row r="3208">
          <cell r="C3208">
            <v>407043232</v>
          </cell>
          <cell r="D3208">
            <v>341025</v>
          </cell>
          <cell r="E3208">
            <v>43728</v>
          </cell>
          <cell r="F3208">
            <v>1200237514</v>
          </cell>
          <cell r="G3208">
            <v>65356410</v>
          </cell>
        </row>
        <row r="3209">
          <cell r="C3209">
            <v>407043233</v>
          </cell>
          <cell r="D3209">
            <v>1003804.2</v>
          </cell>
          <cell r="E3209">
            <v>43728</v>
          </cell>
          <cell r="F3209">
            <v>1200237919</v>
          </cell>
          <cell r="G3209">
            <v>65359379</v>
          </cell>
          <cell r="H3209" t="str">
            <v>С</v>
          </cell>
        </row>
        <row r="3210">
          <cell r="C3210">
            <v>407043234</v>
          </cell>
          <cell r="D3210">
            <v>2529462.6</v>
          </cell>
          <cell r="E3210">
            <v>43731</v>
          </cell>
          <cell r="F3210">
            <v>1200238004</v>
          </cell>
          <cell r="G3210">
            <v>65359479</v>
          </cell>
          <cell r="H3210" t="str">
            <v>Москва</v>
          </cell>
        </row>
        <row r="3211">
          <cell r="C3211">
            <v>407043235</v>
          </cell>
          <cell r="D3211">
            <v>908950.5</v>
          </cell>
          <cell r="E3211">
            <v>43731</v>
          </cell>
          <cell r="F3211">
            <v>1200238005</v>
          </cell>
          <cell r="G3211">
            <v>65359615</v>
          </cell>
          <cell r="H3211" t="str">
            <v>Москва</v>
          </cell>
        </row>
        <row r="3212">
          <cell r="C3212">
            <v>407043236</v>
          </cell>
          <cell r="D3212">
            <v>947001.6</v>
          </cell>
          <cell r="E3212">
            <v>43731</v>
          </cell>
          <cell r="F3212">
            <v>1200237942</v>
          </cell>
          <cell r="G3212">
            <v>65360303</v>
          </cell>
          <cell r="H3212" t="str">
            <v>Москва</v>
          </cell>
        </row>
        <row r="3213">
          <cell r="C3213">
            <v>407043237</v>
          </cell>
          <cell r="D3213">
            <v>751086</v>
          </cell>
          <cell r="E3213">
            <v>43731</v>
          </cell>
          <cell r="F3213">
            <v>1200237998</v>
          </cell>
          <cell r="G3213">
            <v>65359399</v>
          </cell>
          <cell r="H3213" t="str">
            <v>Москва</v>
          </cell>
        </row>
        <row r="3214">
          <cell r="C3214">
            <v>407043238</v>
          </cell>
          <cell r="D3214">
            <v>2860997.4</v>
          </cell>
          <cell r="E3214">
            <v>43731</v>
          </cell>
          <cell r="F3214">
            <v>1200238006</v>
          </cell>
          <cell r="G3214">
            <v>65359691</v>
          </cell>
          <cell r="H3214" t="str">
            <v>Москва</v>
          </cell>
        </row>
        <row r="3215">
          <cell r="C3215">
            <v>407043239</v>
          </cell>
          <cell r="D3215">
            <v>1520624</v>
          </cell>
          <cell r="E3215">
            <v>43731</v>
          </cell>
          <cell r="F3215">
            <v>1200237922</v>
          </cell>
          <cell r="G3215">
            <v>65360260</v>
          </cell>
          <cell r="H3215" t="str">
            <v>Москва</v>
          </cell>
        </row>
        <row r="3216">
          <cell r="C3216">
            <v>407043240</v>
          </cell>
          <cell r="D3216">
            <v>974690</v>
          </cell>
          <cell r="E3216">
            <v>43731</v>
          </cell>
          <cell r="F3216">
            <v>1200237994</v>
          </cell>
          <cell r="G3216">
            <v>65357165</v>
          </cell>
        </row>
        <row r="3217">
          <cell r="C3217">
            <v>407043241</v>
          </cell>
          <cell r="D3217">
            <v>202759</v>
          </cell>
          <cell r="E3217">
            <v>43731</v>
          </cell>
          <cell r="F3217">
            <v>1200237993</v>
          </cell>
          <cell r="G3217">
            <v>65357201</v>
          </cell>
          <cell r="H3217" t="str">
            <v>Тюмень</v>
          </cell>
        </row>
        <row r="3218">
          <cell r="C3218">
            <v>407043242</v>
          </cell>
          <cell r="D3218">
            <v>556478</v>
          </cell>
          <cell r="E3218">
            <v>43731</v>
          </cell>
          <cell r="F3218">
            <v>1200237992</v>
          </cell>
          <cell r="G3218">
            <v>65359349</v>
          </cell>
          <cell r="H3218" t="str">
            <v>Екатеринбург</v>
          </cell>
        </row>
        <row r="3219">
          <cell r="C3219">
            <v>407043243</v>
          </cell>
          <cell r="D3219">
            <v>465408</v>
          </cell>
          <cell r="E3219">
            <v>43731</v>
          </cell>
          <cell r="F3219">
            <v>1200237941</v>
          </cell>
          <cell r="G3219">
            <v>65357100</v>
          </cell>
          <cell r="H3219" t="str">
            <v>Самара</v>
          </cell>
        </row>
        <row r="3220">
          <cell r="C3220">
            <v>407043244</v>
          </cell>
          <cell r="D3220">
            <v>737034</v>
          </cell>
          <cell r="E3220">
            <v>43731</v>
          </cell>
          <cell r="F3220">
            <v>1200238201</v>
          </cell>
          <cell r="G3220">
            <v>65357176</v>
          </cell>
        </row>
        <row r="3221">
          <cell r="C3221">
            <v>407043245</v>
          </cell>
          <cell r="D3221">
            <v>2273397</v>
          </cell>
          <cell r="E3221">
            <v>43731</v>
          </cell>
          <cell r="F3221">
            <v>1200238000</v>
          </cell>
          <cell r="G3221">
            <v>65357666</v>
          </cell>
          <cell r="H3221" t="str">
            <v>Самара</v>
          </cell>
        </row>
        <row r="3222">
          <cell r="C3222">
            <v>407043246</v>
          </cell>
          <cell r="D3222">
            <v>970592</v>
          </cell>
          <cell r="E3222">
            <v>43731</v>
          </cell>
          <cell r="F3222">
            <v>1200237997</v>
          </cell>
          <cell r="G3222">
            <v>65359326</v>
          </cell>
          <cell r="H3222" t="str">
            <v>Самара</v>
          </cell>
        </row>
        <row r="3223">
          <cell r="C3223">
            <v>407043247</v>
          </cell>
          <cell r="D3223">
            <v>1378758</v>
          </cell>
          <cell r="E3223">
            <v>43731</v>
          </cell>
          <cell r="F3223">
            <v>1200237995</v>
          </cell>
          <cell r="G3223">
            <v>65358713</v>
          </cell>
          <cell r="H3223" t="str">
            <v>Екатеринбург</v>
          </cell>
        </row>
        <row r="3224">
          <cell r="C3224">
            <v>407043248</v>
          </cell>
          <cell r="D3224">
            <v>613652.1</v>
          </cell>
          <cell r="E3224">
            <v>43731</v>
          </cell>
          <cell r="F3224">
            <v>1200237920</v>
          </cell>
          <cell r="G3224">
            <v>65358777</v>
          </cell>
          <cell r="H3224" t="str">
            <v>Екатеринбург</v>
          </cell>
        </row>
        <row r="3225">
          <cell r="C3225">
            <v>407043249</v>
          </cell>
          <cell r="D3225">
            <v>925435</v>
          </cell>
          <cell r="E3225">
            <v>43731</v>
          </cell>
          <cell r="F3225">
            <v>1200238202</v>
          </cell>
          <cell r="G3225">
            <v>65357674</v>
          </cell>
          <cell r="H3225" t="str">
            <v>Челябинск</v>
          </cell>
        </row>
        <row r="3226">
          <cell r="C3226">
            <v>407043250</v>
          </cell>
          <cell r="D3226">
            <v>3075081</v>
          </cell>
          <cell r="E3226">
            <v>43731</v>
          </cell>
          <cell r="F3226">
            <v>1200237996</v>
          </cell>
          <cell r="G3226">
            <v>65358738</v>
          </cell>
          <cell r="H3226" t="str">
            <v>Екатеринбург</v>
          </cell>
        </row>
        <row r="3227">
          <cell r="C3227">
            <v>407043251</v>
          </cell>
          <cell r="D3227">
            <v>456284</v>
          </cell>
          <cell r="E3227">
            <v>43731</v>
          </cell>
          <cell r="F3227">
            <v>1200238207</v>
          </cell>
          <cell r="G3227">
            <v>65360271</v>
          </cell>
          <cell r="H3227" t="str">
            <v>СПб</v>
          </cell>
        </row>
        <row r="3228">
          <cell r="C3228">
            <v>407043252</v>
          </cell>
          <cell r="D3228">
            <v>897323.15</v>
          </cell>
          <cell r="E3228">
            <v>43731</v>
          </cell>
          <cell r="F3228">
            <v>1200238206</v>
          </cell>
          <cell r="G3228">
            <v>65362710</v>
          </cell>
          <cell r="H3228" t="str">
            <v>А</v>
          </cell>
        </row>
        <row r="3229">
          <cell r="C3229">
            <v>407043253</v>
          </cell>
          <cell r="D3229">
            <v>2646704.35</v>
          </cell>
          <cell r="E3229">
            <v>43731</v>
          </cell>
          <cell r="F3229">
            <v>1200238205</v>
          </cell>
          <cell r="G3229">
            <v>65362174</v>
          </cell>
          <cell r="H3229" t="str">
            <v>С</v>
          </cell>
        </row>
        <row r="3230">
          <cell r="C3230">
            <v>407043255</v>
          </cell>
          <cell r="D3230">
            <v>601807</v>
          </cell>
          <cell r="E3230">
            <v>43731</v>
          </cell>
          <cell r="F3230">
            <v>1200238215</v>
          </cell>
          <cell r="G3230">
            <v>65360230</v>
          </cell>
          <cell r="H3230" t="str">
            <v>Н.Новгород</v>
          </cell>
        </row>
        <row r="3231">
          <cell r="C3231">
            <v>407043257</v>
          </cell>
          <cell r="D3231">
            <v>504672.5</v>
          </cell>
          <cell r="E3231">
            <v>43731</v>
          </cell>
          <cell r="F3231">
            <v>1200238210</v>
          </cell>
          <cell r="G3231">
            <v>65362025</v>
          </cell>
          <cell r="H3231" t="str">
            <v>СПб</v>
          </cell>
        </row>
        <row r="3232">
          <cell r="C3232">
            <v>407043258</v>
          </cell>
          <cell r="D3232">
            <v>128200</v>
          </cell>
          <cell r="E3232">
            <v>43731</v>
          </cell>
          <cell r="F3232">
            <v>1200238216</v>
          </cell>
          <cell r="G3232">
            <v>65362258</v>
          </cell>
          <cell r="H3232" t="str">
            <v>Н.Новгород</v>
          </cell>
        </row>
        <row r="3233">
          <cell r="C3233">
            <v>407043259</v>
          </cell>
          <cell r="D3233">
            <v>218114</v>
          </cell>
          <cell r="E3233">
            <v>43731</v>
          </cell>
          <cell r="F3233">
            <v>1200238221</v>
          </cell>
          <cell r="G3233">
            <v>65362249</v>
          </cell>
          <cell r="H3233" t="str">
            <v>Москва</v>
          </cell>
        </row>
        <row r="3234">
          <cell r="C3234">
            <v>407043260</v>
          </cell>
          <cell r="D3234">
            <v>526381</v>
          </cell>
          <cell r="E3234">
            <v>43731</v>
          </cell>
          <cell r="F3234">
            <v>1200238223</v>
          </cell>
          <cell r="G3234">
            <v>65360236</v>
          </cell>
          <cell r="H3234" t="str">
            <v>Н.Новгород</v>
          </cell>
        </row>
        <row r="3235">
          <cell r="C3235">
            <v>407043261</v>
          </cell>
          <cell r="D3235">
            <v>800202.1</v>
          </cell>
          <cell r="E3235">
            <v>43731</v>
          </cell>
          <cell r="F3235">
            <v>1200238217</v>
          </cell>
          <cell r="G3235">
            <v>65362740</v>
          </cell>
          <cell r="H3235" t="str">
            <v>Москва</v>
          </cell>
        </row>
        <row r="3236">
          <cell r="C3236">
            <v>407043262</v>
          </cell>
          <cell r="D3236">
            <v>275678.45</v>
          </cell>
          <cell r="E3236">
            <v>43731</v>
          </cell>
          <cell r="F3236">
            <v>1200238208</v>
          </cell>
          <cell r="G3236">
            <v>65360278</v>
          </cell>
          <cell r="H3236" t="str">
            <v>Н.Новгород</v>
          </cell>
        </row>
        <row r="3237">
          <cell r="C3237">
            <v>407043263</v>
          </cell>
          <cell r="D3237">
            <v>341270</v>
          </cell>
          <cell r="E3237">
            <v>43731</v>
          </cell>
          <cell r="F3237">
            <v>1200238219</v>
          </cell>
          <cell r="G3237">
            <v>65362243</v>
          </cell>
          <cell r="H3237" t="str">
            <v>Москва</v>
          </cell>
        </row>
        <row r="3238">
          <cell r="C3238">
            <v>407043264</v>
          </cell>
          <cell r="D3238">
            <v>18077</v>
          </cell>
          <cell r="E3238">
            <v>43731</v>
          </cell>
          <cell r="F3238">
            <v>1200238220</v>
          </cell>
          <cell r="G3238">
            <v>65362250</v>
          </cell>
          <cell r="H3238" t="str">
            <v>Москва</v>
          </cell>
        </row>
        <row r="3239">
          <cell r="C3239">
            <v>407043265</v>
          </cell>
          <cell r="D3239">
            <v>434800</v>
          </cell>
          <cell r="E3239">
            <v>43731</v>
          </cell>
          <cell r="F3239">
            <v>1200238214</v>
          </cell>
          <cell r="G3239">
            <v>65360214</v>
          </cell>
          <cell r="H3239" t="str">
            <v>Казань</v>
          </cell>
        </row>
        <row r="3240">
          <cell r="C3240">
            <v>407043266</v>
          </cell>
          <cell r="D3240">
            <v>3743300.8</v>
          </cell>
          <cell r="E3240">
            <v>43731</v>
          </cell>
          <cell r="F3240">
            <v>1200238211</v>
          </cell>
          <cell r="G3240">
            <v>65360300</v>
          </cell>
          <cell r="H3240" t="str">
            <v>СПб</v>
          </cell>
        </row>
        <row r="3241">
          <cell r="C3241">
            <v>407043267</v>
          </cell>
          <cell r="D3241">
            <v>2663645.4</v>
          </cell>
          <cell r="E3241">
            <v>43731</v>
          </cell>
          <cell r="F3241">
            <v>1200238213</v>
          </cell>
          <cell r="G3241">
            <v>65362757</v>
          </cell>
          <cell r="H3241" t="str">
            <v>Москва</v>
          </cell>
        </row>
        <row r="3242">
          <cell r="C3242">
            <v>407043268</v>
          </cell>
          <cell r="D3242">
            <v>400867</v>
          </cell>
          <cell r="E3242">
            <v>43731</v>
          </cell>
          <cell r="F3242">
            <v>1200238222</v>
          </cell>
          <cell r="G3242">
            <v>65360233</v>
          </cell>
          <cell r="H3242" t="str">
            <v>Казань</v>
          </cell>
        </row>
        <row r="3243">
          <cell r="C3243">
            <v>407043269</v>
          </cell>
          <cell r="D3243">
            <v>2191483.4</v>
          </cell>
          <cell r="E3243">
            <v>43731</v>
          </cell>
          <cell r="F3243">
            <v>1200238224</v>
          </cell>
          <cell r="G3243">
            <v>65360286</v>
          </cell>
          <cell r="H3243" t="str">
            <v>СПб</v>
          </cell>
        </row>
        <row r="3244">
          <cell r="C3244">
            <v>407043270</v>
          </cell>
          <cell r="D3244">
            <v>2030121</v>
          </cell>
          <cell r="E3244">
            <v>43731</v>
          </cell>
          <cell r="F3244">
            <v>1200238212</v>
          </cell>
          <cell r="G3244">
            <v>65361958</v>
          </cell>
          <cell r="H3244" t="str">
            <v>Москва</v>
          </cell>
        </row>
        <row r="3245">
          <cell r="C3245">
            <v>407043271</v>
          </cell>
          <cell r="D3245">
            <v>344797.35</v>
          </cell>
          <cell r="E3245">
            <v>43731</v>
          </cell>
          <cell r="F3245">
            <v>1200238209</v>
          </cell>
          <cell r="G3245">
            <v>65360276</v>
          </cell>
          <cell r="H3245" t="str">
            <v>СПб</v>
          </cell>
        </row>
        <row r="3246">
          <cell r="C3246">
            <v>407043272</v>
          </cell>
          <cell r="D3246">
            <v>546145</v>
          </cell>
          <cell r="E3246">
            <v>43731</v>
          </cell>
          <cell r="F3246">
            <v>1200238218</v>
          </cell>
          <cell r="G3246">
            <v>65360267</v>
          </cell>
          <cell r="H3246" t="str">
            <v>СПб</v>
          </cell>
        </row>
        <row r="3247">
          <cell r="C3247">
            <v>407043273</v>
          </cell>
          <cell r="D3247">
            <v>1423921</v>
          </cell>
          <cell r="E3247">
            <v>43732</v>
          </cell>
          <cell r="F3247">
            <v>1200238228</v>
          </cell>
          <cell r="G3247">
            <v>65360275</v>
          </cell>
          <cell r="H3247" t="str">
            <v>Н.Новгород</v>
          </cell>
        </row>
        <row r="3248">
          <cell r="C3248">
            <v>407043276</v>
          </cell>
          <cell r="D3248">
            <v>5504224.5</v>
          </cell>
          <cell r="E3248">
            <v>43733</v>
          </cell>
          <cell r="F3248">
            <v>1200238578</v>
          </cell>
          <cell r="G3248">
            <v>65365419</v>
          </cell>
          <cell r="H3248" t="str">
            <v>Москва</v>
          </cell>
        </row>
        <row r="3249">
          <cell r="C3249">
            <v>407043277</v>
          </cell>
          <cell r="D3249">
            <v>188690</v>
          </cell>
          <cell r="E3249">
            <v>43733</v>
          </cell>
          <cell r="F3249">
            <v>1200238573</v>
          </cell>
          <cell r="G3249">
            <v>65362476</v>
          </cell>
          <cell r="H3249" t="str">
            <v>Краснодар</v>
          </cell>
        </row>
        <row r="3250">
          <cell r="C3250">
            <v>407043278</v>
          </cell>
          <cell r="D3250">
            <v>567150</v>
          </cell>
          <cell r="E3250">
            <v>43733</v>
          </cell>
          <cell r="F3250">
            <v>1200238576</v>
          </cell>
          <cell r="G3250">
            <v>65362266</v>
          </cell>
        </row>
        <row r="3251">
          <cell r="C3251">
            <v>407043279</v>
          </cell>
          <cell r="D3251">
            <v>973668</v>
          </cell>
          <cell r="E3251">
            <v>43733</v>
          </cell>
          <cell r="F3251">
            <v>1200238575</v>
          </cell>
          <cell r="G3251">
            <v>65362493</v>
          </cell>
        </row>
        <row r="3252">
          <cell r="C3252">
            <v>407043280</v>
          </cell>
          <cell r="D3252">
            <v>549774</v>
          </cell>
          <cell r="E3252">
            <v>43733</v>
          </cell>
          <cell r="F3252">
            <v>1200238604</v>
          </cell>
          <cell r="G3252">
            <v>65362686</v>
          </cell>
        </row>
        <row r="3253">
          <cell r="C3253">
            <v>407043281</v>
          </cell>
          <cell r="D3253">
            <v>765418.4</v>
          </cell>
          <cell r="E3253">
            <v>43733</v>
          </cell>
          <cell r="F3253">
            <v>1200238574</v>
          </cell>
          <cell r="G3253">
            <v>65365380</v>
          </cell>
          <cell r="H3253" t="str">
            <v>А</v>
          </cell>
        </row>
        <row r="3254">
          <cell r="C3254">
            <v>407043282</v>
          </cell>
          <cell r="D3254">
            <v>359624</v>
          </cell>
          <cell r="E3254">
            <v>43733</v>
          </cell>
          <cell r="F3254">
            <v>1200238572</v>
          </cell>
          <cell r="G3254">
            <v>65365368</v>
          </cell>
        </row>
        <row r="3255">
          <cell r="C3255">
            <v>407043283</v>
          </cell>
          <cell r="D3255">
            <v>6313394.0999999996</v>
          </cell>
          <cell r="E3255">
            <v>43733</v>
          </cell>
          <cell r="F3255">
            <v>1200238602</v>
          </cell>
          <cell r="G3255">
            <v>65362582</v>
          </cell>
        </row>
        <row r="3256">
          <cell r="C3256">
            <v>407043284</v>
          </cell>
          <cell r="D3256">
            <v>424053.55</v>
          </cell>
          <cell r="E3256">
            <v>43733</v>
          </cell>
          <cell r="F3256">
            <v>1200238580</v>
          </cell>
          <cell r="G3256">
            <v>65362542</v>
          </cell>
          <cell r="H3256" t="str">
            <v>Ростов</v>
          </cell>
        </row>
        <row r="3257">
          <cell r="C3257">
            <v>407043285</v>
          </cell>
          <cell r="D3257">
            <v>1827519.35</v>
          </cell>
          <cell r="E3257">
            <v>43733</v>
          </cell>
          <cell r="F3257">
            <v>1200238577</v>
          </cell>
          <cell r="G3257">
            <v>65365358</v>
          </cell>
          <cell r="H3257" t="str">
            <v>Москва</v>
          </cell>
        </row>
        <row r="3258">
          <cell r="C3258">
            <v>407043286</v>
          </cell>
          <cell r="D3258">
            <v>9147928</v>
          </cell>
          <cell r="E3258">
            <v>43733</v>
          </cell>
          <cell r="F3258">
            <v>1200238605</v>
          </cell>
          <cell r="G3258">
            <v>65362692</v>
          </cell>
        </row>
        <row r="3259">
          <cell r="C3259">
            <v>407043286</v>
          </cell>
          <cell r="F3259">
            <v>1200238605</v>
          </cell>
          <cell r="G3259">
            <v>65362696</v>
          </cell>
        </row>
        <row r="3260">
          <cell r="C3260">
            <v>407043286</v>
          </cell>
          <cell r="F3260">
            <v>1200238605</v>
          </cell>
          <cell r="G3260">
            <v>65362700</v>
          </cell>
        </row>
        <row r="3261">
          <cell r="C3261">
            <v>407043287</v>
          </cell>
          <cell r="D3261">
            <v>3964190.6</v>
          </cell>
          <cell r="E3261">
            <v>43733</v>
          </cell>
          <cell r="F3261">
            <v>1200238579</v>
          </cell>
          <cell r="G3261">
            <v>65362615</v>
          </cell>
        </row>
        <row r="3262">
          <cell r="C3262">
            <v>407043288</v>
          </cell>
          <cell r="D3262">
            <v>4245018.3</v>
          </cell>
          <cell r="E3262">
            <v>43733</v>
          </cell>
          <cell r="F3262">
            <v>1200238601</v>
          </cell>
          <cell r="G3262">
            <v>65362602</v>
          </cell>
        </row>
        <row r="3263">
          <cell r="C3263">
            <v>407043289</v>
          </cell>
          <cell r="D3263">
            <v>4174885</v>
          </cell>
          <cell r="E3263">
            <v>43733</v>
          </cell>
          <cell r="F3263">
            <v>1200238809</v>
          </cell>
          <cell r="G3263">
            <v>65365334</v>
          </cell>
        </row>
        <row r="3264">
          <cell r="C3264">
            <v>407043290</v>
          </cell>
          <cell r="D3264">
            <v>2770150</v>
          </cell>
          <cell r="E3264">
            <v>43733</v>
          </cell>
          <cell r="F3264">
            <v>1200238810</v>
          </cell>
          <cell r="G3264">
            <v>65368028</v>
          </cell>
        </row>
        <row r="3265">
          <cell r="C3265">
            <v>407043291</v>
          </cell>
          <cell r="D3265">
            <v>1386825</v>
          </cell>
          <cell r="E3265">
            <v>43734</v>
          </cell>
          <cell r="F3265">
            <v>1200238641</v>
          </cell>
          <cell r="G3265">
            <v>65368080</v>
          </cell>
          <cell r="H3265" t="str">
            <v>Москва</v>
          </cell>
        </row>
        <row r="3266">
          <cell r="C3266">
            <v>407043292</v>
          </cell>
          <cell r="D3266">
            <v>792733</v>
          </cell>
          <cell r="E3266">
            <v>43734</v>
          </cell>
          <cell r="F3266">
            <v>1200238638</v>
          </cell>
          <cell r="G3266">
            <v>65365306</v>
          </cell>
          <cell r="H3266" t="str">
            <v>СПб</v>
          </cell>
        </row>
        <row r="3267">
          <cell r="C3267">
            <v>407043293</v>
          </cell>
          <cell r="D3267">
            <v>1422287</v>
          </cell>
          <cell r="E3267">
            <v>43734</v>
          </cell>
          <cell r="F3267">
            <v>1200238640</v>
          </cell>
          <cell r="G3267">
            <v>65365546</v>
          </cell>
          <cell r="H3267" t="str">
            <v>Москва</v>
          </cell>
        </row>
        <row r="3268">
          <cell r="C3268">
            <v>407043294</v>
          </cell>
          <cell r="D3268">
            <v>293409.90000000002</v>
          </cell>
          <cell r="E3268">
            <v>43734</v>
          </cell>
          <cell r="F3268">
            <v>1200238644</v>
          </cell>
          <cell r="G3268">
            <v>65365568</v>
          </cell>
          <cell r="H3268" t="str">
            <v>СПб</v>
          </cell>
        </row>
        <row r="3269">
          <cell r="C3269">
            <v>407043295</v>
          </cell>
          <cell r="D3269">
            <v>420069</v>
          </cell>
          <cell r="E3269">
            <v>43734</v>
          </cell>
          <cell r="F3269">
            <v>1200238639</v>
          </cell>
          <cell r="G3269">
            <v>65365563</v>
          </cell>
          <cell r="H3269" t="str">
            <v>Москва</v>
          </cell>
        </row>
        <row r="3270">
          <cell r="C3270">
            <v>407043296</v>
          </cell>
          <cell r="D3270">
            <v>1653027</v>
          </cell>
          <cell r="E3270">
            <v>43734</v>
          </cell>
          <cell r="F3270">
            <v>1200238646</v>
          </cell>
          <cell r="G3270">
            <v>65367151</v>
          </cell>
        </row>
        <row r="3271">
          <cell r="C3271">
            <v>407043297</v>
          </cell>
          <cell r="D3271">
            <v>1761485.4</v>
          </cell>
          <cell r="E3271">
            <v>43734</v>
          </cell>
          <cell r="F3271">
            <v>1200238643</v>
          </cell>
          <cell r="G3271">
            <v>65365500</v>
          </cell>
          <cell r="H3271" t="str">
            <v>Москва</v>
          </cell>
        </row>
        <row r="3272">
          <cell r="C3272">
            <v>407043298</v>
          </cell>
          <cell r="D3272">
            <v>2451002</v>
          </cell>
          <cell r="E3272">
            <v>43734</v>
          </cell>
          <cell r="F3272">
            <v>1200238642</v>
          </cell>
          <cell r="G3272">
            <v>65365517</v>
          </cell>
          <cell r="H3272" t="str">
            <v>Москва</v>
          </cell>
        </row>
        <row r="3273">
          <cell r="C3273">
            <v>407043299</v>
          </cell>
          <cell r="D3273">
            <v>18569433.300000001</v>
          </cell>
          <cell r="E3273">
            <v>43734</v>
          </cell>
          <cell r="F3273">
            <v>1200238889</v>
          </cell>
          <cell r="G3273">
            <v>65367094</v>
          </cell>
        </row>
        <row r="3274">
          <cell r="C3274">
            <v>407043299</v>
          </cell>
          <cell r="F3274">
            <v>1200238889</v>
          </cell>
          <cell r="G3274">
            <v>65367027</v>
          </cell>
        </row>
        <row r="3275">
          <cell r="C3275">
            <v>407043299</v>
          </cell>
          <cell r="F3275">
            <v>1200238889</v>
          </cell>
          <cell r="G3275">
            <v>65367092</v>
          </cell>
        </row>
        <row r="3276">
          <cell r="C3276">
            <v>407043300</v>
          </cell>
          <cell r="D3276">
            <v>917225.95</v>
          </cell>
          <cell r="E3276">
            <v>43734</v>
          </cell>
          <cell r="F3276">
            <v>1200238890</v>
          </cell>
          <cell r="G3276">
            <v>65370433</v>
          </cell>
          <cell r="H3276" t="str">
            <v>С</v>
          </cell>
        </row>
        <row r="3277">
          <cell r="C3277">
            <v>407043301</v>
          </cell>
          <cell r="D3277">
            <v>109558</v>
          </cell>
          <cell r="E3277">
            <v>43734</v>
          </cell>
          <cell r="F3277">
            <v>1200238897</v>
          </cell>
          <cell r="G3277">
            <v>65367214</v>
          </cell>
          <cell r="H3277" t="str">
            <v>Барнаул</v>
          </cell>
        </row>
        <row r="3278">
          <cell r="C3278">
            <v>407043302</v>
          </cell>
          <cell r="D3278">
            <v>64100</v>
          </cell>
          <cell r="E3278">
            <v>43734</v>
          </cell>
          <cell r="F3278">
            <v>1200238893</v>
          </cell>
          <cell r="G3278">
            <v>65367235</v>
          </cell>
          <cell r="H3278" t="str">
            <v>Барнаул</v>
          </cell>
        </row>
        <row r="3279">
          <cell r="C3279">
            <v>407043303</v>
          </cell>
          <cell r="D3279">
            <v>41503.599999999999</v>
          </cell>
          <cell r="E3279">
            <v>43734</v>
          </cell>
          <cell r="F3279">
            <v>1200239052</v>
          </cell>
          <cell r="G3279">
            <v>65367310</v>
          </cell>
          <cell r="H3279" t="str">
            <v>Новосибирск</v>
          </cell>
        </row>
        <row r="3280">
          <cell r="C3280">
            <v>407043304</v>
          </cell>
          <cell r="D3280">
            <v>204793</v>
          </cell>
          <cell r="E3280">
            <v>43734</v>
          </cell>
          <cell r="F3280">
            <v>1200238896</v>
          </cell>
          <cell r="G3280">
            <v>65367380</v>
          </cell>
          <cell r="H3280" t="str">
            <v>Москва</v>
          </cell>
        </row>
        <row r="3281">
          <cell r="C3281">
            <v>407043305</v>
          </cell>
          <cell r="D3281">
            <v>2733757.5</v>
          </cell>
          <cell r="E3281">
            <v>43734</v>
          </cell>
          <cell r="F3281">
            <v>1200238899</v>
          </cell>
          <cell r="G3281">
            <v>65368065</v>
          </cell>
          <cell r="H3281" t="str">
            <v>Москва</v>
          </cell>
        </row>
        <row r="3282">
          <cell r="C3282">
            <v>407043306</v>
          </cell>
          <cell r="D3282">
            <v>148901</v>
          </cell>
          <cell r="E3282">
            <v>43734</v>
          </cell>
          <cell r="F3282">
            <v>1200238895</v>
          </cell>
          <cell r="G3282">
            <v>65367244</v>
          </cell>
          <cell r="H3282" t="str">
            <v>Красноярск</v>
          </cell>
        </row>
        <row r="3283">
          <cell r="C3283">
            <v>407043307</v>
          </cell>
          <cell r="D3283">
            <v>72426</v>
          </cell>
          <cell r="E3283">
            <v>43734</v>
          </cell>
          <cell r="F3283">
            <v>1200239053</v>
          </cell>
          <cell r="G3283">
            <v>65368072</v>
          </cell>
          <cell r="H3283" t="str">
            <v>Москва</v>
          </cell>
        </row>
        <row r="3284">
          <cell r="C3284">
            <v>407043308</v>
          </cell>
          <cell r="D3284">
            <v>308302.52</v>
          </cell>
          <cell r="E3284">
            <v>43734</v>
          </cell>
          <cell r="F3284">
            <v>1200238892</v>
          </cell>
          <cell r="G3284">
            <v>65370424</v>
          </cell>
          <cell r="H3284" t="str">
            <v>Москва</v>
          </cell>
        </row>
        <row r="3285">
          <cell r="C3285">
            <v>407043309</v>
          </cell>
          <cell r="D3285">
            <v>465627</v>
          </cell>
          <cell r="E3285">
            <v>43734</v>
          </cell>
          <cell r="F3285">
            <v>1200238891</v>
          </cell>
          <cell r="G3285">
            <v>65370370</v>
          </cell>
          <cell r="H3285" t="str">
            <v>Москва</v>
          </cell>
        </row>
        <row r="3286">
          <cell r="C3286">
            <v>407043310</v>
          </cell>
          <cell r="D3286">
            <v>1034709</v>
          </cell>
          <cell r="E3286">
            <v>43734</v>
          </cell>
          <cell r="F3286">
            <v>1200239051</v>
          </cell>
          <cell r="G3286">
            <v>65366981</v>
          </cell>
          <cell r="H3286" t="str">
            <v>Барнаул</v>
          </cell>
        </row>
        <row r="3287">
          <cell r="C3287">
            <v>407043311</v>
          </cell>
          <cell r="D3287">
            <v>4999669.2</v>
          </cell>
          <cell r="E3287">
            <v>43734</v>
          </cell>
          <cell r="F3287">
            <v>1200239050</v>
          </cell>
          <cell r="G3287">
            <v>65368095</v>
          </cell>
          <cell r="H3287" t="str">
            <v>Москва</v>
          </cell>
        </row>
        <row r="3288">
          <cell r="C3288">
            <v>407043312</v>
          </cell>
          <cell r="D3288">
            <v>3869384.4</v>
          </cell>
          <cell r="E3288">
            <v>43734</v>
          </cell>
          <cell r="F3288">
            <v>1200239057</v>
          </cell>
          <cell r="G3288">
            <v>65370528</v>
          </cell>
          <cell r="H3288" t="str">
            <v>Москва</v>
          </cell>
        </row>
        <row r="3289">
          <cell r="C3289">
            <v>407043313</v>
          </cell>
          <cell r="D3289">
            <v>973026.9</v>
          </cell>
          <cell r="E3289">
            <v>43734</v>
          </cell>
          <cell r="F3289">
            <v>1200238898</v>
          </cell>
          <cell r="G3289">
            <v>65370544</v>
          </cell>
          <cell r="H3289" t="str">
            <v>Москва</v>
          </cell>
        </row>
        <row r="3290">
          <cell r="C3290">
            <v>407043314</v>
          </cell>
          <cell r="D3290">
            <v>50026</v>
          </cell>
          <cell r="E3290">
            <v>43735</v>
          </cell>
          <cell r="F3290">
            <v>1200238894</v>
          </cell>
          <cell r="G3290">
            <v>65367243</v>
          </cell>
          <cell r="H3290" t="str">
            <v>Красноярск</v>
          </cell>
        </row>
        <row r="3291">
          <cell r="C3291">
            <v>407043315</v>
          </cell>
          <cell r="D3291">
            <v>3945245.1</v>
          </cell>
          <cell r="E3291">
            <v>43735</v>
          </cell>
          <cell r="F3291">
            <v>1200239307</v>
          </cell>
          <cell r="G3291">
            <v>65368048</v>
          </cell>
          <cell r="H3291" t="str">
            <v>Москва</v>
          </cell>
        </row>
        <row r="3292">
          <cell r="C3292">
            <v>407043316</v>
          </cell>
          <cell r="D3292">
            <v>178765.3</v>
          </cell>
          <cell r="E3292">
            <v>43738</v>
          </cell>
          <cell r="F3292">
            <v>1200239282</v>
          </cell>
          <cell r="G3292">
            <v>65370478</v>
          </cell>
          <cell r="H3292" t="str">
            <v>Екатеринбург</v>
          </cell>
        </row>
        <row r="3293">
          <cell r="C3293">
            <v>407043317</v>
          </cell>
          <cell r="D3293">
            <v>78529.850000000006</v>
          </cell>
          <cell r="E3293">
            <v>43738</v>
          </cell>
          <cell r="F3293">
            <v>1200239280</v>
          </cell>
          <cell r="G3293">
            <v>65370418</v>
          </cell>
          <cell r="H3293" t="str">
            <v>Самара</v>
          </cell>
        </row>
        <row r="3294">
          <cell r="C3294">
            <v>407043318</v>
          </cell>
          <cell r="D3294">
            <v>1181469</v>
          </cell>
          <cell r="E3294">
            <v>43738</v>
          </cell>
          <cell r="F3294">
            <v>1200239316</v>
          </cell>
          <cell r="G3294">
            <v>65372212</v>
          </cell>
        </row>
        <row r="3295">
          <cell r="C3295">
            <v>407043319</v>
          </cell>
          <cell r="D3295">
            <v>751301</v>
          </cell>
          <cell r="E3295">
            <v>43738</v>
          </cell>
          <cell r="F3295">
            <v>1200239315</v>
          </cell>
          <cell r="G3295">
            <v>65372225</v>
          </cell>
        </row>
        <row r="3296">
          <cell r="C3296">
            <v>407043320</v>
          </cell>
          <cell r="D3296">
            <v>666188</v>
          </cell>
          <cell r="E3296">
            <v>43738</v>
          </cell>
          <cell r="F3296">
            <v>1200239267</v>
          </cell>
          <cell r="G3296">
            <v>65372903</v>
          </cell>
          <cell r="H3296" t="str">
            <v>Москва</v>
          </cell>
        </row>
        <row r="3297">
          <cell r="C3297">
            <v>407043321</v>
          </cell>
          <cell r="D3297">
            <v>2309735.6</v>
          </cell>
          <cell r="E3297">
            <v>43738</v>
          </cell>
          <cell r="F3297">
            <v>1200239272</v>
          </cell>
          <cell r="G3297">
            <v>65372921</v>
          </cell>
        </row>
        <row r="3298">
          <cell r="C3298">
            <v>407043322</v>
          </cell>
          <cell r="D3298">
            <v>419070</v>
          </cell>
          <cell r="E3298">
            <v>43738</v>
          </cell>
          <cell r="F3298">
            <v>1200239268</v>
          </cell>
          <cell r="G3298">
            <v>65372737</v>
          </cell>
          <cell r="H3298" t="str">
            <v>Москва</v>
          </cell>
        </row>
        <row r="3299">
          <cell r="C3299">
            <v>407043323</v>
          </cell>
          <cell r="D3299">
            <v>985502</v>
          </cell>
          <cell r="E3299">
            <v>43738</v>
          </cell>
          <cell r="F3299">
            <v>1200239266</v>
          </cell>
          <cell r="G3299">
            <v>65370388</v>
          </cell>
          <cell r="H3299" t="str">
            <v>Екатеринбург</v>
          </cell>
        </row>
        <row r="3300">
          <cell r="C3300">
            <v>407043324</v>
          </cell>
          <cell r="D3300">
            <v>151060</v>
          </cell>
          <cell r="E3300">
            <v>43738</v>
          </cell>
          <cell r="F3300">
            <v>1200239263</v>
          </cell>
          <cell r="G3300">
            <v>65370326</v>
          </cell>
          <cell r="H3300" t="str">
            <v>Самара</v>
          </cell>
        </row>
        <row r="3301">
          <cell r="C3301">
            <v>407043325</v>
          </cell>
          <cell r="D3301">
            <v>619066</v>
          </cell>
          <cell r="E3301">
            <v>43738</v>
          </cell>
          <cell r="F3301">
            <v>1200239270</v>
          </cell>
          <cell r="G3301">
            <v>65370334</v>
          </cell>
        </row>
        <row r="3302">
          <cell r="C3302">
            <v>407043326</v>
          </cell>
          <cell r="D3302">
            <v>398551.6</v>
          </cell>
          <cell r="E3302">
            <v>43738</v>
          </cell>
          <cell r="F3302">
            <v>1200239278</v>
          </cell>
          <cell r="G3302">
            <v>65370440</v>
          </cell>
          <cell r="H3302" t="str">
            <v>А</v>
          </cell>
        </row>
        <row r="3303">
          <cell r="C3303">
            <v>407043327</v>
          </cell>
          <cell r="D3303">
            <v>235857.76</v>
          </cell>
          <cell r="E3303">
            <v>43738</v>
          </cell>
          <cell r="F3303">
            <v>1200239318</v>
          </cell>
          <cell r="G3303">
            <v>65372537</v>
          </cell>
          <cell r="H3303" t="str">
            <v>Алматы</v>
          </cell>
        </row>
        <row r="3304">
          <cell r="C3304">
            <v>407043328</v>
          </cell>
          <cell r="D3304">
            <v>1133384.3999999999</v>
          </cell>
          <cell r="E3304">
            <v>43738</v>
          </cell>
          <cell r="F3304">
            <v>1200239274</v>
          </cell>
          <cell r="G3304">
            <v>65372923</v>
          </cell>
          <cell r="H3304" t="str">
            <v>Москва</v>
          </cell>
        </row>
        <row r="3305">
          <cell r="C3305">
            <v>407043329</v>
          </cell>
          <cell r="D3305">
            <v>900578</v>
          </cell>
          <cell r="E3305">
            <v>43738</v>
          </cell>
          <cell r="F3305">
            <v>1200239265</v>
          </cell>
          <cell r="G3305">
            <v>65370380</v>
          </cell>
          <cell r="H3305" t="str">
            <v>Самара</v>
          </cell>
        </row>
        <row r="3306">
          <cell r="C3306">
            <v>407043330</v>
          </cell>
          <cell r="D3306">
            <v>894739</v>
          </cell>
          <cell r="E3306">
            <v>43738</v>
          </cell>
          <cell r="F3306">
            <v>1200239271</v>
          </cell>
          <cell r="G3306">
            <v>65372908</v>
          </cell>
          <cell r="H3306" t="str">
            <v>Москва</v>
          </cell>
        </row>
        <row r="3307">
          <cell r="C3307">
            <v>407043331</v>
          </cell>
          <cell r="D3307">
            <v>1100122</v>
          </cell>
          <cell r="E3307">
            <v>43738</v>
          </cell>
          <cell r="F3307">
            <v>1200239313</v>
          </cell>
          <cell r="G3307">
            <v>65372884</v>
          </cell>
          <cell r="H3307" t="str">
            <v>Москва</v>
          </cell>
        </row>
        <row r="3308">
          <cell r="C3308">
            <v>407043332</v>
          </cell>
          <cell r="D3308">
            <v>239689</v>
          </cell>
          <cell r="E3308">
            <v>43738</v>
          </cell>
          <cell r="F3308">
            <v>1200239264</v>
          </cell>
          <cell r="G3308">
            <v>65370353</v>
          </cell>
        </row>
        <row r="3309">
          <cell r="C3309">
            <v>407043333</v>
          </cell>
          <cell r="D3309">
            <v>1719571.8</v>
          </cell>
          <cell r="E3309">
            <v>43738</v>
          </cell>
          <cell r="F3309">
            <v>1200239319</v>
          </cell>
          <cell r="G3309">
            <v>65372545</v>
          </cell>
          <cell r="H3309" t="str">
            <v>Алматы</v>
          </cell>
        </row>
        <row r="3310">
          <cell r="C3310">
            <v>407043334</v>
          </cell>
          <cell r="D3310">
            <v>1639827</v>
          </cell>
          <cell r="E3310">
            <v>43738</v>
          </cell>
          <cell r="F3310">
            <v>1200239314</v>
          </cell>
          <cell r="G3310">
            <v>65372543</v>
          </cell>
          <cell r="H3310" t="str">
            <v>Алматы</v>
          </cell>
        </row>
        <row r="3311">
          <cell r="C3311">
            <v>407043335</v>
          </cell>
          <cell r="D3311">
            <v>3745775.7</v>
          </cell>
          <cell r="E3311">
            <v>43738</v>
          </cell>
          <cell r="F3311">
            <v>1200239273</v>
          </cell>
          <cell r="G3311">
            <v>65372915</v>
          </cell>
          <cell r="H3311" t="str">
            <v>Москва</v>
          </cell>
        </row>
        <row r="3312">
          <cell r="C3312">
            <v>407043336</v>
          </cell>
          <cell r="D3312">
            <v>4425445.5999999996</v>
          </cell>
          <cell r="E3312">
            <v>43738</v>
          </cell>
          <cell r="F3312">
            <v>1200239620</v>
          </cell>
          <cell r="G3312">
            <v>65372982</v>
          </cell>
          <cell r="H3312" t="str">
            <v>Нур-Султан</v>
          </cell>
        </row>
        <row r="3313">
          <cell r="C3313">
            <v>407043336</v>
          </cell>
          <cell r="F3313">
            <v>1200239620</v>
          </cell>
          <cell r="G3313">
            <v>65372975</v>
          </cell>
        </row>
        <row r="3314">
          <cell r="C3314">
            <v>407043337</v>
          </cell>
          <cell r="D3314">
            <v>845767</v>
          </cell>
          <cell r="E3314">
            <v>43738</v>
          </cell>
          <cell r="F3314">
            <v>1200239621</v>
          </cell>
          <cell r="G3314">
            <v>65372999</v>
          </cell>
          <cell r="H3314" t="str">
            <v>СПб</v>
          </cell>
        </row>
        <row r="3315">
          <cell r="C3315">
            <v>407043338</v>
          </cell>
          <cell r="D3315">
            <v>508214</v>
          </cell>
          <cell r="E3315">
            <v>43739</v>
          </cell>
          <cell r="F3315">
            <v>1200239317</v>
          </cell>
          <cell r="G3315">
            <v>65372205</v>
          </cell>
        </row>
        <row r="3316">
          <cell r="C3316">
            <v>407043339</v>
          </cell>
          <cell r="D3316">
            <v>1763019.05</v>
          </cell>
          <cell r="E3316">
            <v>43739</v>
          </cell>
          <cell r="F3316">
            <v>1200239628</v>
          </cell>
          <cell r="G3316">
            <v>65375308</v>
          </cell>
          <cell r="H3316" t="str">
            <v>Москва</v>
          </cell>
        </row>
        <row r="3317">
          <cell r="C3317">
            <v>407043340</v>
          </cell>
          <cell r="D3317">
            <v>7867629.9000000004</v>
          </cell>
          <cell r="E3317">
            <v>43739</v>
          </cell>
          <cell r="F3317">
            <v>1200239714</v>
          </cell>
          <cell r="G3317">
            <v>65375332</v>
          </cell>
          <cell r="H3317" t="str">
            <v>Москва</v>
          </cell>
        </row>
        <row r="3318">
          <cell r="C3318">
            <v>407043341</v>
          </cell>
          <cell r="D3318">
            <v>72484</v>
          </cell>
          <cell r="E3318">
            <v>43739</v>
          </cell>
          <cell r="F3318">
            <v>1200239627</v>
          </cell>
          <cell r="G3318">
            <v>65374762</v>
          </cell>
          <cell r="H3318" t="str">
            <v>Москва</v>
          </cell>
        </row>
        <row r="3319">
          <cell r="C3319">
            <v>407043342</v>
          </cell>
          <cell r="D3319">
            <v>995175</v>
          </cell>
          <cell r="E3319">
            <v>43739</v>
          </cell>
          <cell r="F3319">
            <v>1200239626</v>
          </cell>
          <cell r="G3319">
            <v>65374771</v>
          </cell>
          <cell r="H3319" t="str">
            <v>Москва</v>
          </cell>
        </row>
        <row r="3320">
          <cell r="C3320">
            <v>407043343</v>
          </cell>
          <cell r="D3320">
            <v>52510</v>
          </cell>
          <cell r="E3320">
            <v>43739</v>
          </cell>
          <cell r="F3320">
            <v>1200239625</v>
          </cell>
          <cell r="G3320">
            <v>65374772</v>
          </cell>
          <cell r="H3320" t="str">
            <v>Москва</v>
          </cell>
        </row>
        <row r="3321">
          <cell r="C3321">
            <v>407043344</v>
          </cell>
          <cell r="D3321">
            <v>350678</v>
          </cell>
          <cell r="E3321">
            <v>43739</v>
          </cell>
          <cell r="F3321">
            <v>1200239632</v>
          </cell>
          <cell r="G3321">
            <v>65374757</v>
          </cell>
          <cell r="H3321" t="str">
            <v>Москва</v>
          </cell>
        </row>
        <row r="3322">
          <cell r="C3322">
            <v>407043345</v>
          </cell>
          <cell r="D3322">
            <v>278214.15000000002</v>
          </cell>
          <cell r="E3322">
            <v>43739</v>
          </cell>
          <cell r="F3322">
            <v>1200239633</v>
          </cell>
          <cell r="G3322">
            <v>65373001</v>
          </cell>
          <cell r="H3322" t="str">
            <v>СПб</v>
          </cell>
        </row>
        <row r="3323">
          <cell r="C3323">
            <v>407043346</v>
          </cell>
          <cell r="D3323">
            <v>367015</v>
          </cell>
          <cell r="E3323">
            <v>43739</v>
          </cell>
          <cell r="F3323">
            <v>1200239710</v>
          </cell>
          <cell r="G3323">
            <v>65372836</v>
          </cell>
          <cell r="H3323" t="str">
            <v>СПб</v>
          </cell>
        </row>
        <row r="3324">
          <cell r="C3324">
            <v>407043347</v>
          </cell>
          <cell r="D3324">
            <v>1333458.8999999999</v>
          </cell>
          <cell r="E3324">
            <v>43739</v>
          </cell>
          <cell r="F3324">
            <v>1200239631</v>
          </cell>
          <cell r="G3324">
            <v>65372858</v>
          </cell>
          <cell r="H3324" t="str">
            <v>СПб</v>
          </cell>
        </row>
        <row r="3325">
          <cell r="C3325">
            <v>407043348</v>
          </cell>
          <cell r="D3325">
            <v>353818.8</v>
          </cell>
          <cell r="E3325">
            <v>43739</v>
          </cell>
          <cell r="F3325">
            <v>1200239634</v>
          </cell>
          <cell r="G3325">
            <v>65372732</v>
          </cell>
          <cell r="H3325" t="str">
            <v>Н.Новгород</v>
          </cell>
        </row>
        <row r="3326">
          <cell r="C3326">
            <v>407043349</v>
          </cell>
          <cell r="D3326">
            <v>557482</v>
          </cell>
          <cell r="E3326">
            <v>43739</v>
          </cell>
          <cell r="F3326">
            <v>1200239629</v>
          </cell>
          <cell r="G3326">
            <v>65372658</v>
          </cell>
          <cell r="H3326" t="str">
            <v>Н.Новгород</v>
          </cell>
        </row>
        <row r="3327">
          <cell r="C3327">
            <v>407043350</v>
          </cell>
          <cell r="D3327">
            <v>345600</v>
          </cell>
          <cell r="E3327">
            <v>43739</v>
          </cell>
          <cell r="F3327">
            <v>1200239630</v>
          </cell>
          <cell r="G3327">
            <v>65372648</v>
          </cell>
          <cell r="H3327" t="str">
            <v>Казань</v>
          </cell>
        </row>
        <row r="3328">
          <cell r="C3328">
            <v>407043351</v>
          </cell>
          <cell r="D3328">
            <v>921582</v>
          </cell>
          <cell r="E3328">
            <v>43739</v>
          </cell>
          <cell r="F3328">
            <v>1200239624</v>
          </cell>
          <cell r="G3328">
            <v>65372764</v>
          </cell>
          <cell r="H3328" t="str">
            <v>Н.Новгород</v>
          </cell>
        </row>
        <row r="3329">
          <cell r="C3329">
            <v>407043352</v>
          </cell>
          <cell r="D3329">
            <v>30661</v>
          </cell>
          <cell r="E3329">
            <v>43739</v>
          </cell>
          <cell r="F3329">
            <v>1200239635</v>
          </cell>
          <cell r="G3329">
            <v>65374938</v>
          </cell>
        </row>
        <row r="3330">
          <cell r="C3330">
            <v>407043353</v>
          </cell>
          <cell r="D3330">
            <v>582802</v>
          </cell>
          <cell r="E3330">
            <v>43739</v>
          </cell>
          <cell r="F3330">
            <v>1200239623</v>
          </cell>
          <cell r="G3330">
            <v>65375321</v>
          </cell>
        </row>
        <row r="3331">
          <cell r="C3331">
            <v>407043354</v>
          </cell>
          <cell r="D3331">
            <v>913636.85</v>
          </cell>
          <cell r="E3331">
            <v>43739</v>
          </cell>
          <cell r="F3331">
            <v>1200239806</v>
          </cell>
          <cell r="G3331">
            <v>65375317</v>
          </cell>
        </row>
        <row r="3332">
          <cell r="C3332">
            <v>407043355</v>
          </cell>
          <cell r="D3332">
            <v>45646.55</v>
          </cell>
          <cell r="E3332">
            <v>43739</v>
          </cell>
          <cell r="F3332">
            <v>1200239711</v>
          </cell>
          <cell r="G3332">
            <v>65374941</v>
          </cell>
        </row>
        <row r="3333">
          <cell r="C3333">
            <v>407043356</v>
          </cell>
          <cell r="D3333">
            <v>2376925</v>
          </cell>
          <cell r="E3333">
            <v>43739</v>
          </cell>
          <cell r="F3333">
            <v>1200239712</v>
          </cell>
          <cell r="G3333">
            <v>65375099</v>
          </cell>
        </row>
        <row r="3334">
          <cell r="C3334">
            <v>407043357</v>
          </cell>
          <cell r="D3334">
            <v>2109308.4</v>
          </cell>
          <cell r="E3334">
            <v>43739</v>
          </cell>
          <cell r="F3334">
            <v>1200239597</v>
          </cell>
          <cell r="G3334">
            <v>65375011</v>
          </cell>
          <cell r="H3334" t="str">
            <v>В</v>
          </cell>
        </row>
        <row r="3335">
          <cell r="C3335">
            <v>407043357</v>
          </cell>
          <cell r="F3335">
            <v>1200239597</v>
          </cell>
          <cell r="G3335">
            <v>65375010</v>
          </cell>
        </row>
        <row r="3336">
          <cell r="C3336">
            <v>407043357</v>
          </cell>
          <cell r="F3336">
            <v>1200239597</v>
          </cell>
          <cell r="G3336">
            <v>65375009</v>
          </cell>
        </row>
        <row r="3337">
          <cell r="C3337">
            <v>407043357</v>
          </cell>
          <cell r="F3337">
            <v>1200239597</v>
          </cell>
          <cell r="G3337">
            <v>65375008</v>
          </cell>
        </row>
        <row r="3338">
          <cell r="C3338">
            <v>407043358</v>
          </cell>
          <cell r="D3338">
            <v>3002898</v>
          </cell>
          <cell r="E3338">
            <v>43739</v>
          </cell>
          <cell r="F3338">
            <v>1200239713</v>
          </cell>
          <cell r="G3338">
            <v>65375039</v>
          </cell>
        </row>
        <row r="3339">
          <cell r="C3339">
            <v>407043358</v>
          </cell>
          <cell r="F3339">
            <v>1200239713</v>
          </cell>
          <cell r="G3339">
            <v>65375033</v>
          </cell>
        </row>
        <row r="3340">
          <cell r="C3340">
            <v>407043359</v>
          </cell>
          <cell r="D3340">
            <v>608018.4</v>
          </cell>
          <cell r="E3340">
            <v>43739</v>
          </cell>
          <cell r="F3340">
            <v>1200239598</v>
          </cell>
          <cell r="G3340">
            <v>65375007</v>
          </cell>
          <cell r="H3340" t="str">
            <v>А</v>
          </cell>
        </row>
        <row r="3341">
          <cell r="C3341">
            <v>407043360</v>
          </cell>
          <cell r="D3341">
            <v>2455902</v>
          </cell>
          <cell r="E3341">
            <v>43739</v>
          </cell>
          <cell r="F3341">
            <v>1200239807</v>
          </cell>
          <cell r="G3341">
            <v>65377869</v>
          </cell>
          <cell r="H3341" t="str">
            <v>С</v>
          </cell>
        </row>
        <row r="3342">
          <cell r="C3342">
            <v>407043361</v>
          </cell>
          <cell r="D3342">
            <v>377288.7</v>
          </cell>
          <cell r="E3342">
            <v>43739</v>
          </cell>
          <cell r="F3342">
            <v>1200239808</v>
          </cell>
          <cell r="G3342">
            <v>65377861</v>
          </cell>
          <cell r="H3342" t="str">
            <v>А</v>
          </cell>
        </row>
        <row r="3343">
          <cell r="C3343">
            <v>407043362</v>
          </cell>
          <cell r="D3343">
            <v>3528056.7</v>
          </cell>
          <cell r="E3343">
            <v>43739</v>
          </cell>
          <cell r="F3343">
            <v>1200239812</v>
          </cell>
          <cell r="G3343">
            <v>65377852</v>
          </cell>
          <cell r="H3343" t="str">
            <v>Москва</v>
          </cell>
        </row>
        <row r="3344">
          <cell r="C3344">
            <v>407043363</v>
          </cell>
          <cell r="D3344">
            <v>1061092.3999999999</v>
          </cell>
          <cell r="E3344">
            <v>43739</v>
          </cell>
          <cell r="F3344">
            <v>1200239813</v>
          </cell>
          <cell r="G3344">
            <v>65377765</v>
          </cell>
          <cell r="H3344" t="str">
            <v>Москва</v>
          </cell>
        </row>
        <row r="3345">
          <cell r="C3345">
            <v>407043364</v>
          </cell>
          <cell r="D3345">
            <v>851995.9</v>
          </cell>
          <cell r="E3345">
            <v>43740</v>
          </cell>
          <cell r="F3345">
            <v>1200239820</v>
          </cell>
          <cell r="G3345">
            <v>65376797</v>
          </cell>
          <cell r="H3345" t="str">
            <v>Алматы</v>
          </cell>
        </row>
        <row r="3346">
          <cell r="C3346">
            <v>407043365</v>
          </cell>
          <cell r="D3346">
            <v>765054</v>
          </cell>
          <cell r="E3346">
            <v>43740</v>
          </cell>
          <cell r="F3346">
            <v>1200239816</v>
          </cell>
          <cell r="G3346">
            <v>65374909</v>
          </cell>
          <cell r="H3346" t="str">
            <v>А</v>
          </cell>
        </row>
        <row r="3347">
          <cell r="C3347">
            <v>407043366</v>
          </cell>
          <cell r="D3347">
            <v>218230</v>
          </cell>
          <cell r="E3347">
            <v>43740</v>
          </cell>
          <cell r="F3347">
            <v>1200239822</v>
          </cell>
          <cell r="G3347">
            <v>65377637</v>
          </cell>
          <cell r="H3347" t="str">
            <v>Краснодар</v>
          </cell>
        </row>
        <row r="3348">
          <cell r="C3348">
            <v>407043367</v>
          </cell>
          <cell r="D3348">
            <v>519396.35</v>
          </cell>
          <cell r="E3348">
            <v>43740</v>
          </cell>
          <cell r="F3348">
            <v>1200239811</v>
          </cell>
          <cell r="G3348">
            <v>65377831</v>
          </cell>
          <cell r="H3348" t="str">
            <v>Москва</v>
          </cell>
        </row>
        <row r="3349">
          <cell r="C3349">
            <v>407043368</v>
          </cell>
          <cell r="D3349">
            <v>1317902.5</v>
          </cell>
          <cell r="E3349">
            <v>43740</v>
          </cell>
          <cell r="F3349">
            <v>1200239819</v>
          </cell>
          <cell r="G3349">
            <v>65374963</v>
          </cell>
        </row>
        <row r="3350">
          <cell r="C3350">
            <v>407043369</v>
          </cell>
          <cell r="D3350">
            <v>180823</v>
          </cell>
          <cell r="E3350">
            <v>43740</v>
          </cell>
          <cell r="F3350">
            <v>1200239818</v>
          </cell>
          <cell r="G3350">
            <v>65374948</v>
          </cell>
          <cell r="H3350" t="str">
            <v>Ростов</v>
          </cell>
        </row>
        <row r="3351">
          <cell r="C3351">
            <v>407043370</v>
          </cell>
          <cell r="D3351">
            <v>247658.4</v>
          </cell>
          <cell r="E3351">
            <v>43740</v>
          </cell>
          <cell r="F3351">
            <v>1200239823</v>
          </cell>
          <cell r="G3351">
            <v>65374920</v>
          </cell>
          <cell r="H3351" t="str">
            <v>Краснодар</v>
          </cell>
        </row>
        <row r="3352">
          <cell r="C3352">
            <v>407043371</v>
          </cell>
          <cell r="D3352">
            <v>1004962</v>
          </cell>
          <cell r="E3352">
            <v>43740</v>
          </cell>
          <cell r="F3352">
            <v>1200239815</v>
          </cell>
          <cell r="G3352">
            <v>65377804</v>
          </cell>
        </row>
        <row r="3353">
          <cell r="C3353">
            <v>407043372</v>
          </cell>
          <cell r="D3353">
            <v>627947.15</v>
          </cell>
          <cell r="E3353">
            <v>43740</v>
          </cell>
          <cell r="F3353">
            <v>1200239821</v>
          </cell>
          <cell r="G3353">
            <v>65376794</v>
          </cell>
          <cell r="H3353" t="str">
            <v>Нур-Султан</v>
          </cell>
        </row>
        <row r="3354">
          <cell r="C3354">
            <v>407043373</v>
          </cell>
          <cell r="D3354">
            <v>351232</v>
          </cell>
          <cell r="E3354">
            <v>43740</v>
          </cell>
          <cell r="F3354">
            <v>1200239814</v>
          </cell>
          <cell r="G3354">
            <v>65377750</v>
          </cell>
        </row>
        <row r="3355">
          <cell r="C3355">
            <v>407043374</v>
          </cell>
          <cell r="D3355">
            <v>642599.94999999995</v>
          </cell>
          <cell r="E3355">
            <v>43740</v>
          </cell>
          <cell r="F3355">
            <v>1200239809</v>
          </cell>
          <cell r="G3355">
            <v>65375070</v>
          </cell>
          <cell r="H3355" t="str">
            <v>Ростов</v>
          </cell>
        </row>
        <row r="3356">
          <cell r="C3356">
            <v>407043375</v>
          </cell>
          <cell r="D3356">
            <v>692551.85</v>
          </cell>
          <cell r="E3356">
            <v>43740</v>
          </cell>
          <cell r="F3356">
            <v>1200239817</v>
          </cell>
          <cell r="G3356">
            <v>65376849</v>
          </cell>
          <cell r="H3356" t="str">
            <v>Ростов</v>
          </cell>
        </row>
        <row r="3357">
          <cell r="C3357">
            <v>407043377</v>
          </cell>
          <cell r="D3357">
            <v>1486475</v>
          </cell>
          <cell r="E3357">
            <v>43740</v>
          </cell>
          <cell r="F3357">
            <v>1200239960</v>
          </cell>
          <cell r="G3357">
            <v>65377731</v>
          </cell>
          <cell r="H3357" t="str">
            <v>СПб</v>
          </cell>
        </row>
        <row r="3358">
          <cell r="C3358">
            <v>407043378</v>
          </cell>
          <cell r="D3358">
            <v>2048607.55</v>
          </cell>
          <cell r="E3358">
            <v>43740</v>
          </cell>
          <cell r="F3358">
            <v>1200239959</v>
          </cell>
          <cell r="G3358">
            <v>65379995</v>
          </cell>
          <cell r="H3358" t="str">
            <v>С</v>
          </cell>
        </row>
        <row r="3359">
          <cell r="C3359">
            <v>407043379</v>
          </cell>
          <cell r="D3359">
            <v>726184</v>
          </cell>
          <cell r="E3359">
            <v>43740</v>
          </cell>
          <cell r="F3359">
            <v>1200239955</v>
          </cell>
          <cell r="G3359">
            <v>65379676</v>
          </cell>
          <cell r="H3359" t="str">
            <v>Москва</v>
          </cell>
        </row>
        <row r="3360">
          <cell r="C3360">
            <v>407043380</v>
          </cell>
          <cell r="D3360">
            <v>925159.5</v>
          </cell>
          <cell r="E3360">
            <v>43740</v>
          </cell>
          <cell r="F3360">
            <v>1200239958</v>
          </cell>
          <cell r="G3360">
            <v>65379945</v>
          </cell>
          <cell r="H3360" t="str">
            <v>Москва</v>
          </cell>
        </row>
        <row r="3361">
          <cell r="C3361">
            <v>407043381</v>
          </cell>
          <cell r="D3361">
            <v>119370</v>
          </cell>
          <cell r="E3361">
            <v>43740</v>
          </cell>
          <cell r="F3361">
            <v>1200239952</v>
          </cell>
          <cell r="G3361">
            <v>65379589</v>
          </cell>
          <cell r="H3361" t="str">
            <v>Москва</v>
          </cell>
        </row>
        <row r="3362">
          <cell r="C3362">
            <v>407043382</v>
          </cell>
          <cell r="D3362">
            <v>516147.6</v>
          </cell>
          <cell r="E3362">
            <v>43740</v>
          </cell>
          <cell r="F3362">
            <v>1200239956</v>
          </cell>
          <cell r="G3362">
            <v>65380026</v>
          </cell>
          <cell r="H3362" t="str">
            <v>Москва</v>
          </cell>
        </row>
        <row r="3363">
          <cell r="C3363">
            <v>407043383</v>
          </cell>
          <cell r="D3363">
            <v>172800</v>
          </cell>
          <cell r="E3363">
            <v>43740</v>
          </cell>
          <cell r="F3363">
            <v>1200239962</v>
          </cell>
          <cell r="G3363">
            <v>65379036</v>
          </cell>
          <cell r="H3363" t="str">
            <v>СПб</v>
          </cell>
        </row>
        <row r="3364">
          <cell r="C3364">
            <v>407043384</v>
          </cell>
          <cell r="D3364">
            <v>1096450.2</v>
          </cell>
          <cell r="E3364">
            <v>43740</v>
          </cell>
          <cell r="F3364">
            <v>1200239961</v>
          </cell>
          <cell r="G3364">
            <v>65377885</v>
          </cell>
          <cell r="H3364" t="str">
            <v>СПб</v>
          </cell>
        </row>
        <row r="3365">
          <cell r="C3365">
            <v>407043385</v>
          </cell>
          <cell r="D3365">
            <v>1697255.75</v>
          </cell>
          <cell r="E3365">
            <v>43740</v>
          </cell>
          <cell r="F3365">
            <v>1200239954</v>
          </cell>
          <cell r="G3365">
            <v>65379825</v>
          </cell>
          <cell r="H3365" t="str">
            <v>Москва</v>
          </cell>
        </row>
        <row r="3366">
          <cell r="C3366">
            <v>407043386</v>
          </cell>
          <cell r="D3366">
            <v>701282</v>
          </cell>
          <cell r="E3366">
            <v>43740</v>
          </cell>
          <cell r="F3366">
            <v>1200239953</v>
          </cell>
          <cell r="G3366">
            <v>65379635</v>
          </cell>
          <cell r="H3366" t="str">
            <v>Москва</v>
          </cell>
        </row>
        <row r="3367">
          <cell r="C3367">
            <v>407043387</v>
          </cell>
          <cell r="D3367">
            <v>11236585.199999999</v>
          </cell>
          <cell r="E3367">
            <v>43740</v>
          </cell>
          <cell r="F3367">
            <v>1200239957</v>
          </cell>
          <cell r="G3367">
            <v>65379838</v>
          </cell>
          <cell r="H3367" t="str">
            <v>Москва</v>
          </cell>
        </row>
        <row r="3368">
          <cell r="C3368">
            <v>407043388</v>
          </cell>
          <cell r="D3368">
            <v>2992.5</v>
          </cell>
          <cell r="E3368">
            <v>43742</v>
          </cell>
          <cell r="F3368">
            <v>1200240170</v>
          </cell>
          <cell r="G3368">
            <v>65382163</v>
          </cell>
          <cell r="H3368" t="str">
            <v>Москва</v>
          </cell>
        </row>
        <row r="3369">
          <cell r="C3369">
            <v>407043389</v>
          </cell>
          <cell r="D3369">
            <v>76090</v>
          </cell>
          <cell r="E3369">
            <v>43742</v>
          </cell>
          <cell r="F3369">
            <v>1200240179</v>
          </cell>
          <cell r="G3369">
            <v>65379234</v>
          </cell>
          <cell r="H3369" t="str">
            <v>Иркутск</v>
          </cell>
        </row>
        <row r="3370">
          <cell r="C3370">
            <v>407043390</v>
          </cell>
          <cell r="D3370">
            <v>58592</v>
          </cell>
          <cell r="E3370">
            <v>43742</v>
          </cell>
          <cell r="F3370">
            <v>1200240182</v>
          </cell>
          <cell r="G3370">
            <v>65379428</v>
          </cell>
          <cell r="H3370" t="str">
            <v>Иркутск</v>
          </cell>
        </row>
        <row r="3371">
          <cell r="C3371">
            <v>407043391</v>
          </cell>
          <cell r="D3371">
            <v>85640</v>
          </cell>
          <cell r="E3371">
            <v>43742</v>
          </cell>
          <cell r="F3371">
            <v>1200240183</v>
          </cell>
          <cell r="G3371">
            <v>65379427</v>
          </cell>
          <cell r="H3371" t="str">
            <v>Иркутск</v>
          </cell>
        </row>
        <row r="3372">
          <cell r="C3372">
            <v>407043392</v>
          </cell>
          <cell r="D3372">
            <v>291259</v>
          </cell>
          <cell r="E3372">
            <v>43742</v>
          </cell>
          <cell r="F3372">
            <v>1200240178</v>
          </cell>
          <cell r="G3372">
            <v>65379303</v>
          </cell>
          <cell r="H3372" t="str">
            <v>Барнаул</v>
          </cell>
        </row>
        <row r="3373">
          <cell r="C3373">
            <v>407043393</v>
          </cell>
          <cell r="D3373">
            <v>137726</v>
          </cell>
          <cell r="E3373">
            <v>43742</v>
          </cell>
          <cell r="F3373">
            <v>1200240184</v>
          </cell>
          <cell r="G3373">
            <v>65379434</v>
          </cell>
          <cell r="H3373" t="str">
            <v>Новосибирск</v>
          </cell>
        </row>
        <row r="3374">
          <cell r="C3374">
            <v>407043394</v>
          </cell>
          <cell r="D3374">
            <v>111380</v>
          </cell>
          <cell r="E3374">
            <v>43742</v>
          </cell>
          <cell r="F3374">
            <v>1200240181</v>
          </cell>
          <cell r="G3374">
            <v>65379447</v>
          </cell>
          <cell r="H3374" t="str">
            <v>Новосибирск</v>
          </cell>
        </row>
        <row r="3375">
          <cell r="C3375">
            <v>407043395</v>
          </cell>
          <cell r="D3375">
            <v>215030</v>
          </cell>
          <cell r="E3375">
            <v>43742</v>
          </cell>
          <cell r="F3375">
            <v>1200240176</v>
          </cell>
          <cell r="G3375">
            <v>65379571</v>
          </cell>
          <cell r="H3375" t="str">
            <v>Красноярск</v>
          </cell>
        </row>
        <row r="3376">
          <cell r="C3376">
            <v>407043396</v>
          </cell>
          <cell r="D3376">
            <v>372360</v>
          </cell>
          <cell r="E3376">
            <v>43742</v>
          </cell>
          <cell r="F3376">
            <v>1200240180</v>
          </cell>
          <cell r="G3376">
            <v>65379231</v>
          </cell>
          <cell r="H3376" t="str">
            <v>Красноярск</v>
          </cell>
        </row>
        <row r="3377">
          <cell r="C3377">
            <v>407043397</v>
          </cell>
          <cell r="D3377">
            <v>448700</v>
          </cell>
          <cell r="E3377">
            <v>43742</v>
          </cell>
          <cell r="F3377">
            <v>1200240173</v>
          </cell>
          <cell r="G3377">
            <v>65379311</v>
          </cell>
          <cell r="H3377" t="str">
            <v>Барнаул</v>
          </cell>
        </row>
        <row r="3378">
          <cell r="C3378">
            <v>407043398</v>
          </cell>
          <cell r="D3378">
            <v>227526.9</v>
          </cell>
          <cell r="E3378">
            <v>43742</v>
          </cell>
          <cell r="F3378">
            <v>1200240185</v>
          </cell>
          <cell r="G3378">
            <v>65379470</v>
          </cell>
          <cell r="H3378" t="str">
            <v>Новосибирск</v>
          </cell>
        </row>
        <row r="3379">
          <cell r="C3379">
            <v>407043399</v>
          </cell>
          <cell r="D3379">
            <v>282714</v>
          </cell>
          <cell r="E3379">
            <v>43742</v>
          </cell>
          <cell r="F3379">
            <v>1200240174</v>
          </cell>
          <cell r="G3379">
            <v>65379115</v>
          </cell>
          <cell r="H3379" t="str">
            <v>Новосибирск</v>
          </cell>
        </row>
        <row r="3380">
          <cell r="C3380">
            <v>407043400</v>
          </cell>
          <cell r="D3380">
            <v>465107</v>
          </cell>
          <cell r="E3380">
            <v>43742</v>
          </cell>
          <cell r="F3380">
            <v>1200240177</v>
          </cell>
          <cell r="G3380">
            <v>65379341</v>
          </cell>
          <cell r="H3380" t="str">
            <v>Новосибирск</v>
          </cell>
        </row>
        <row r="3381">
          <cell r="C3381">
            <v>407043401</v>
          </cell>
          <cell r="D3381">
            <v>31268</v>
          </cell>
          <cell r="E3381">
            <v>43742</v>
          </cell>
          <cell r="F3381">
            <v>1200240175</v>
          </cell>
          <cell r="G3381">
            <v>65379570</v>
          </cell>
          <cell r="H3381" t="str">
            <v>Красноярск</v>
          </cell>
        </row>
        <row r="3382">
          <cell r="C3382">
            <v>407043402</v>
          </cell>
          <cell r="D3382">
            <v>1234513.8</v>
          </cell>
          <cell r="E3382">
            <v>43742</v>
          </cell>
          <cell r="F3382">
            <v>1200240172</v>
          </cell>
          <cell r="G3382">
            <v>65382020</v>
          </cell>
          <cell r="H3382" t="str">
            <v>Москва</v>
          </cell>
        </row>
        <row r="3383">
          <cell r="C3383">
            <v>407043403</v>
          </cell>
          <cell r="D3383">
            <v>328285</v>
          </cell>
          <cell r="E3383">
            <v>43742</v>
          </cell>
          <cell r="F3383">
            <v>1200240169</v>
          </cell>
          <cell r="G3383">
            <v>65382097</v>
          </cell>
          <cell r="H3383" t="str">
            <v>Москва</v>
          </cell>
        </row>
        <row r="3384">
          <cell r="C3384">
            <v>407043404</v>
          </cell>
          <cell r="D3384">
            <v>1003924.15</v>
          </cell>
          <cell r="E3384">
            <v>43742</v>
          </cell>
          <cell r="F3384">
            <v>1200240171</v>
          </cell>
          <cell r="G3384">
            <v>65382078</v>
          </cell>
          <cell r="H3384" t="str">
            <v>Москва</v>
          </cell>
        </row>
        <row r="3385">
          <cell r="C3385">
            <v>407043405</v>
          </cell>
          <cell r="D3385">
            <v>475200</v>
          </cell>
          <cell r="E3385">
            <v>43745</v>
          </cell>
          <cell r="F3385">
            <v>1200240516</v>
          </cell>
          <cell r="G3385">
            <v>65381527</v>
          </cell>
          <cell r="H3385" t="str">
            <v>Самара</v>
          </cell>
        </row>
        <row r="3386">
          <cell r="C3386">
            <v>407043406</v>
          </cell>
          <cell r="D3386">
            <v>31502</v>
          </cell>
          <cell r="E3386">
            <v>43745</v>
          </cell>
          <cell r="F3386">
            <v>1200240517</v>
          </cell>
          <cell r="G3386">
            <v>65381549</v>
          </cell>
          <cell r="H3386" t="str">
            <v>Тюмень</v>
          </cell>
        </row>
        <row r="3387">
          <cell r="C3387">
            <v>407043407</v>
          </cell>
          <cell r="D3387">
            <v>2287394</v>
          </cell>
          <cell r="E3387">
            <v>43745</v>
          </cell>
          <cell r="F3387">
            <v>1200240515</v>
          </cell>
          <cell r="G3387">
            <v>65383142</v>
          </cell>
          <cell r="H3387" t="str">
            <v>Москва</v>
          </cell>
        </row>
        <row r="3388">
          <cell r="C3388">
            <v>407043408</v>
          </cell>
          <cell r="D3388">
            <v>1325844</v>
          </cell>
          <cell r="E3388">
            <v>43745</v>
          </cell>
          <cell r="F3388">
            <v>1200240672</v>
          </cell>
          <cell r="G3388">
            <v>65381548</v>
          </cell>
          <cell r="H3388" t="str">
            <v>Тюмень</v>
          </cell>
        </row>
        <row r="3389">
          <cell r="C3389">
            <v>407043409</v>
          </cell>
          <cell r="D3389">
            <v>263567.05</v>
          </cell>
          <cell r="E3389">
            <v>43745</v>
          </cell>
          <cell r="F3389">
            <v>1200240674</v>
          </cell>
          <cell r="G3389">
            <v>65381962</v>
          </cell>
          <cell r="H3389" t="str">
            <v>Екатеринбург</v>
          </cell>
        </row>
        <row r="3390">
          <cell r="C3390">
            <v>407043410</v>
          </cell>
          <cell r="D3390">
            <v>285007</v>
          </cell>
          <cell r="E3390">
            <v>43745</v>
          </cell>
          <cell r="F3390">
            <v>1200240671</v>
          </cell>
          <cell r="G3390">
            <v>65381910</v>
          </cell>
          <cell r="H3390" t="str">
            <v>Челябинск</v>
          </cell>
        </row>
        <row r="3391">
          <cell r="C3391">
            <v>407043411</v>
          </cell>
          <cell r="D3391">
            <v>163769.54999999999</v>
          </cell>
          <cell r="E3391">
            <v>43745</v>
          </cell>
          <cell r="F3391">
            <v>1200240670</v>
          </cell>
          <cell r="G3391">
            <v>65381946</v>
          </cell>
          <cell r="H3391" t="str">
            <v>Самара</v>
          </cell>
        </row>
        <row r="3392">
          <cell r="C3392">
            <v>407043412</v>
          </cell>
          <cell r="D3392">
            <v>4861205.12</v>
          </cell>
          <cell r="E3392">
            <v>43745</v>
          </cell>
          <cell r="F3392">
            <v>1200240677</v>
          </cell>
          <cell r="G3392">
            <v>65383383</v>
          </cell>
          <cell r="H3392" t="str">
            <v>Минск</v>
          </cell>
        </row>
        <row r="3393">
          <cell r="C3393">
            <v>407043413</v>
          </cell>
          <cell r="D3393">
            <v>1197098</v>
          </cell>
          <cell r="E3393">
            <v>43745</v>
          </cell>
          <cell r="F3393">
            <v>1200240673</v>
          </cell>
          <cell r="G3393">
            <v>65381938</v>
          </cell>
          <cell r="H3393" t="str">
            <v>Челябинск</v>
          </cell>
        </row>
        <row r="3394">
          <cell r="C3394">
            <v>407043414</v>
          </cell>
          <cell r="D3394">
            <v>9604729.4000000004</v>
          </cell>
          <cell r="E3394">
            <v>43745</v>
          </cell>
          <cell r="F3394">
            <v>1200240675</v>
          </cell>
          <cell r="G3394">
            <v>65383420</v>
          </cell>
          <cell r="H3394" t="str">
            <v>Минск</v>
          </cell>
        </row>
        <row r="3395">
          <cell r="C3395">
            <v>407043414</v>
          </cell>
          <cell r="E3395">
            <v>43745</v>
          </cell>
          <cell r="F3395">
            <v>1200240675</v>
          </cell>
          <cell r="G3395">
            <v>65383358</v>
          </cell>
        </row>
        <row r="3396">
          <cell r="C3396">
            <v>407043415</v>
          </cell>
          <cell r="D3396">
            <v>14488507.65</v>
          </cell>
          <cell r="E3396">
            <v>43745</v>
          </cell>
          <cell r="F3396">
            <v>1200240676</v>
          </cell>
          <cell r="G3396">
            <v>65383368</v>
          </cell>
          <cell r="H3396" t="str">
            <v>Минск</v>
          </cell>
        </row>
        <row r="3397">
          <cell r="C3397">
            <v>407043415</v>
          </cell>
          <cell r="E3397">
            <v>43745</v>
          </cell>
          <cell r="F3397">
            <v>1200240676</v>
          </cell>
          <cell r="G3397">
            <v>65383345</v>
          </cell>
        </row>
        <row r="3398">
          <cell r="C3398">
            <v>407043415</v>
          </cell>
          <cell r="E3398">
            <v>43745</v>
          </cell>
          <cell r="F3398">
            <v>1200240676</v>
          </cell>
          <cell r="G3398">
            <v>65383352</v>
          </cell>
        </row>
        <row r="3399">
          <cell r="C3399">
            <v>407043416</v>
          </cell>
          <cell r="D3399">
            <v>4789092.5</v>
          </cell>
          <cell r="E3399">
            <v>43745</v>
          </cell>
          <cell r="F3399">
            <v>1200240678</v>
          </cell>
          <cell r="G3399">
            <v>65383321</v>
          </cell>
          <cell r="H3399" t="str">
            <v>Минск</v>
          </cell>
        </row>
        <row r="3400">
          <cell r="C3400">
            <v>407043418</v>
          </cell>
          <cell r="D3400">
            <v>10673881.4</v>
          </cell>
          <cell r="E3400">
            <v>43745</v>
          </cell>
          <cell r="F3400">
            <v>1200240680</v>
          </cell>
          <cell r="G3400">
            <v>65385387</v>
          </cell>
          <cell r="H3400" t="str">
            <v>С</v>
          </cell>
        </row>
        <row r="3401">
          <cell r="C3401">
            <v>407043421</v>
          </cell>
          <cell r="D3401">
            <v>553790</v>
          </cell>
          <cell r="E3401">
            <v>43746</v>
          </cell>
          <cell r="F3401">
            <v>1200240687</v>
          </cell>
          <cell r="G3401">
            <v>65383584</v>
          </cell>
          <cell r="H3401" t="str">
            <v>Казань</v>
          </cell>
        </row>
        <row r="3402">
          <cell r="C3402">
            <v>407043422</v>
          </cell>
          <cell r="D3402">
            <v>188531.3</v>
          </cell>
          <cell r="E3402">
            <v>43746</v>
          </cell>
          <cell r="F3402">
            <v>1200240679</v>
          </cell>
          <cell r="G3402">
            <v>65383566</v>
          </cell>
          <cell r="H3402" t="str">
            <v>Н.Новгород</v>
          </cell>
        </row>
        <row r="3403">
          <cell r="C3403">
            <v>407043423</v>
          </cell>
          <cell r="D3403">
            <v>587652.4</v>
          </cell>
          <cell r="E3403">
            <v>43746</v>
          </cell>
          <cell r="F3403">
            <v>1200240685</v>
          </cell>
          <cell r="G3403">
            <v>65383723</v>
          </cell>
          <cell r="H3403" t="str">
            <v>СПб</v>
          </cell>
        </row>
        <row r="3404">
          <cell r="C3404">
            <v>407043424</v>
          </cell>
          <cell r="D3404">
            <v>627536</v>
          </cell>
          <cell r="E3404">
            <v>43746</v>
          </cell>
          <cell r="F3404">
            <v>1200240694</v>
          </cell>
          <cell r="G3404">
            <v>65383594</v>
          </cell>
          <cell r="H3404" t="str">
            <v>Москва</v>
          </cell>
        </row>
        <row r="3405">
          <cell r="C3405">
            <v>407043425</v>
          </cell>
          <cell r="D3405">
            <v>107320</v>
          </cell>
          <cell r="E3405">
            <v>43746</v>
          </cell>
          <cell r="F3405">
            <v>1200240681</v>
          </cell>
          <cell r="G3405">
            <v>65385116</v>
          </cell>
          <cell r="H3405" t="str">
            <v>Москва</v>
          </cell>
        </row>
        <row r="3406">
          <cell r="C3406">
            <v>407043426</v>
          </cell>
          <cell r="D3406">
            <v>1546867</v>
          </cell>
          <cell r="E3406">
            <v>43746</v>
          </cell>
          <cell r="F3406">
            <v>1200240690</v>
          </cell>
          <cell r="G3406">
            <v>65383237</v>
          </cell>
          <cell r="H3406" t="str">
            <v>Н.Новгород</v>
          </cell>
        </row>
        <row r="3407">
          <cell r="C3407">
            <v>407043427</v>
          </cell>
          <cell r="D3407">
            <v>8656914.1999999993</v>
          </cell>
          <cell r="E3407">
            <v>43746</v>
          </cell>
          <cell r="F3407">
            <v>1200240683</v>
          </cell>
          <cell r="G3407">
            <v>65384984</v>
          </cell>
          <cell r="H3407" t="str">
            <v>Москва</v>
          </cell>
        </row>
        <row r="3408">
          <cell r="C3408">
            <v>407043428</v>
          </cell>
          <cell r="D3408">
            <v>97227</v>
          </cell>
          <cell r="E3408">
            <v>43746</v>
          </cell>
          <cell r="F3408">
            <v>1200240688</v>
          </cell>
          <cell r="G3408">
            <v>65383725</v>
          </cell>
          <cell r="H3408" t="str">
            <v>Н. Челны</v>
          </cell>
        </row>
        <row r="3409">
          <cell r="C3409">
            <v>407043429</v>
          </cell>
          <cell r="D3409">
            <v>92300</v>
          </cell>
          <cell r="E3409">
            <v>43746</v>
          </cell>
          <cell r="F3409">
            <v>1200240693</v>
          </cell>
          <cell r="G3409">
            <v>65385118</v>
          </cell>
          <cell r="H3409" t="str">
            <v>Москва</v>
          </cell>
        </row>
        <row r="3410">
          <cell r="C3410">
            <v>407043430</v>
          </cell>
          <cell r="D3410">
            <v>296344</v>
          </cell>
          <cell r="E3410">
            <v>43746</v>
          </cell>
          <cell r="F3410">
            <v>1200240692</v>
          </cell>
          <cell r="G3410">
            <v>65385115</v>
          </cell>
          <cell r="H3410" t="str">
            <v>Москва</v>
          </cell>
        </row>
        <row r="3411">
          <cell r="C3411">
            <v>407043431</v>
          </cell>
          <cell r="D3411">
            <v>4391712</v>
          </cell>
          <cell r="E3411">
            <v>43746</v>
          </cell>
          <cell r="F3411">
            <v>1200240682</v>
          </cell>
          <cell r="G3411">
            <v>65385145</v>
          </cell>
          <cell r="H3411" t="str">
            <v>А</v>
          </cell>
        </row>
        <row r="3412">
          <cell r="C3412">
            <v>407043432</v>
          </cell>
          <cell r="D3412">
            <v>700965.9</v>
          </cell>
          <cell r="E3412">
            <v>43746</v>
          </cell>
          <cell r="F3412">
            <v>1200240684</v>
          </cell>
          <cell r="G3412">
            <v>65383768</v>
          </cell>
          <cell r="H3412" t="str">
            <v>СПб</v>
          </cell>
        </row>
        <row r="3413">
          <cell r="C3413">
            <v>407043433</v>
          </cell>
          <cell r="D3413">
            <v>1084120</v>
          </cell>
          <cell r="E3413">
            <v>43746</v>
          </cell>
          <cell r="F3413">
            <v>1200240691</v>
          </cell>
          <cell r="G3413">
            <v>65383698</v>
          </cell>
          <cell r="H3413" t="str">
            <v>СПб</v>
          </cell>
        </row>
        <row r="3414">
          <cell r="C3414">
            <v>407043434</v>
          </cell>
          <cell r="D3414">
            <v>511545.59999999998</v>
          </cell>
          <cell r="E3414">
            <v>43746</v>
          </cell>
          <cell r="F3414">
            <v>1200240686</v>
          </cell>
          <cell r="G3414">
            <v>65383738</v>
          </cell>
          <cell r="H3414" t="str">
            <v>СПб</v>
          </cell>
        </row>
        <row r="3415">
          <cell r="C3415">
            <v>407043435</v>
          </cell>
          <cell r="D3415">
            <v>3604321.15</v>
          </cell>
          <cell r="E3415">
            <v>43746</v>
          </cell>
          <cell r="F3415">
            <v>1200240695</v>
          </cell>
          <cell r="G3415">
            <v>65384981</v>
          </cell>
          <cell r="H3415" t="str">
            <v>Екатеринбург</v>
          </cell>
        </row>
        <row r="3416">
          <cell r="C3416">
            <v>407043436</v>
          </cell>
          <cell r="D3416">
            <v>1996913.8</v>
          </cell>
          <cell r="E3416">
            <v>43746</v>
          </cell>
          <cell r="F3416">
            <v>1200240926</v>
          </cell>
          <cell r="G3416">
            <v>65385542</v>
          </cell>
          <cell r="H3416" t="str">
            <v>С</v>
          </cell>
        </row>
        <row r="3417">
          <cell r="C3417">
            <v>407043437</v>
          </cell>
          <cell r="D3417">
            <v>9213839.3000000007</v>
          </cell>
          <cell r="E3417">
            <v>43746</v>
          </cell>
          <cell r="F3417">
            <v>1200240925</v>
          </cell>
          <cell r="G3417">
            <v>65385562</v>
          </cell>
          <cell r="H3417" t="str">
            <v>С</v>
          </cell>
        </row>
        <row r="3418">
          <cell r="C3418">
            <v>407043438</v>
          </cell>
          <cell r="D3418">
            <v>3736514.95</v>
          </cell>
          <cell r="E3418">
            <v>43746</v>
          </cell>
          <cell r="F3418">
            <v>1200240927</v>
          </cell>
          <cell r="G3418">
            <v>65385547</v>
          </cell>
          <cell r="H3418" t="str">
            <v>С</v>
          </cell>
        </row>
        <row r="3419">
          <cell r="C3419">
            <v>407043439</v>
          </cell>
          <cell r="D3419">
            <v>11924724.6</v>
          </cell>
          <cell r="E3419">
            <v>43746</v>
          </cell>
          <cell r="F3419">
            <v>1200240928</v>
          </cell>
          <cell r="G3419">
            <v>65385545</v>
          </cell>
          <cell r="H3419" t="str">
            <v>С</v>
          </cell>
        </row>
        <row r="3420">
          <cell r="C3420">
            <v>407043440</v>
          </cell>
          <cell r="D3420">
            <v>165915</v>
          </cell>
          <cell r="E3420">
            <v>43747</v>
          </cell>
          <cell r="F3420">
            <v>1200240943</v>
          </cell>
          <cell r="G3420">
            <v>65385185</v>
          </cell>
          <cell r="H3420" t="str">
            <v>Минск</v>
          </cell>
        </row>
        <row r="3421">
          <cell r="C3421">
            <v>407043441</v>
          </cell>
          <cell r="D3421">
            <v>1478248.2</v>
          </cell>
          <cell r="E3421">
            <v>43747</v>
          </cell>
          <cell r="F3421">
            <v>1200240935</v>
          </cell>
          <cell r="G3421">
            <v>65385229</v>
          </cell>
          <cell r="H3421" t="str">
            <v>Минск</v>
          </cell>
        </row>
        <row r="3422">
          <cell r="C3422">
            <v>407043441</v>
          </cell>
          <cell r="E3422">
            <v>43747</v>
          </cell>
          <cell r="F3422">
            <v>1200240935</v>
          </cell>
          <cell r="G3422">
            <v>65385231</v>
          </cell>
        </row>
        <row r="3423">
          <cell r="C3423">
            <v>407043441</v>
          </cell>
          <cell r="E3423">
            <v>43747</v>
          </cell>
          <cell r="F3423">
            <v>1200240935</v>
          </cell>
          <cell r="G3423">
            <v>65385230</v>
          </cell>
        </row>
        <row r="3424">
          <cell r="C3424">
            <v>407043442</v>
          </cell>
          <cell r="D3424">
            <v>93059</v>
          </cell>
          <cell r="E3424">
            <v>43747</v>
          </cell>
          <cell r="F3424">
            <v>1200240933</v>
          </cell>
          <cell r="G3424">
            <v>65385278</v>
          </cell>
          <cell r="H3424" t="str">
            <v>Минск</v>
          </cell>
        </row>
        <row r="3425">
          <cell r="C3425">
            <v>407043443</v>
          </cell>
          <cell r="D3425">
            <v>41495.050000000003</v>
          </cell>
          <cell r="E3425">
            <v>43747</v>
          </cell>
          <cell r="F3425">
            <v>1200240944</v>
          </cell>
          <cell r="G3425">
            <v>65385183</v>
          </cell>
          <cell r="H3425" t="str">
            <v>Минск</v>
          </cell>
        </row>
        <row r="3426">
          <cell r="C3426">
            <v>407043444</v>
          </cell>
          <cell r="D3426">
            <v>773734.9</v>
          </cell>
          <cell r="E3426">
            <v>43747</v>
          </cell>
          <cell r="F3426">
            <v>1200240931</v>
          </cell>
          <cell r="G3426">
            <v>65385160</v>
          </cell>
          <cell r="H3426" t="str">
            <v>Ростов</v>
          </cell>
        </row>
        <row r="3427">
          <cell r="C3427">
            <v>407043445</v>
          </cell>
          <cell r="D3427">
            <v>237600</v>
          </cell>
          <cell r="E3427">
            <v>43747</v>
          </cell>
          <cell r="F3427">
            <v>1200240932</v>
          </cell>
          <cell r="G3427">
            <v>65385157</v>
          </cell>
          <cell r="H3427" t="str">
            <v>Ростов</v>
          </cell>
        </row>
        <row r="3428">
          <cell r="C3428">
            <v>407043446</v>
          </cell>
          <cell r="D3428">
            <v>348543.9</v>
          </cell>
          <cell r="E3428">
            <v>43747</v>
          </cell>
          <cell r="F3428">
            <v>1200240936</v>
          </cell>
          <cell r="G3428">
            <v>65385228</v>
          </cell>
          <cell r="H3428" t="str">
            <v>Минск</v>
          </cell>
        </row>
        <row r="3429">
          <cell r="C3429">
            <v>407043447</v>
          </cell>
          <cell r="D3429">
            <v>1513020</v>
          </cell>
          <cell r="E3429">
            <v>43747</v>
          </cell>
          <cell r="F3429">
            <v>1200240934</v>
          </cell>
          <cell r="G3429">
            <v>65385277</v>
          </cell>
          <cell r="H3429" t="str">
            <v>Минск</v>
          </cell>
        </row>
        <row r="3430">
          <cell r="C3430">
            <v>407043448</v>
          </cell>
          <cell r="D3430">
            <v>403871.85</v>
          </cell>
          <cell r="E3430">
            <v>43747</v>
          </cell>
          <cell r="F3430">
            <v>1200240941</v>
          </cell>
          <cell r="G3430">
            <v>65385163</v>
          </cell>
          <cell r="H3430" t="str">
            <v>Ростов</v>
          </cell>
        </row>
        <row r="3431">
          <cell r="C3431">
            <v>407043449</v>
          </cell>
          <cell r="D3431">
            <v>1303482</v>
          </cell>
          <cell r="E3431">
            <v>43747</v>
          </cell>
          <cell r="F3431">
            <v>1200240942</v>
          </cell>
          <cell r="G3431">
            <v>65385143</v>
          </cell>
          <cell r="H3431" t="str">
            <v>Ростов</v>
          </cell>
        </row>
        <row r="3432">
          <cell r="C3432">
            <v>407043450</v>
          </cell>
          <cell r="D3432">
            <v>2825303</v>
          </cell>
          <cell r="E3432">
            <v>43747</v>
          </cell>
          <cell r="F3432">
            <v>1200240937</v>
          </cell>
          <cell r="G3432">
            <v>65385130</v>
          </cell>
          <cell r="H3432" t="str">
            <v>Краснодар</v>
          </cell>
        </row>
        <row r="3433">
          <cell r="C3433">
            <v>407043451</v>
          </cell>
          <cell r="D3433">
            <v>1393532.3</v>
          </cell>
          <cell r="E3433">
            <v>43747</v>
          </cell>
          <cell r="F3433">
            <v>1200240939</v>
          </cell>
          <cell r="G3433">
            <v>65385175</v>
          </cell>
          <cell r="H3433" t="str">
            <v>Ростов</v>
          </cell>
        </row>
        <row r="3434">
          <cell r="C3434">
            <v>407043452</v>
          </cell>
          <cell r="D3434">
            <v>1955749</v>
          </cell>
          <cell r="E3434">
            <v>43747</v>
          </cell>
          <cell r="F3434">
            <v>1200240938</v>
          </cell>
          <cell r="G3434">
            <v>65385127</v>
          </cell>
          <cell r="H3434" t="str">
            <v>Краснодар</v>
          </cell>
        </row>
        <row r="3435">
          <cell r="C3435">
            <v>407043453</v>
          </cell>
          <cell r="D3435">
            <v>2636296</v>
          </cell>
          <cell r="E3435">
            <v>43747</v>
          </cell>
          <cell r="F3435">
            <v>1200241163</v>
          </cell>
          <cell r="G3435">
            <v>65388019</v>
          </cell>
          <cell r="H3435" t="str">
            <v>СПб</v>
          </cell>
        </row>
        <row r="3436">
          <cell r="C3436">
            <v>407043454</v>
          </cell>
          <cell r="D3436">
            <v>4510495.5999999996</v>
          </cell>
          <cell r="E3436">
            <v>43747</v>
          </cell>
          <cell r="F3436">
            <v>1200241162</v>
          </cell>
          <cell r="G3436">
            <v>65385577</v>
          </cell>
          <cell r="H3436" t="str">
            <v>Москва</v>
          </cell>
        </row>
        <row r="3437">
          <cell r="C3437">
            <v>407043455</v>
          </cell>
          <cell r="D3437">
            <v>2737119.98</v>
          </cell>
          <cell r="E3437">
            <v>43748</v>
          </cell>
          <cell r="F3437">
            <v>1200241294</v>
          </cell>
          <cell r="G3437">
            <v>65388164</v>
          </cell>
          <cell r="H3437" t="str">
            <v>Москва</v>
          </cell>
        </row>
        <row r="3438">
          <cell r="C3438">
            <v>407043456</v>
          </cell>
          <cell r="D3438">
            <v>3081512.7</v>
          </cell>
          <cell r="E3438">
            <v>43748</v>
          </cell>
          <cell r="F3438">
            <v>1200241296</v>
          </cell>
          <cell r="G3438">
            <v>65388219</v>
          </cell>
          <cell r="H3438" t="str">
            <v>Москва</v>
          </cell>
        </row>
        <row r="3439">
          <cell r="C3439">
            <v>407043457</v>
          </cell>
          <cell r="D3439">
            <v>1381570.75</v>
          </cell>
          <cell r="E3439">
            <v>43748</v>
          </cell>
          <cell r="F3439">
            <v>1200241293</v>
          </cell>
          <cell r="G3439">
            <v>65388228</v>
          </cell>
          <cell r="H3439" t="str">
            <v>Москва</v>
          </cell>
        </row>
        <row r="3440">
          <cell r="C3440">
            <v>407043458</v>
          </cell>
          <cell r="D3440">
            <v>1307387</v>
          </cell>
          <cell r="E3440">
            <v>43748</v>
          </cell>
          <cell r="F3440">
            <v>1200241170</v>
          </cell>
          <cell r="G3440">
            <v>65388153</v>
          </cell>
          <cell r="H3440" t="str">
            <v>Минск</v>
          </cell>
        </row>
        <row r="3441">
          <cell r="C3441">
            <v>407043459</v>
          </cell>
          <cell r="D3441">
            <v>744283.8</v>
          </cell>
          <cell r="E3441">
            <v>43748</v>
          </cell>
          <cell r="F3441">
            <v>1200241168</v>
          </cell>
          <cell r="G3441">
            <v>65388238</v>
          </cell>
          <cell r="H3441" t="str">
            <v>СПб</v>
          </cell>
        </row>
        <row r="3442">
          <cell r="C3442">
            <v>407043460</v>
          </cell>
          <cell r="D3442">
            <v>700918.6</v>
          </cell>
          <cell r="E3442">
            <v>43748</v>
          </cell>
          <cell r="F3442">
            <v>1200241169</v>
          </cell>
          <cell r="G3442">
            <v>65388030</v>
          </cell>
          <cell r="H3442" t="str">
            <v>СПб</v>
          </cell>
        </row>
        <row r="3443">
          <cell r="C3443">
            <v>407043461</v>
          </cell>
          <cell r="D3443">
            <v>-129.4</v>
          </cell>
          <cell r="E3443">
            <v>43748</v>
          </cell>
          <cell r="F3443">
            <v>1200241175</v>
          </cell>
          <cell r="G3443">
            <v>65392187</v>
          </cell>
          <cell r="H3443" t="str">
            <v>Москва</v>
          </cell>
        </row>
        <row r="3444">
          <cell r="C3444">
            <v>407043462</v>
          </cell>
          <cell r="D3444">
            <v>3773106</v>
          </cell>
          <cell r="E3444">
            <v>43748</v>
          </cell>
          <cell r="F3444">
            <v>1200241171</v>
          </cell>
          <cell r="G3444">
            <v>65388121</v>
          </cell>
          <cell r="H3444" t="str">
            <v>Минск</v>
          </cell>
        </row>
        <row r="3445">
          <cell r="C3445">
            <v>407043462</v>
          </cell>
          <cell r="E3445">
            <v>43748</v>
          </cell>
          <cell r="G3445">
            <v>65388069</v>
          </cell>
        </row>
        <row r="3446">
          <cell r="C3446">
            <v>407043462</v>
          </cell>
          <cell r="E3446">
            <v>43748</v>
          </cell>
          <cell r="G3446">
            <v>65388099</v>
          </cell>
        </row>
        <row r="3447">
          <cell r="C3447">
            <v>407043463</v>
          </cell>
          <cell r="D3447">
            <v>3288013.5</v>
          </cell>
          <cell r="E3447">
            <v>43748</v>
          </cell>
          <cell r="F3447">
            <v>1200241295</v>
          </cell>
          <cell r="G3447">
            <v>65388215</v>
          </cell>
          <cell r="H3447" t="str">
            <v>Москва</v>
          </cell>
        </row>
        <row r="3448">
          <cell r="C3448">
            <v>407043464</v>
          </cell>
          <cell r="D3448">
            <v>5736831.5</v>
          </cell>
          <cell r="E3448">
            <v>43748</v>
          </cell>
          <cell r="F3448">
            <v>1200241167</v>
          </cell>
          <cell r="G3448">
            <v>65388206</v>
          </cell>
          <cell r="H3448" t="str">
            <v>Москва</v>
          </cell>
        </row>
        <row r="3449">
          <cell r="C3449">
            <v>407043465</v>
          </cell>
          <cell r="D3449">
            <v>8737275</v>
          </cell>
          <cell r="E3449">
            <v>43748</v>
          </cell>
          <cell r="F3449">
            <v>1200241166</v>
          </cell>
          <cell r="G3449">
            <v>65388177</v>
          </cell>
          <cell r="H3449" t="str">
            <v>Москва</v>
          </cell>
        </row>
        <row r="3450">
          <cell r="C3450">
            <v>407043466</v>
          </cell>
          <cell r="D3450">
            <v>61748</v>
          </cell>
          <cell r="E3450">
            <v>43748</v>
          </cell>
          <cell r="F3450">
            <v>1200241391</v>
          </cell>
          <cell r="G3450">
            <v>65390460</v>
          </cell>
          <cell r="H3450" t="str">
            <v>Москва</v>
          </cell>
        </row>
        <row r="3451">
          <cell r="C3451">
            <v>407043467</v>
          </cell>
          <cell r="D3451">
            <v>369620</v>
          </cell>
          <cell r="E3451">
            <v>43748</v>
          </cell>
          <cell r="F3451">
            <v>1200241386</v>
          </cell>
          <cell r="G3451">
            <v>65390387</v>
          </cell>
          <cell r="H3451" t="str">
            <v>Москва</v>
          </cell>
        </row>
        <row r="3452">
          <cell r="C3452">
            <v>407043468</v>
          </cell>
          <cell r="D3452">
            <v>2702858</v>
          </cell>
          <cell r="E3452">
            <v>43748</v>
          </cell>
          <cell r="F3452">
            <v>1200241396</v>
          </cell>
          <cell r="G3452">
            <v>65390551</v>
          </cell>
          <cell r="H3452" t="str">
            <v>Москва</v>
          </cell>
        </row>
        <row r="3453">
          <cell r="C3453">
            <v>407043469</v>
          </cell>
          <cell r="D3453">
            <v>3568677.85</v>
          </cell>
          <cell r="E3453">
            <v>43748</v>
          </cell>
          <cell r="F3453">
            <v>1200241394</v>
          </cell>
          <cell r="G3453">
            <v>65390671</v>
          </cell>
          <cell r="H3453" t="str">
            <v>Москва</v>
          </cell>
        </row>
        <row r="3454">
          <cell r="C3454">
            <v>407043470</v>
          </cell>
          <cell r="D3454">
            <v>113151</v>
          </cell>
          <cell r="E3454">
            <v>43748</v>
          </cell>
          <cell r="F3454">
            <v>1200241398</v>
          </cell>
          <cell r="G3454">
            <v>65390339</v>
          </cell>
          <cell r="H3454" t="str">
            <v>Барнаул</v>
          </cell>
        </row>
        <row r="3455">
          <cell r="C3455">
            <v>407043471</v>
          </cell>
          <cell r="D3455">
            <v>382400</v>
          </cell>
          <cell r="E3455">
            <v>43748</v>
          </cell>
          <cell r="F3455">
            <v>1200241385</v>
          </cell>
          <cell r="G3455">
            <v>65392341</v>
          </cell>
          <cell r="H3455" t="str">
            <v>Барнаул</v>
          </cell>
        </row>
        <row r="3456">
          <cell r="C3456">
            <v>407043472</v>
          </cell>
          <cell r="D3456">
            <v>201887</v>
          </cell>
          <cell r="E3456">
            <v>43748</v>
          </cell>
          <cell r="F3456">
            <v>1200241393</v>
          </cell>
          <cell r="G3456">
            <v>65390324</v>
          </cell>
          <cell r="H3456" t="str">
            <v>Барнаул</v>
          </cell>
        </row>
        <row r="3457">
          <cell r="C3457">
            <v>407043473</v>
          </cell>
          <cell r="D3457">
            <v>361666</v>
          </cell>
          <cell r="E3457">
            <v>43748</v>
          </cell>
          <cell r="F3457">
            <v>1200241392</v>
          </cell>
          <cell r="G3457">
            <v>65390356</v>
          </cell>
          <cell r="H3457" t="str">
            <v>Новосибирск</v>
          </cell>
        </row>
        <row r="3458">
          <cell r="C3458">
            <v>407043474</v>
          </cell>
          <cell r="D3458">
            <v>228270</v>
          </cell>
          <cell r="E3458">
            <v>43748</v>
          </cell>
          <cell r="F3458">
            <v>1200241395</v>
          </cell>
          <cell r="G3458">
            <v>65390248</v>
          </cell>
          <cell r="H3458" t="str">
            <v>Иркутск</v>
          </cell>
        </row>
        <row r="3459">
          <cell r="C3459">
            <v>407043475</v>
          </cell>
          <cell r="D3459">
            <v>106328</v>
          </cell>
          <cell r="E3459">
            <v>43748</v>
          </cell>
          <cell r="F3459">
            <v>1200241390</v>
          </cell>
          <cell r="G3459">
            <v>65390349</v>
          </cell>
          <cell r="H3459" t="str">
            <v>Новосибирск</v>
          </cell>
        </row>
        <row r="3460">
          <cell r="C3460">
            <v>407043476</v>
          </cell>
          <cell r="D3460">
            <v>984815</v>
          </cell>
          <cell r="E3460">
            <v>43748</v>
          </cell>
          <cell r="F3460">
            <v>1200241389</v>
          </cell>
          <cell r="G3460">
            <v>65390435</v>
          </cell>
          <cell r="H3460" t="str">
            <v>Москва</v>
          </cell>
        </row>
        <row r="3461">
          <cell r="C3461">
            <v>407043477</v>
          </cell>
          <cell r="D3461">
            <v>4606209</v>
          </cell>
          <cell r="E3461">
            <v>43748</v>
          </cell>
          <cell r="F3461">
            <v>1200241397</v>
          </cell>
          <cell r="G3461">
            <v>65390547</v>
          </cell>
          <cell r="H3461" t="str">
            <v>Москва</v>
          </cell>
        </row>
        <row r="3462">
          <cell r="C3462">
            <v>407043478</v>
          </cell>
          <cell r="D3462">
            <v>4308045</v>
          </cell>
          <cell r="E3462">
            <v>43748</v>
          </cell>
          <cell r="F3462">
            <v>1200241387</v>
          </cell>
          <cell r="G3462">
            <v>65390426</v>
          </cell>
          <cell r="H3462" t="str">
            <v>Москва</v>
          </cell>
        </row>
        <row r="3463">
          <cell r="C3463">
            <v>407043479</v>
          </cell>
          <cell r="D3463">
            <v>3183458</v>
          </cell>
          <cell r="E3463">
            <v>43748</v>
          </cell>
          <cell r="F3463">
            <v>1200241388</v>
          </cell>
          <cell r="G3463">
            <v>65390444</v>
          </cell>
          <cell r="H3463" t="str">
            <v>Москва</v>
          </cell>
        </row>
        <row r="3464">
          <cell r="C3464">
            <v>407043480</v>
          </cell>
          <cell r="D3464">
            <v>1277076</v>
          </cell>
          <cell r="E3464">
            <v>43749</v>
          </cell>
          <cell r="F3464">
            <v>1200241596</v>
          </cell>
          <cell r="G3464">
            <v>65390525</v>
          </cell>
          <cell r="H3464" t="str">
            <v>Минск</v>
          </cell>
        </row>
        <row r="3465">
          <cell r="C3465">
            <v>407043481</v>
          </cell>
          <cell r="D3465">
            <v>8159730</v>
          </cell>
          <cell r="E3465">
            <v>43749</v>
          </cell>
          <cell r="F3465">
            <v>1200241597</v>
          </cell>
          <cell r="G3465">
            <v>65390518</v>
          </cell>
          <cell r="H3465" t="str">
            <v>Минск</v>
          </cell>
        </row>
        <row r="3466">
          <cell r="C3466">
            <v>407043481</v>
          </cell>
          <cell r="E3466">
            <v>43749</v>
          </cell>
          <cell r="F3466">
            <v>1200241597</v>
          </cell>
          <cell r="G3466">
            <v>65390481</v>
          </cell>
        </row>
        <row r="3467">
          <cell r="C3467">
            <v>407043481</v>
          </cell>
          <cell r="E3467">
            <v>43749</v>
          </cell>
          <cell r="F3467">
            <v>1200241597</v>
          </cell>
          <cell r="G3467">
            <v>65390490</v>
          </cell>
        </row>
        <row r="3468">
          <cell r="C3468">
            <v>407043482</v>
          </cell>
          <cell r="D3468">
            <v>1567759.55</v>
          </cell>
          <cell r="E3468">
            <v>43749</v>
          </cell>
          <cell r="F3468">
            <v>1200241750</v>
          </cell>
          <cell r="G3468">
            <v>65392688</v>
          </cell>
          <cell r="H3468" t="str">
            <v>А</v>
          </cell>
        </row>
        <row r="3469">
          <cell r="C3469">
            <v>407043483</v>
          </cell>
          <cell r="D3469">
            <v>6835971.7999999998</v>
          </cell>
          <cell r="E3469">
            <v>43749</v>
          </cell>
          <cell r="F3469">
            <v>1200241599</v>
          </cell>
          <cell r="G3469">
            <v>65392711</v>
          </cell>
          <cell r="H3469" t="str">
            <v>С</v>
          </cell>
        </row>
        <row r="3470">
          <cell r="C3470">
            <v>407043484</v>
          </cell>
          <cell r="D3470">
            <v>6156499.0999999996</v>
          </cell>
          <cell r="E3470">
            <v>43749</v>
          </cell>
          <cell r="F3470">
            <v>1200241751</v>
          </cell>
          <cell r="G3470">
            <v>65392678</v>
          </cell>
          <cell r="H3470" t="str">
            <v>А</v>
          </cell>
        </row>
        <row r="3471">
          <cell r="C3471">
            <v>407043485</v>
          </cell>
          <cell r="D3471">
            <v>111318</v>
          </cell>
          <cell r="E3471">
            <v>43752</v>
          </cell>
          <cell r="F3471">
            <v>1200241757</v>
          </cell>
          <cell r="G3471">
            <v>65392128</v>
          </cell>
          <cell r="H3471" t="str">
            <v>Москва</v>
          </cell>
        </row>
        <row r="3472">
          <cell r="C3472">
            <v>407043486</v>
          </cell>
          <cell r="D3472">
            <v>418339</v>
          </cell>
          <cell r="E3472">
            <v>43752</v>
          </cell>
          <cell r="F3472">
            <v>1200241755</v>
          </cell>
          <cell r="G3472">
            <v>65392532</v>
          </cell>
          <cell r="H3472" t="str">
            <v>Тюмень</v>
          </cell>
        </row>
        <row r="3473">
          <cell r="C3473">
            <v>407043487</v>
          </cell>
          <cell r="D3473">
            <v>1947559</v>
          </cell>
          <cell r="E3473">
            <v>43752</v>
          </cell>
          <cell r="F3473">
            <v>1200241756</v>
          </cell>
          <cell r="G3473">
            <v>65392684</v>
          </cell>
          <cell r="H3473" t="str">
            <v>А</v>
          </cell>
        </row>
        <row r="3474">
          <cell r="C3474">
            <v>407043488</v>
          </cell>
          <cell r="D3474">
            <v>1064368</v>
          </cell>
          <cell r="E3474">
            <v>43752</v>
          </cell>
          <cell r="F3474">
            <v>1200241753</v>
          </cell>
          <cell r="G3474">
            <v>65392384</v>
          </cell>
          <cell r="H3474" t="str">
            <v>Самара</v>
          </cell>
        </row>
        <row r="3475">
          <cell r="C3475">
            <v>407043489</v>
          </cell>
          <cell r="D3475">
            <v>2183126</v>
          </cell>
          <cell r="E3475">
            <v>43752</v>
          </cell>
          <cell r="F3475">
            <v>1200241763</v>
          </cell>
          <cell r="G3475">
            <v>65392376</v>
          </cell>
          <cell r="H3475" t="str">
            <v>Челябинск</v>
          </cell>
        </row>
        <row r="3476">
          <cell r="C3476">
            <v>407043490</v>
          </cell>
          <cell r="D3476">
            <v>1865327</v>
          </cell>
          <cell r="E3476">
            <v>43752</v>
          </cell>
          <cell r="F3476">
            <v>1200241760</v>
          </cell>
          <cell r="G3476">
            <v>65392602</v>
          </cell>
          <cell r="H3476" t="str">
            <v>Самара</v>
          </cell>
        </row>
        <row r="3477">
          <cell r="C3477">
            <v>407043491</v>
          </cell>
          <cell r="D3477">
            <v>1678206</v>
          </cell>
          <cell r="E3477">
            <v>43752</v>
          </cell>
          <cell r="F3477">
            <v>1200241754</v>
          </cell>
          <cell r="G3477">
            <v>65392502</v>
          </cell>
          <cell r="H3477" t="str">
            <v>Челябинск</v>
          </cell>
        </row>
        <row r="3478">
          <cell r="C3478">
            <v>407043492</v>
          </cell>
          <cell r="D3478">
            <v>2251115.85</v>
          </cell>
          <cell r="E3478">
            <v>43752</v>
          </cell>
          <cell r="F3478">
            <v>1200241761</v>
          </cell>
          <cell r="G3478">
            <v>65392545</v>
          </cell>
          <cell r="H3478" t="str">
            <v>Самара</v>
          </cell>
        </row>
        <row r="3479">
          <cell r="C3479">
            <v>407043493</v>
          </cell>
          <cell r="D3479">
            <v>1557909.85</v>
          </cell>
          <cell r="E3479">
            <v>43752</v>
          </cell>
          <cell r="F3479">
            <v>1200241762</v>
          </cell>
          <cell r="G3479">
            <v>65392748</v>
          </cell>
          <cell r="H3479" t="str">
            <v>Екатеринбург</v>
          </cell>
        </row>
        <row r="3480">
          <cell r="C3480">
            <v>407043494</v>
          </cell>
          <cell r="D3480">
            <v>5030969</v>
          </cell>
          <cell r="E3480">
            <v>43752</v>
          </cell>
          <cell r="F3480">
            <v>1200241758</v>
          </cell>
          <cell r="G3480">
            <v>65392663</v>
          </cell>
          <cell r="H3480" t="str">
            <v>А</v>
          </cell>
        </row>
        <row r="3481">
          <cell r="C3481">
            <v>407043495</v>
          </cell>
          <cell r="D3481">
            <v>3954283</v>
          </cell>
          <cell r="E3481">
            <v>43752</v>
          </cell>
          <cell r="F3481">
            <v>1200241759</v>
          </cell>
          <cell r="G3481">
            <v>65390619</v>
          </cell>
          <cell r="H3481" t="str">
            <v>А</v>
          </cell>
        </row>
        <row r="3482">
          <cell r="C3482">
            <v>407043497</v>
          </cell>
          <cell r="D3482">
            <v>2078293</v>
          </cell>
          <cell r="E3482">
            <v>43752</v>
          </cell>
          <cell r="F3482">
            <v>1200242093</v>
          </cell>
          <cell r="G3482">
            <v>65395092</v>
          </cell>
          <cell r="H3482" t="str">
            <v>СПб</v>
          </cell>
        </row>
        <row r="3483">
          <cell r="C3483">
            <v>407043498</v>
          </cell>
          <cell r="D3483">
            <v>1289215</v>
          </cell>
          <cell r="E3483">
            <v>43753</v>
          </cell>
          <cell r="F3483">
            <v>1200242097</v>
          </cell>
          <cell r="G3483">
            <v>65394900</v>
          </cell>
          <cell r="H3483" t="str">
            <v>Н.Новгород</v>
          </cell>
        </row>
        <row r="3484">
          <cell r="C3484">
            <v>407043499</v>
          </cell>
          <cell r="D3484">
            <v>1315230</v>
          </cell>
          <cell r="E3484">
            <v>43753</v>
          </cell>
          <cell r="F3484">
            <v>1200242098</v>
          </cell>
          <cell r="G3484">
            <v>65396694</v>
          </cell>
          <cell r="H3484" t="str">
            <v>Казань</v>
          </cell>
        </row>
        <row r="3485">
          <cell r="C3485">
            <v>407043500</v>
          </cell>
          <cell r="D3485">
            <v>64100</v>
          </cell>
          <cell r="E3485">
            <v>43753</v>
          </cell>
          <cell r="F3485">
            <v>1200242103</v>
          </cell>
          <cell r="G3485">
            <v>65394883</v>
          </cell>
        </row>
        <row r="3486">
          <cell r="C3486">
            <v>407043501</v>
          </cell>
          <cell r="D3486">
            <v>738095.25</v>
          </cell>
          <cell r="E3486">
            <v>43753</v>
          </cell>
          <cell r="F3486">
            <v>1200242105</v>
          </cell>
          <cell r="G3486">
            <v>65394952</v>
          </cell>
          <cell r="H3486" t="str">
            <v>Н.Новгород</v>
          </cell>
        </row>
        <row r="3487">
          <cell r="C3487">
            <v>407043502</v>
          </cell>
          <cell r="D3487">
            <v>1605187</v>
          </cell>
          <cell r="E3487">
            <v>43753</v>
          </cell>
          <cell r="F3487">
            <v>1200242095</v>
          </cell>
          <cell r="G3487">
            <v>65395101</v>
          </cell>
          <cell r="H3487" t="str">
            <v>Москва</v>
          </cell>
        </row>
        <row r="3488">
          <cell r="C3488">
            <v>407043503</v>
          </cell>
          <cell r="D3488">
            <v>3569620.2</v>
          </cell>
          <cell r="E3488">
            <v>43753</v>
          </cell>
          <cell r="F3488">
            <v>1200242099</v>
          </cell>
          <cell r="G3488">
            <v>65395155</v>
          </cell>
          <cell r="H3488" t="str">
            <v>Москва</v>
          </cell>
        </row>
        <row r="3489">
          <cell r="C3489">
            <v>407043504</v>
          </cell>
          <cell r="D3489">
            <v>38834</v>
          </cell>
          <cell r="E3489">
            <v>43753</v>
          </cell>
          <cell r="F3489">
            <v>1200242104</v>
          </cell>
          <cell r="G3489">
            <v>65395100</v>
          </cell>
          <cell r="H3489" t="str">
            <v>Москва</v>
          </cell>
        </row>
        <row r="3490">
          <cell r="C3490">
            <v>407043505</v>
          </cell>
          <cell r="D3490">
            <v>145368</v>
          </cell>
          <cell r="E3490">
            <v>43753</v>
          </cell>
          <cell r="F3490">
            <v>1200242148</v>
          </cell>
          <cell r="G3490">
            <v>65396667</v>
          </cell>
        </row>
        <row r="3491">
          <cell r="C3491">
            <v>407043506</v>
          </cell>
          <cell r="D3491">
            <v>890091.35</v>
          </cell>
          <cell r="E3491">
            <v>43753</v>
          </cell>
          <cell r="F3491">
            <v>1200242301</v>
          </cell>
          <cell r="G3491">
            <v>65396884</v>
          </cell>
          <cell r="H3491" t="str">
            <v>Нур-Султан</v>
          </cell>
        </row>
        <row r="3492">
          <cell r="C3492">
            <v>407043507</v>
          </cell>
          <cell r="D3492">
            <v>7084435.4000000004</v>
          </cell>
          <cell r="E3492">
            <v>43753</v>
          </cell>
          <cell r="F3492">
            <v>1200242101</v>
          </cell>
          <cell r="G3492">
            <v>65395133</v>
          </cell>
          <cell r="H3492" t="str">
            <v>Москва</v>
          </cell>
        </row>
        <row r="3493">
          <cell r="C3493">
            <v>407043508</v>
          </cell>
          <cell r="D3493">
            <v>972562.5</v>
          </cell>
          <cell r="E3493">
            <v>43753</v>
          </cell>
          <cell r="F3493">
            <v>1200242147</v>
          </cell>
          <cell r="G3493">
            <v>65396876</v>
          </cell>
          <cell r="H3493" t="str">
            <v>Алматы</v>
          </cell>
        </row>
        <row r="3494">
          <cell r="C3494">
            <v>407043509</v>
          </cell>
          <cell r="D3494">
            <v>239605.2</v>
          </cell>
          <cell r="E3494">
            <v>43753</v>
          </cell>
          <cell r="F3494">
            <v>1200242102</v>
          </cell>
          <cell r="G3494">
            <v>65395052</v>
          </cell>
        </row>
        <row r="3495">
          <cell r="C3495">
            <v>407043510</v>
          </cell>
          <cell r="D3495">
            <v>2881120.06</v>
          </cell>
          <cell r="E3495">
            <v>43753</v>
          </cell>
          <cell r="F3495">
            <v>1200242300</v>
          </cell>
          <cell r="G3495">
            <v>65396891</v>
          </cell>
          <cell r="H3495" t="str">
            <v>Алматы</v>
          </cell>
        </row>
        <row r="3496">
          <cell r="C3496">
            <v>407043511</v>
          </cell>
          <cell r="D3496">
            <v>1054526</v>
          </cell>
          <cell r="E3496">
            <v>43753</v>
          </cell>
          <cell r="F3496">
            <v>1200242149</v>
          </cell>
          <cell r="G3496">
            <v>65396849</v>
          </cell>
          <cell r="H3496" t="str">
            <v>Алматы</v>
          </cell>
        </row>
        <row r="3497">
          <cell r="C3497">
            <v>407043512</v>
          </cell>
          <cell r="D3497">
            <v>7317778.5</v>
          </cell>
          <cell r="E3497">
            <v>43753</v>
          </cell>
          <cell r="F3497">
            <v>1200242145</v>
          </cell>
          <cell r="G3497">
            <v>65395116</v>
          </cell>
          <cell r="H3497" t="str">
            <v>Москва</v>
          </cell>
        </row>
        <row r="3498">
          <cell r="C3498">
            <v>407043513</v>
          </cell>
          <cell r="D3498">
            <v>1643459.4</v>
          </cell>
          <cell r="E3498">
            <v>43753</v>
          </cell>
          <cell r="F3498">
            <v>1200242146</v>
          </cell>
          <cell r="G3498">
            <v>65395177</v>
          </cell>
          <cell r="H3498" t="str">
            <v>Москва</v>
          </cell>
        </row>
        <row r="3499">
          <cell r="C3499">
            <v>407043514</v>
          </cell>
          <cell r="D3499">
            <v>5462591.4000000004</v>
          </cell>
          <cell r="E3499">
            <v>43753</v>
          </cell>
          <cell r="F3499">
            <v>1200242100</v>
          </cell>
          <cell r="G3499">
            <v>65395165</v>
          </cell>
          <cell r="H3499" t="str">
            <v>Москва</v>
          </cell>
        </row>
        <row r="3500">
          <cell r="C3500">
            <v>407043516</v>
          </cell>
          <cell r="D3500">
            <v>622944.9</v>
          </cell>
          <cell r="E3500">
            <v>43754</v>
          </cell>
          <cell r="F3500">
            <v>1200242275</v>
          </cell>
          <cell r="G3500">
            <v>65397168</v>
          </cell>
          <cell r="H3500" t="str">
            <v>В</v>
          </cell>
        </row>
        <row r="3501">
          <cell r="C3501">
            <v>407043516</v>
          </cell>
          <cell r="F3501">
            <v>1200242275</v>
          </cell>
          <cell r="G3501">
            <v>65397167</v>
          </cell>
        </row>
        <row r="3502">
          <cell r="C3502">
            <v>407043517</v>
          </cell>
          <cell r="D3502">
            <v>238350</v>
          </cell>
          <cell r="E3502">
            <v>43754</v>
          </cell>
          <cell r="F3502">
            <v>1200242266</v>
          </cell>
          <cell r="G3502">
            <v>65397018</v>
          </cell>
          <cell r="H3502" t="str">
            <v>Ростов</v>
          </cell>
        </row>
        <row r="3503">
          <cell r="C3503">
            <v>407043518</v>
          </cell>
          <cell r="D3503">
            <v>386642.4</v>
          </cell>
          <cell r="E3503">
            <v>43754</v>
          </cell>
          <cell r="F3503">
            <v>1200242265</v>
          </cell>
          <cell r="G3503">
            <v>65397009</v>
          </cell>
          <cell r="H3503" t="str">
            <v>А</v>
          </cell>
        </row>
        <row r="3504">
          <cell r="C3504">
            <v>407043519</v>
          </cell>
          <cell r="D3504">
            <v>359961</v>
          </cell>
          <cell r="E3504">
            <v>43754</v>
          </cell>
          <cell r="F3504">
            <v>1200242270</v>
          </cell>
          <cell r="G3504">
            <v>65397012</v>
          </cell>
          <cell r="H3504" t="str">
            <v>Ростов</v>
          </cell>
        </row>
        <row r="3505">
          <cell r="C3505">
            <v>407043520</v>
          </cell>
          <cell r="D3505">
            <v>79560</v>
          </cell>
          <cell r="E3505">
            <v>43754</v>
          </cell>
          <cell r="F3505">
            <v>1200242277</v>
          </cell>
          <cell r="G3505">
            <v>65398845</v>
          </cell>
          <cell r="H3505" t="str">
            <v>Москва</v>
          </cell>
        </row>
        <row r="3506">
          <cell r="C3506">
            <v>407043521</v>
          </cell>
          <cell r="D3506">
            <v>999960</v>
          </cell>
          <cell r="E3506">
            <v>43754</v>
          </cell>
          <cell r="F3506">
            <v>1200242267</v>
          </cell>
          <cell r="G3506">
            <v>65396988</v>
          </cell>
        </row>
        <row r="3507">
          <cell r="C3507">
            <v>407043522</v>
          </cell>
          <cell r="D3507">
            <v>907098.22</v>
          </cell>
          <cell r="E3507">
            <v>43754</v>
          </cell>
          <cell r="F3507">
            <v>1200242269</v>
          </cell>
          <cell r="G3507">
            <v>65399338</v>
          </cell>
          <cell r="H3507" t="str">
            <v>Ростов</v>
          </cell>
        </row>
        <row r="3508">
          <cell r="C3508">
            <v>407043523</v>
          </cell>
          <cell r="D3508">
            <v>93102</v>
          </cell>
          <cell r="E3508">
            <v>43754</v>
          </cell>
          <cell r="F3508">
            <v>1200242279</v>
          </cell>
          <cell r="G3508">
            <v>65397001</v>
          </cell>
        </row>
        <row r="3509">
          <cell r="C3509">
            <v>407043524</v>
          </cell>
          <cell r="D3509">
            <v>139874.39000000001</v>
          </cell>
          <cell r="E3509">
            <v>43754</v>
          </cell>
          <cell r="F3509">
            <v>1200242272</v>
          </cell>
          <cell r="G3509">
            <v>65396997</v>
          </cell>
        </row>
        <row r="3510">
          <cell r="C3510">
            <v>407043525</v>
          </cell>
          <cell r="D3510">
            <v>289509.7</v>
          </cell>
          <cell r="E3510">
            <v>43754</v>
          </cell>
          <cell r="F3510">
            <v>1200242268</v>
          </cell>
          <cell r="G3510">
            <v>65397044</v>
          </cell>
          <cell r="H3510" t="str">
            <v>Ростов</v>
          </cell>
        </row>
        <row r="3511">
          <cell r="C3511">
            <v>407043526</v>
          </cell>
          <cell r="D3511">
            <v>589049</v>
          </cell>
          <cell r="E3511">
            <v>43754</v>
          </cell>
          <cell r="F3511">
            <v>1200242278</v>
          </cell>
          <cell r="G3511">
            <v>65397053</v>
          </cell>
          <cell r="H3511" t="str">
            <v>Ростов</v>
          </cell>
        </row>
        <row r="3512">
          <cell r="C3512">
            <v>407043527</v>
          </cell>
          <cell r="D3512">
            <v>556262.1</v>
          </cell>
          <cell r="E3512">
            <v>43754</v>
          </cell>
          <cell r="F3512">
            <v>1200242271</v>
          </cell>
          <cell r="G3512">
            <v>65397139</v>
          </cell>
          <cell r="H3512" t="str">
            <v>Краснодар</v>
          </cell>
        </row>
        <row r="3513">
          <cell r="C3513">
            <v>407043528</v>
          </cell>
          <cell r="D3513">
            <v>4759314</v>
          </cell>
          <cell r="E3513">
            <v>43754</v>
          </cell>
          <cell r="F3513">
            <v>1200242276</v>
          </cell>
          <cell r="G3513">
            <v>65397284</v>
          </cell>
          <cell r="H3513" t="str">
            <v>А</v>
          </cell>
        </row>
        <row r="3514">
          <cell r="C3514">
            <v>407043529</v>
          </cell>
          <cell r="D3514">
            <v>10392074.699999999</v>
          </cell>
          <cell r="E3514">
            <v>43754</v>
          </cell>
          <cell r="F3514">
            <v>1200242274</v>
          </cell>
          <cell r="G3514">
            <v>65397166</v>
          </cell>
          <cell r="H3514" t="str">
            <v>А</v>
          </cell>
        </row>
        <row r="3515">
          <cell r="C3515">
            <v>407043529</v>
          </cell>
          <cell r="F3515">
            <v>1200242274</v>
          </cell>
          <cell r="G3515">
            <v>65397146</v>
          </cell>
        </row>
        <row r="3516">
          <cell r="C3516">
            <v>407043529</v>
          </cell>
          <cell r="F3516">
            <v>1200242274</v>
          </cell>
          <cell r="G3516">
            <v>65397160</v>
          </cell>
        </row>
        <row r="3517">
          <cell r="C3517">
            <v>407043530</v>
          </cell>
          <cell r="D3517">
            <v>9685741</v>
          </cell>
          <cell r="E3517">
            <v>43754</v>
          </cell>
          <cell r="F3517">
            <v>1200242273</v>
          </cell>
          <cell r="G3517">
            <v>65397172</v>
          </cell>
        </row>
        <row r="3518">
          <cell r="C3518">
            <v>407043530</v>
          </cell>
          <cell r="F3518">
            <v>1200242273</v>
          </cell>
          <cell r="G3518">
            <v>65397391</v>
          </cell>
        </row>
        <row r="3519">
          <cell r="C3519">
            <v>407043530</v>
          </cell>
          <cell r="F3519">
            <v>1200242273</v>
          </cell>
          <cell r="G3519">
            <v>65397338</v>
          </cell>
        </row>
        <row r="3520">
          <cell r="C3520">
            <v>407043533</v>
          </cell>
          <cell r="D3520">
            <v>3581104</v>
          </cell>
          <cell r="E3520">
            <v>43754</v>
          </cell>
          <cell r="F3520">
            <v>1200242391</v>
          </cell>
          <cell r="G3520">
            <v>65399771</v>
          </cell>
          <cell r="H3520" t="str">
            <v>СПб</v>
          </cell>
        </row>
        <row r="3521">
          <cell r="C3521">
            <v>407043534</v>
          </cell>
          <cell r="D3521">
            <v>1921366.15</v>
          </cell>
          <cell r="E3521">
            <v>43754</v>
          </cell>
          <cell r="F3521">
            <v>1200242505</v>
          </cell>
          <cell r="G3521">
            <v>65397130</v>
          </cell>
          <cell r="H3521" t="str">
            <v>Ростов</v>
          </cell>
        </row>
        <row r="3522">
          <cell r="C3522">
            <v>407043535</v>
          </cell>
          <cell r="D3522">
            <v>4332261.1500000004</v>
          </cell>
          <cell r="E3522">
            <v>43754</v>
          </cell>
          <cell r="F3522">
            <v>1200242398</v>
          </cell>
          <cell r="G3522">
            <v>65399988</v>
          </cell>
          <cell r="H3522" t="str">
            <v>С</v>
          </cell>
        </row>
        <row r="3523">
          <cell r="C3523">
            <v>407043536</v>
          </cell>
          <cell r="D3523">
            <v>2241720.6</v>
          </cell>
          <cell r="E3523">
            <v>43754</v>
          </cell>
          <cell r="F3523">
            <v>1200242399</v>
          </cell>
          <cell r="G3523">
            <v>65399964</v>
          </cell>
          <cell r="H3523" t="str">
            <v>А</v>
          </cell>
        </row>
        <row r="3524">
          <cell r="C3524">
            <v>407043537</v>
          </cell>
          <cell r="D3524">
            <v>2222724.7999999998</v>
          </cell>
          <cell r="E3524">
            <v>43754</v>
          </cell>
          <cell r="F3524">
            <v>1200242397</v>
          </cell>
          <cell r="G3524">
            <v>65399978</v>
          </cell>
          <cell r="H3524" t="str">
            <v>С</v>
          </cell>
        </row>
        <row r="3525">
          <cell r="C3525">
            <v>407043538</v>
          </cell>
          <cell r="D3525">
            <v>5214690.55</v>
          </cell>
          <cell r="E3525">
            <v>43754</v>
          </cell>
          <cell r="F3525">
            <v>1200242396</v>
          </cell>
          <cell r="G3525">
            <v>65399974</v>
          </cell>
          <cell r="H3525" t="str">
            <v>С</v>
          </cell>
        </row>
        <row r="3526">
          <cell r="C3526">
            <v>407043539</v>
          </cell>
          <cell r="D3526">
            <v>1188000</v>
          </cell>
          <cell r="E3526">
            <v>43755</v>
          </cell>
          <cell r="F3526">
            <v>1200242392</v>
          </cell>
          <cell r="G3526">
            <v>65396871</v>
          </cell>
          <cell r="H3526" t="str">
            <v>Москва</v>
          </cell>
        </row>
        <row r="3527">
          <cell r="C3527">
            <v>407043540</v>
          </cell>
          <cell r="D3527">
            <v>729351</v>
          </cell>
          <cell r="E3527">
            <v>43755</v>
          </cell>
          <cell r="F3527">
            <v>1200242390</v>
          </cell>
          <cell r="G3527">
            <v>65399860</v>
          </cell>
        </row>
        <row r="3528">
          <cell r="C3528">
            <v>407043541</v>
          </cell>
          <cell r="D3528">
            <v>481588</v>
          </cell>
          <cell r="E3528">
            <v>43755</v>
          </cell>
          <cell r="F3528">
            <v>1200242706</v>
          </cell>
          <cell r="G3528">
            <v>65399760</v>
          </cell>
          <cell r="H3528" t="str">
            <v>Москва</v>
          </cell>
        </row>
        <row r="3529">
          <cell r="C3529">
            <v>407043542</v>
          </cell>
          <cell r="D3529">
            <v>513087.2</v>
          </cell>
          <cell r="E3529">
            <v>43755</v>
          </cell>
          <cell r="F3529">
            <v>1200242707</v>
          </cell>
          <cell r="G3529">
            <v>65399873</v>
          </cell>
          <cell r="H3529" t="str">
            <v>СПб</v>
          </cell>
        </row>
        <row r="3530">
          <cell r="C3530">
            <v>407043543</v>
          </cell>
          <cell r="D3530">
            <v>3290877.7</v>
          </cell>
          <cell r="E3530">
            <v>43755</v>
          </cell>
          <cell r="F3530">
            <v>1200242394</v>
          </cell>
          <cell r="G3530">
            <v>65399924</v>
          </cell>
          <cell r="H3530" t="str">
            <v>СПб</v>
          </cell>
        </row>
        <row r="3531">
          <cell r="C3531">
            <v>407043544</v>
          </cell>
          <cell r="D3531">
            <v>1302454</v>
          </cell>
          <cell r="E3531">
            <v>43755</v>
          </cell>
          <cell r="F3531">
            <v>1200242395</v>
          </cell>
          <cell r="G3531">
            <v>65399819</v>
          </cell>
        </row>
        <row r="3532">
          <cell r="C3532">
            <v>407043545</v>
          </cell>
          <cell r="D3532">
            <v>6850168.9000000004</v>
          </cell>
          <cell r="E3532">
            <v>43755</v>
          </cell>
          <cell r="F3532">
            <v>1200242393</v>
          </cell>
          <cell r="G3532">
            <v>65402525</v>
          </cell>
          <cell r="H3532" t="str">
            <v>Москва</v>
          </cell>
        </row>
        <row r="3533">
          <cell r="C3533">
            <v>407043546</v>
          </cell>
          <cell r="D3533">
            <v>2880336.5</v>
          </cell>
          <cell r="E3533">
            <v>43755</v>
          </cell>
          <cell r="F3533">
            <v>1200242705</v>
          </cell>
          <cell r="G3533">
            <v>65399906</v>
          </cell>
          <cell r="H3533" t="str">
            <v>СПб</v>
          </cell>
        </row>
        <row r="3534">
          <cell r="C3534">
            <v>407043549</v>
          </cell>
          <cell r="D3534">
            <v>1935599.35</v>
          </cell>
          <cell r="E3534">
            <v>43755</v>
          </cell>
          <cell r="F3534">
            <v>1200242731</v>
          </cell>
          <cell r="G3534">
            <v>65405040</v>
          </cell>
          <cell r="H3534" t="str">
            <v>С</v>
          </cell>
        </row>
        <row r="3535">
          <cell r="C3535">
            <v>407043552</v>
          </cell>
          <cell r="D3535">
            <v>2631681.9</v>
          </cell>
          <cell r="E3535">
            <v>43756</v>
          </cell>
          <cell r="F3535">
            <v>1200242718</v>
          </cell>
          <cell r="G3535">
            <v>65405280</v>
          </cell>
          <cell r="H3535" t="str">
            <v>Москва</v>
          </cell>
        </row>
        <row r="3536">
          <cell r="C3536">
            <v>407043553</v>
          </cell>
          <cell r="D3536">
            <v>326100</v>
          </cell>
          <cell r="E3536">
            <v>43756</v>
          </cell>
          <cell r="F3536">
            <v>1200242716</v>
          </cell>
          <cell r="G3536">
            <v>65402229</v>
          </cell>
        </row>
        <row r="3537">
          <cell r="C3537">
            <v>407043554</v>
          </cell>
          <cell r="D3537">
            <v>21740</v>
          </cell>
          <cell r="E3537">
            <v>43756</v>
          </cell>
          <cell r="F3537">
            <v>1200242714</v>
          </cell>
          <cell r="G3537">
            <v>65402210</v>
          </cell>
        </row>
        <row r="3538">
          <cell r="C3538">
            <v>407043555</v>
          </cell>
          <cell r="D3538">
            <v>945650</v>
          </cell>
          <cell r="E3538">
            <v>43756</v>
          </cell>
          <cell r="F3538">
            <v>1200242709</v>
          </cell>
          <cell r="G3538">
            <v>65402259</v>
          </cell>
          <cell r="H3538" t="str">
            <v>Барнаул</v>
          </cell>
        </row>
        <row r="3539">
          <cell r="C3539">
            <v>407043556</v>
          </cell>
          <cell r="D3539">
            <v>57841</v>
          </cell>
          <cell r="E3539">
            <v>43756</v>
          </cell>
          <cell r="F3539">
            <v>1200242720</v>
          </cell>
          <cell r="G3539">
            <v>65402251</v>
          </cell>
        </row>
        <row r="3540">
          <cell r="C3540">
            <v>407043557</v>
          </cell>
          <cell r="D3540">
            <v>116066</v>
          </cell>
          <cell r="E3540">
            <v>43756</v>
          </cell>
          <cell r="F3540">
            <v>1200242713</v>
          </cell>
          <cell r="G3540">
            <v>65402282</v>
          </cell>
        </row>
        <row r="3541">
          <cell r="C3541">
            <v>407043558</v>
          </cell>
          <cell r="D3541">
            <v>622989.69999999995</v>
          </cell>
          <cell r="E3541">
            <v>43756</v>
          </cell>
          <cell r="F3541">
            <v>1200242732</v>
          </cell>
          <cell r="G3541">
            <v>65402646</v>
          </cell>
          <cell r="H3541" t="str">
            <v>Новосибирск</v>
          </cell>
        </row>
        <row r="3542">
          <cell r="C3542">
            <v>407043559</v>
          </cell>
          <cell r="D3542">
            <v>235233</v>
          </cell>
          <cell r="E3542">
            <v>43756</v>
          </cell>
          <cell r="F3542">
            <v>1200242712</v>
          </cell>
          <cell r="G3542">
            <v>65402416</v>
          </cell>
        </row>
        <row r="3543">
          <cell r="C3543">
            <v>407043560</v>
          </cell>
          <cell r="D3543">
            <v>219411</v>
          </cell>
          <cell r="E3543">
            <v>43756</v>
          </cell>
          <cell r="F3543">
            <v>1200242710</v>
          </cell>
          <cell r="G3543">
            <v>65402452</v>
          </cell>
          <cell r="H3543" t="str">
            <v>Москва</v>
          </cell>
        </row>
        <row r="3544">
          <cell r="C3544">
            <v>407043561</v>
          </cell>
          <cell r="D3544">
            <v>268801</v>
          </cell>
          <cell r="E3544">
            <v>43756</v>
          </cell>
          <cell r="F3544">
            <v>1200242719</v>
          </cell>
          <cell r="G3544">
            <v>65404911</v>
          </cell>
        </row>
        <row r="3545">
          <cell r="C3545">
            <v>407043562</v>
          </cell>
          <cell r="D3545">
            <v>3492489.6</v>
          </cell>
          <cell r="E3545">
            <v>43756</v>
          </cell>
          <cell r="F3545">
            <v>1200242717</v>
          </cell>
          <cell r="G3545">
            <v>65402538</v>
          </cell>
          <cell r="H3545" t="str">
            <v>Москва</v>
          </cell>
        </row>
        <row r="3546">
          <cell r="C3546">
            <v>407043563</v>
          </cell>
          <cell r="D3546">
            <v>3501176.23</v>
          </cell>
          <cell r="E3546">
            <v>43756</v>
          </cell>
          <cell r="F3546">
            <v>1200242708</v>
          </cell>
          <cell r="G3546">
            <v>65404957</v>
          </cell>
          <cell r="H3546" t="str">
            <v>Москва</v>
          </cell>
        </row>
        <row r="3547">
          <cell r="C3547">
            <v>407043564</v>
          </cell>
          <cell r="D3547">
            <v>756897</v>
          </cell>
          <cell r="E3547">
            <v>43756</v>
          </cell>
          <cell r="F3547">
            <v>1200242715</v>
          </cell>
          <cell r="G3547">
            <v>65402516</v>
          </cell>
          <cell r="H3547" t="str">
            <v>Москва</v>
          </cell>
        </row>
        <row r="3548">
          <cell r="C3548">
            <v>407043565</v>
          </cell>
          <cell r="D3548">
            <v>1602215</v>
          </cell>
          <cell r="E3548">
            <v>43756</v>
          </cell>
          <cell r="F3548">
            <v>1200242724</v>
          </cell>
          <cell r="G3548">
            <v>65402610</v>
          </cell>
          <cell r="H3548" t="str">
            <v>Новосибирск</v>
          </cell>
        </row>
        <row r="3549">
          <cell r="C3549">
            <v>407043566</v>
          </cell>
          <cell r="D3549">
            <v>1169955</v>
          </cell>
          <cell r="E3549">
            <v>43756</v>
          </cell>
          <cell r="F3549">
            <v>1200242725</v>
          </cell>
          <cell r="G3549">
            <v>65402585</v>
          </cell>
          <cell r="H3549" t="str">
            <v>Новосибирск</v>
          </cell>
        </row>
        <row r="3550">
          <cell r="C3550">
            <v>407043567</v>
          </cell>
          <cell r="D3550">
            <v>4645080</v>
          </cell>
          <cell r="E3550">
            <v>43756</v>
          </cell>
          <cell r="F3550">
            <v>1200242723</v>
          </cell>
          <cell r="G3550">
            <v>65402618</v>
          </cell>
          <cell r="H3550" t="str">
            <v>Москва</v>
          </cell>
        </row>
        <row r="3551">
          <cell r="C3551">
            <v>407043568</v>
          </cell>
          <cell r="D3551">
            <v>2908447</v>
          </cell>
          <cell r="E3551">
            <v>43756</v>
          </cell>
          <cell r="F3551">
            <v>1200242721</v>
          </cell>
          <cell r="G3551">
            <v>65402628</v>
          </cell>
          <cell r="H3551" t="str">
            <v>Москва</v>
          </cell>
        </row>
        <row r="3552">
          <cell r="C3552">
            <v>407043569</v>
          </cell>
          <cell r="D3552">
            <v>4155954</v>
          </cell>
          <cell r="E3552">
            <v>43756</v>
          </cell>
          <cell r="F3552">
            <v>1200242711</v>
          </cell>
          <cell r="G3552">
            <v>65402488</v>
          </cell>
          <cell r="H3552" t="str">
            <v>Москва</v>
          </cell>
        </row>
        <row r="3553">
          <cell r="C3553">
            <v>407043570</v>
          </cell>
          <cell r="D3553">
            <v>1798089</v>
          </cell>
          <cell r="E3553">
            <v>43756</v>
          </cell>
          <cell r="F3553">
            <v>1200242722</v>
          </cell>
          <cell r="G3553">
            <v>65402625</v>
          </cell>
          <cell r="H3553" t="str">
            <v>Москва</v>
          </cell>
        </row>
        <row r="3554">
          <cell r="C3554">
            <v>407043571</v>
          </cell>
          <cell r="D3554">
            <v>1576921</v>
          </cell>
          <cell r="E3554">
            <v>43756</v>
          </cell>
          <cell r="F3554">
            <v>1200242726</v>
          </cell>
          <cell r="G3554">
            <v>65402581</v>
          </cell>
          <cell r="H3554" t="str">
            <v>Новосибирск</v>
          </cell>
        </row>
        <row r="3555">
          <cell r="C3555">
            <v>407043572</v>
          </cell>
          <cell r="D3555">
            <v>745146</v>
          </cell>
          <cell r="E3555">
            <v>43759</v>
          </cell>
          <cell r="F3555">
            <v>1200242988</v>
          </cell>
          <cell r="G3555">
            <v>65405017</v>
          </cell>
          <cell r="H3555" t="str">
            <v>Москва</v>
          </cell>
        </row>
        <row r="3556">
          <cell r="C3556">
            <v>407043573</v>
          </cell>
          <cell r="D3556">
            <v>986640</v>
          </cell>
          <cell r="E3556">
            <v>43759</v>
          </cell>
          <cell r="F3556">
            <v>1200243052</v>
          </cell>
          <cell r="G3556">
            <v>65404943</v>
          </cell>
          <cell r="H3556" t="str">
            <v>Тюмень</v>
          </cell>
        </row>
        <row r="3557">
          <cell r="C3557">
            <v>407043574</v>
          </cell>
          <cell r="D3557">
            <v>721364</v>
          </cell>
          <cell r="E3557">
            <v>43759</v>
          </cell>
          <cell r="F3557">
            <v>1200242984</v>
          </cell>
          <cell r="G3557">
            <v>65404907</v>
          </cell>
          <cell r="H3557" t="str">
            <v>Челябинск</v>
          </cell>
        </row>
        <row r="3558">
          <cell r="C3558">
            <v>407043575</v>
          </cell>
          <cell r="D3558">
            <v>-262</v>
          </cell>
          <cell r="E3558">
            <v>43759</v>
          </cell>
          <cell r="F3558">
            <v>1200242986</v>
          </cell>
          <cell r="G3558">
            <v>65409057</v>
          </cell>
          <cell r="H3558" t="str">
            <v>Москва</v>
          </cell>
        </row>
        <row r="3559">
          <cell r="C3559">
            <v>407043576</v>
          </cell>
          <cell r="D3559">
            <v>2519120</v>
          </cell>
          <cell r="E3559">
            <v>43759</v>
          </cell>
          <cell r="F3559">
            <v>1200242985</v>
          </cell>
          <cell r="G3559">
            <v>65404991</v>
          </cell>
          <cell r="H3559" t="str">
            <v>Москва</v>
          </cell>
        </row>
        <row r="3560">
          <cell r="C3560">
            <v>407043577</v>
          </cell>
          <cell r="D3560">
            <v>52977</v>
          </cell>
          <cell r="E3560">
            <v>43759</v>
          </cell>
          <cell r="F3560">
            <v>1200242979</v>
          </cell>
          <cell r="G3560">
            <v>65404948</v>
          </cell>
          <cell r="H3560" t="str">
            <v>Москва</v>
          </cell>
        </row>
        <row r="3561">
          <cell r="C3561">
            <v>407043578</v>
          </cell>
          <cell r="D3561">
            <v>1075125</v>
          </cell>
          <cell r="E3561">
            <v>43759</v>
          </cell>
          <cell r="F3561">
            <v>1200242981</v>
          </cell>
          <cell r="G3561">
            <v>65407478</v>
          </cell>
          <cell r="H3561" t="str">
            <v>Самара</v>
          </cell>
        </row>
        <row r="3562">
          <cell r="C3562">
            <v>407043579</v>
          </cell>
          <cell r="D3562">
            <v>84228</v>
          </cell>
          <cell r="E3562">
            <v>43759</v>
          </cell>
          <cell r="F3562">
            <v>1200242983</v>
          </cell>
          <cell r="G3562">
            <v>65407387</v>
          </cell>
          <cell r="H3562" t="str">
            <v>Тюмень</v>
          </cell>
        </row>
        <row r="3563">
          <cell r="C3563">
            <v>407043580</v>
          </cell>
          <cell r="D3563">
            <v>242277</v>
          </cell>
          <cell r="E3563">
            <v>43759</v>
          </cell>
          <cell r="F3563">
            <v>1200242980</v>
          </cell>
          <cell r="G3563">
            <v>65404932</v>
          </cell>
          <cell r="H3563" t="str">
            <v>Челябинск</v>
          </cell>
        </row>
        <row r="3564">
          <cell r="C3564">
            <v>407043581</v>
          </cell>
          <cell r="D3564">
            <v>635913.85</v>
          </cell>
          <cell r="E3564">
            <v>43759</v>
          </cell>
          <cell r="F3564">
            <v>1200242989</v>
          </cell>
          <cell r="G3564">
            <v>65404963</v>
          </cell>
          <cell r="H3564" t="str">
            <v>Самара</v>
          </cell>
        </row>
        <row r="3565">
          <cell r="C3565">
            <v>407043582</v>
          </cell>
          <cell r="D3565">
            <v>608470.6</v>
          </cell>
          <cell r="E3565">
            <v>43759</v>
          </cell>
          <cell r="F3565">
            <v>1200243051</v>
          </cell>
          <cell r="G3565">
            <v>65404966</v>
          </cell>
          <cell r="H3565" t="str">
            <v>Екатеринбург</v>
          </cell>
        </row>
        <row r="3566">
          <cell r="C3566">
            <v>407043583</v>
          </cell>
          <cell r="D3566">
            <v>1750269</v>
          </cell>
          <cell r="E3566">
            <v>43759</v>
          </cell>
          <cell r="F3566">
            <v>1200242982</v>
          </cell>
          <cell r="G3566">
            <v>65407487</v>
          </cell>
          <cell r="H3566" t="str">
            <v>Екатеринбург</v>
          </cell>
        </row>
        <row r="3567">
          <cell r="C3567">
            <v>407043584</v>
          </cell>
          <cell r="D3567">
            <v>2725138</v>
          </cell>
          <cell r="E3567">
            <v>43759</v>
          </cell>
          <cell r="F3567">
            <v>1200242991</v>
          </cell>
          <cell r="G3567">
            <v>65405219</v>
          </cell>
          <cell r="H3567" t="str">
            <v>Минск</v>
          </cell>
        </row>
        <row r="3568">
          <cell r="C3568">
            <v>407043585</v>
          </cell>
          <cell r="D3568">
            <v>2550034.0099999998</v>
          </cell>
          <cell r="E3568">
            <v>43759</v>
          </cell>
          <cell r="F3568">
            <v>1200242987</v>
          </cell>
          <cell r="G3568">
            <v>65404983</v>
          </cell>
          <cell r="H3568" t="str">
            <v>Москва</v>
          </cell>
        </row>
        <row r="3569">
          <cell r="C3569">
            <v>407043586</v>
          </cell>
          <cell r="D3569">
            <v>16983334</v>
          </cell>
          <cell r="E3569">
            <v>43759</v>
          </cell>
          <cell r="F3569">
            <v>1200242990</v>
          </cell>
          <cell r="G3569">
            <v>65405083</v>
          </cell>
          <cell r="H3569" t="str">
            <v>Минск</v>
          </cell>
        </row>
        <row r="3570">
          <cell r="C3570">
            <v>407043586</v>
          </cell>
          <cell r="G3570">
            <v>65405089</v>
          </cell>
        </row>
        <row r="3571">
          <cell r="C3571">
            <v>407043586</v>
          </cell>
          <cell r="G3571">
            <v>65405081</v>
          </cell>
        </row>
        <row r="3572">
          <cell r="C3572">
            <v>407043587</v>
          </cell>
          <cell r="D3572">
            <v>3005029.1</v>
          </cell>
          <cell r="E3572">
            <v>43759</v>
          </cell>
          <cell r="F3572">
            <v>1200243142</v>
          </cell>
          <cell r="G3572">
            <v>65410007</v>
          </cell>
          <cell r="H3572" t="str">
            <v>С</v>
          </cell>
        </row>
        <row r="3573">
          <cell r="C3573">
            <v>407043588</v>
          </cell>
          <cell r="D3573">
            <v>4317821.25</v>
          </cell>
          <cell r="E3573">
            <v>43759</v>
          </cell>
          <cell r="F3573">
            <v>1200243143</v>
          </cell>
          <cell r="G3573">
            <v>65410001</v>
          </cell>
          <cell r="H3573" t="str">
            <v>С</v>
          </cell>
        </row>
        <row r="3574">
          <cell r="C3574">
            <v>407043589</v>
          </cell>
          <cell r="D3574">
            <v>1466647.9</v>
          </cell>
          <cell r="E3574">
            <v>43759</v>
          </cell>
          <cell r="F3574">
            <v>1200243136</v>
          </cell>
          <cell r="G3574">
            <v>65409995</v>
          </cell>
          <cell r="H3574" t="str">
            <v>Москва</v>
          </cell>
        </row>
        <row r="3575">
          <cell r="C3575">
            <v>407043590</v>
          </cell>
          <cell r="D3575">
            <v>2842391</v>
          </cell>
          <cell r="E3575">
            <v>43759</v>
          </cell>
          <cell r="F3575">
            <v>1200243128</v>
          </cell>
          <cell r="G3575">
            <v>65407466</v>
          </cell>
          <cell r="H3575" t="str">
            <v>Н.Новгород</v>
          </cell>
        </row>
        <row r="3576">
          <cell r="C3576">
            <v>407043591</v>
          </cell>
          <cell r="D3576">
            <v>554561</v>
          </cell>
          <cell r="E3576">
            <v>43759</v>
          </cell>
          <cell r="F3576">
            <v>1200243138</v>
          </cell>
          <cell r="G3576">
            <v>65407299</v>
          </cell>
          <cell r="H3576" t="str">
            <v>Казань</v>
          </cell>
        </row>
        <row r="3577">
          <cell r="C3577">
            <v>407043592</v>
          </cell>
          <cell r="D3577">
            <v>4257551</v>
          </cell>
          <cell r="E3577">
            <v>43759</v>
          </cell>
          <cell r="F3577">
            <v>1200243132</v>
          </cell>
          <cell r="G3577">
            <v>65407469</v>
          </cell>
          <cell r="H3577" t="str">
            <v>Казань</v>
          </cell>
        </row>
        <row r="3578">
          <cell r="C3578">
            <v>407043593</v>
          </cell>
          <cell r="D3578">
            <v>1137601</v>
          </cell>
          <cell r="E3578">
            <v>43759</v>
          </cell>
          <cell r="F3578">
            <v>1200243131</v>
          </cell>
          <cell r="G3578">
            <v>65407475</v>
          </cell>
          <cell r="H3578" t="str">
            <v>Москва</v>
          </cell>
        </row>
        <row r="3579">
          <cell r="C3579">
            <v>407043594</v>
          </cell>
          <cell r="D3579">
            <v>1494423</v>
          </cell>
          <cell r="E3579">
            <v>43759</v>
          </cell>
          <cell r="F3579">
            <v>1200243133</v>
          </cell>
          <cell r="G3579">
            <v>65407541</v>
          </cell>
          <cell r="H3579" t="str">
            <v>Москва</v>
          </cell>
        </row>
        <row r="3580">
          <cell r="C3580">
            <v>407043595</v>
          </cell>
          <cell r="D3580">
            <v>821044.8</v>
          </cell>
          <cell r="E3580">
            <v>43759</v>
          </cell>
          <cell r="F3580">
            <v>1200243139</v>
          </cell>
          <cell r="G3580">
            <v>65407534</v>
          </cell>
          <cell r="H3580" t="str">
            <v>Москва</v>
          </cell>
        </row>
        <row r="3581">
          <cell r="C3581">
            <v>407043596</v>
          </cell>
          <cell r="D3581">
            <v>560951</v>
          </cell>
          <cell r="E3581">
            <v>43759</v>
          </cell>
          <cell r="F3581">
            <v>1200243137</v>
          </cell>
          <cell r="G3581">
            <v>65407322</v>
          </cell>
          <cell r="H3581" t="str">
            <v>Москва</v>
          </cell>
        </row>
        <row r="3582">
          <cell r="C3582">
            <v>407043597</v>
          </cell>
          <cell r="D3582">
            <v>410609</v>
          </cell>
          <cell r="E3582">
            <v>43759</v>
          </cell>
          <cell r="F3582">
            <v>1200243135</v>
          </cell>
          <cell r="G3582">
            <v>65407452</v>
          </cell>
          <cell r="H3582" t="str">
            <v>Москва</v>
          </cell>
        </row>
        <row r="3583">
          <cell r="C3583">
            <v>407043598</v>
          </cell>
          <cell r="D3583">
            <v>-131</v>
          </cell>
          <cell r="E3583">
            <v>43759</v>
          </cell>
          <cell r="F3583">
            <v>1200243141</v>
          </cell>
          <cell r="G3583">
            <v>65407019</v>
          </cell>
          <cell r="H3583" t="str">
            <v>бп</v>
          </cell>
        </row>
        <row r="3584">
          <cell r="C3584">
            <v>407043599</v>
          </cell>
          <cell r="D3584">
            <v>814283</v>
          </cell>
          <cell r="E3584">
            <v>43759</v>
          </cell>
          <cell r="F3584">
            <v>1200243144</v>
          </cell>
          <cell r="G3584">
            <v>65409991</v>
          </cell>
          <cell r="H3584" t="str">
            <v>Москва</v>
          </cell>
        </row>
        <row r="3585">
          <cell r="C3585">
            <v>407043600</v>
          </cell>
          <cell r="D3585">
            <v>633450.6</v>
          </cell>
          <cell r="E3585">
            <v>43759</v>
          </cell>
          <cell r="F3585">
            <v>1200243140</v>
          </cell>
          <cell r="G3585">
            <v>65407527</v>
          </cell>
          <cell r="H3585" t="str">
            <v>Москва</v>
          </cell>
        </row>
        <row r="3586">
          <cell r="C3586">
            <v>407043601</v>
          </cell>
          <cell r="D3586">
            <v>2442441</v>
          </cell>
          <cell r="E3586">
            <v>43759</v>
          </cell>
          <cell r="F3586">
            <v>1200243145</v>
          </cell>
          <cell r="G3586">
            <v>65409946</v>
          </cell>
          <cell r="H3586" t="str">
            <v>Москва</v>
          </cell>
        </row>
        <row r="3587">
          <cell r="C3587">
            <v>407043602</v>
          </cell>
          <cell r="D3587">
            <v>223571.6</v>
          </cell>
          <cell r="E3587">
            <v>43759</v>
          </cell>
          <cell r="F3587">
            <v>1200243149</v>
          </cell>
          <cell r="G3587">
            <v>65407493</v>
          </cell>
          <cell r="H3587" t="str">
            <v>Н.Новгород</v>
          </cell>
        </row>
        <row r="3588">
          <cell r="C3588">
            <v>407043603</v>
          </cell>
          <cell r="D3588">
            <v>1842148</v>
          </cell>
          <cell r="E3588">
            <v>43759</v>
          </cell>
          <cell r="F3588">
            <v>1200243130</v>
          </cell>
          <cell r="G3588">
            <v>65409287</v>
          </cell>
          <cell r="H3588" t="str">
            <v>СПб</v>
          </cell>
        </row>
        <row r="3589">
          <cell r="C3589">
            <v>407043604</v>
          </cell>
          <cell r="D3589">
            <v>1574428.4</v>
          </cell>
          <cell r="E3589">
            <v>43759</v>
          </cell>
          <cell r="F3589">
            <v>1200243148</v>
          </cell>
          <cell r="G3589">
            <v>65407505</v>
          </cell>
          <cell r="H3589" t="str">
            <v>Казань</v>
          </cell>
        </row>
        <row r="3590">
          <cell r="C3590">
            <v>407043605</v>
          </cell>
          <cell r="D3590">
            <v>5039769</v>
          </cell>
          <cell r="E3590">
            <v>43759</v>
          </cell>
          <cell r="F3590">
            <v>1200243129</v>
          </cell>
          <cell r="G3590">
            <v>65407465</v>
          </cell>
          <cell r="H3590" t="str">
            <v>Н.Новгород</v>
          </cell>
        </row>
        <row r="3591">
          <cell r="C3591">
            <v>407043606</v>
          </cell>
          <cell r="D3591">
            <v>433335.6</v>
          </cell>
          <cell r="E3591">
            <v>43759</v>
          </cell>
          <cell r="F3591">
            <v>1200243147</v>
          </cell>
          <cell r="G3591">
            <v>65407517</v>
          </cell>
          <cell r="H3591" t="str">
            <v>СПб</v>
          </cell>
        </row>
        <row r="3592">
          <cell r="C3592">
            <v>407043607</v>
          </cell>
          <cell r="D3592">
            <v>1746147</v>
          </cell>
          <cell r="E3592">
            <v>43761</v>
          </cell>
          <cell r="F3592">
            <v>1200243463</v>
          </cell>
          <cell r="G3592">
            <v>65409941</v>
          </cell>
          <cell r="H3592" t="str">
            <v>Минск</v>
          </cell>
        </row>
        <row r="3593">
          <cell r="C3593">
            <v>407043608</v>
          </cell>
          <cell r="D3593">
            <v>4028804</v>
          </cell>
          <cell r="E3593">
            <v>43761</v>
          </cell>
          <cell r="F3593">
            <v>1200243465</v>
          </cell>
          <cell r="G3593">
            <v>65409928</v>
          </cell>
          <cell r="H3593" t="str">
            <v>Ростов</v>
          </cell>
        </row>
        <row r="3594">
          <cell r="C3594">
            <v>407043609</v>
          </cell>
          <cell r="D3594">
            <v>80969.56</v>
          </cell>
          <cell r="E3594">
            <v>43761</v>
          </cell>
          <cell r="F3594">
            <v>1200243469</v>
          </cell>
          <cell r="G3594">
            <v>65409867</v>
          </cell>
          <cell r="H3594" t="str">
            <v>Краснодар</v>
          </cell>
        </row>
        <row r="3595">
          <cell r="C3595">
            <v>407043610</v>
          </cell>
          <cell r="D3595">
            <v>4635563</v>
          </cell>
          <cell r="E3595">
            <v>43761</v>
          </cell>
          <cell r="F3595">
            <v>1200243462</v>
          </cell>
          <cell r="G3595">
            <v>65409954</v>
          </cell>
          <cell r="H3595" t="str">
            <v>Москва</v>
          </cell>
        </row>
        <row r="3596">
          <cell r="C3596">
            <v>407043611</v>
          </cell>
          <cell r="D3596">
            <v>552686.30000000005</v>
          </cell>
          <cell r="E3596">
            <v>43761</v>
          </cell>
          <cell r="F3596">
            <v>1200243471</v>
          </cell>
          <cell r="G3596">
            <v>65409868</v>
          </cell>
          <cell r="H3596" t="str">
            <v>Краснодар</v>
          </cell>
        </row>
        <row r="3597">
          <cell r="C3597">
            <v>407043612</v>
          </cell>
          <cell r="D3597">
            <v>786551.55</v>
          </cell>
          <cell r="E3597">
            <v>43761</v>
          </cell>
          <cell r="F3597">
            <v>1200243470</v>
          </cell>
          <cell r="G3597">
            <v>65409871</v>
          </cell>
          <cell r="H3597" t="str">
            <v>Краснодар</v>
          </cell>
        </row>
        <row r="3598">
          <cell r="C3598">
            <v>407043613</v>
          </cell>
          <cell r="D3598">
            <v>913218.2</v>
          </cell>
          <cell r="E3598">
            <v>43761</v>
          </cell>
          <cell r="F3598">
            <v>1200243468</v>
          </cell>
          <cell r="G3598">
            <v>65409938</v>
          </cell>
          <cell r="H3598" t="str">
            <v>Ростов</v>
          </cell>
        </row>
        <row r="3599">
          <cell r="C3599">
            <v>407043614</v>
          </cell>
          <cell r="D3599">
            <v>2682346</v>
          </cell>
          <cell r="E3599">
            <v>43761</v>
          </cell>
          <cell r="F3599">
            <v>1200243461</v>
          </cell>
          <cell r="G3599">
            <v>65409958</v>
          </cell>
          <cell r="H3599" t="str">
            <v>Москва</v>
          </cell>
        </row>
        <row r="3600">
          <cell r="C3600">
            <v>407043615</v>
          </cell>
          <cell r="D3600">
            <v>3031353</v>
          </cell>
          <cell r="E3600">
            <v>43761</v>
          </cell>
          <cell r="F3600">
            <v>1200243466</v>
          </cell>
          <cell r="G3600">
            <v>65409925</v>
          </cell>
          <cell r="H3600" t="str">
            <v>Ростов</v>
          </cell>
        </row>
        <row r="3601">
          <cell r="C3601">
            <v>407043616</v>
          </cell>
          <cell r="D3601">
            <v>4519926.5999999996</v>
          </cell>
          <cell r="E3601">
            <v>43761</v>
          </cell>
          <cell r="F3601">
            <v>1200243467</v>
          </cell>
          <cell r="G3601">
            <v>65409926</v>
          </cell>
          <cell r="H3601" t="str">
            <v>Ростов</v>
          </cell>
        </row>
        <row r="3602">
          <cell r="C3602">
            <v>407043617</v>
          </cell>
          <cell r="D3602">
            <v>795397</v>
          </cell>
          <cell r="E3602">
            <v>43761</v>
          </cell>
          <cell r="F3602">
            <v>1200243464</v>
          </cell>
          <cell r="G3602">
            <v>65409829</v>
          </cell>
          <cell r="H3602" t="str">
            <v>Ростов</v>
          </cell>
        </row>
        <row r="3603">
          <cell r="C3603">
            <v>407043618</v>
          </cell>
          <cell r="D3603">
            <v>2004557</v>
          </cell>
          <cell r="E3603">
            <v>43761</v>
          </cell>
          <cell r="F3603">
            <v>1200243460</v>
          </cell>
          <cell r="G3603">
            <v>65409981</v>
          </cell>
          <cell r="H3603" t="str">
            <v>Москва</v>
          </cell>
        </row>
        <row r="3604">
          <cell r="C3604">
            <v>407043619</v>
          </cell>
          <cell r="D3604">
            <v>411323</v>
          </cell>
          <cell r="E3604">
            <v>43761</v>
          </cell>
          <cell r="F3604">
            <v>1200243638</v>
          </cell>
          <cell r="G3604">
            <v>65412310</v>
          </cell>
          <cell r="H3604" t="str">
            <v>СПб</v>
          </cell>
        </row>
        <row r="3605">
          <cell r="C3605">
            <v>407043620</v>
          </cell>
          <cell r="D3605">
            <v>1989801.6</v>
          </cell>
          <cell r="E3605">
            <v>43761</v>
          </cell>
          <cell r="F3605">
            <v>1200243650</v>
          </cell>
          <cell r="G3605">
            <v>65412381</v>
          </cell>
          <cell r="H3605" t="str">
            <v>С</v>
          </cell>
        </row>
        <row r="3606">
          <cell r="C3606">
            <v>407043621</v>
          </cell>
          <cell r="D3606">
            <v>1795716</v>
          </cell>
          <cell r="E3606">
            <v>43761</v>
          </cell>
          <cell r="F3606">
            <v>1200243651</v>
          </cell>
          <cell r="G3606">
            <v>65412396</v>
          </cell>
          <cell r="H3606" t="str">
            <v>А</v>
          </cell>
        </row>
        <row r="3607">
          <cell r="C3607">
            <v>407043622</v>
          </cell>
          <cell r="D3607">
            <v>1576351</v>
          </cell>
          <cell r="E3607">
            <v>43761</v>
          </cell>
          <cell r="F3607">
            <v>1200243649</v>
          </cell>
          <cell r="G3607">
            <v>65412388</v>
          </cell>
          <cell r="H3607" t="str">
            <v>С</v>
          </cell>
        </row>
        <row r="3608">
          <cell r="C3608">
            <v>407043623</v>
          </cell>
          <cell r="D3608">
            <v>501339</v>
          </cell>
          <cell r="E3608">
            <v>43761</v>
          </cell>
          <cell r="F3608">
            <v>1200243637</v>
          </cell>
          <cell r="G3608">
            <v>65412267</v>
          </cell>
          <cell r="H3608" t="str">
            <v>Москва</v>
          </cell>
        </row>
        <row r="3609">
          <cell r="C3609">
            <v>407043624</v>
          </cell>
          <cell r="D3609">
            <v>651880</v>
          </cell>
          <cell r="E3609">
            <v>43761</v>
          </cell>
          <cell r="F3609">
            <v>1200243640</v>
          </cell>
          <cell r="G3609">
            <v>65414273</v>
          </cell>
          <cell r="H3609" t="str">
            <v>Москва</v>
          </cell>
        </row>
        <row r="3610">
          <cell r="C3610">
            <v>407043625</v>
          </cell>
          <cell r="D3610">
            <v>508565</v>
          </cell>
          <cell r="E3610">
            <v>43761</v>
          </cell>
          <cell r="F3610">
            <v>1200243639</v>
          </cell>
          <cell r="G3610">
            <v>65414267</v>
          </cell>
          <cell r="H3610" t="str">
            <v>Москва</v>
          </cell>
        </row>
        <row r="3611">
          <cell r="C3611">
            <v>407043626</v>
          </cell>
          <cell r="D3611">
            <v>1852159.51</v>
          </cell>
          <cell r="E3611">
            <v>43761</v>
          </cell>
          <cell r="F3611">
            <v>1200243646</v>
          </cell>
          <cell r="G3611">
            <v>65412354</v>
          </cell>
          <cell r="H3611" t="str">
            <v>СПб</v>
          </cell>
        </row>
        <row r="3612">
          <cell r="C3612">
            <v>407043627</v>
          </cell>
          <cell r="D3612">
            <v>133914</v>
          </cell>
          <cell r="E3612">
            <v>43761</v>
          </cell>
          <cell r="F3612">
            <v>1200243633</v>
          </cell>
          <cell r="G3612">
            <v>65412316</v>
          </cell>
          <cell r="H3612" t="str">
            <v>СПб</v>
          </cell>
        </row>
        <row r="3613">
          <cell r="C3613">
            <v>407043628</v>
          </cell>
          <cell r="D3613">
            <v>4495307</v>
          </cell>
          <cell r="E3613">
            <v>43761</v>
          </cell>
          <cell r="F3613">
            <v>1200243634</v>
          </cell>
          <cell r="G3613">
            <v>65412191</v>
          </cell>
          <cell r="H3613" t="str">
            <v>Москва</v>
          </cell>
        </row>
        <row r="3614">
          <cell r="C3614">
            <v>407043629</v>
          </cell>
          <cell r="D3614">
            <v>568714.65</v>
          </cell>
          <cell r="E3614">
            <v>43761</v>
          </cell>
          <cell r="F3614">
            <v>1200243641</v>
          </cell>
          <cell r="G3614">
            <v>65415055</v>
          </cell>
          <cell r="H3614" t="str">
            <v>В</v>
          </cell>
        </row>
        <row r="3615">
          <cell r="C3615">
            <v>407043630</v>
          </cell>
          <cell r="D3615">
            <v>1957581</v>
          </cell>
          <cell r="E3615">
            <v>43761</v>
          </cell>
          <cell r="F3615">
            <v>1200243647</v>
          </cell>
          <cell r="G3615">
            <v>65412362</v>
          </cell>
          <cell r="H3615" t="str">
            <v>СПб</v>
          </cell>
        </row>
        <row r="3616">
          <cell r="C3616">
            <v>407043631</v>
          </cell>
          <cell r="D3616">
            <v>2092599</v>
          </cell>
          <cell r="E3616">
            <v>43761</v>
          </cell>
          <cell r="F3616">
            <v>1200243652</v>
          </cell>
          <cell r="G3616">
            <v>65412429</v>
          </cell>
          <cell r="H3616" t="str">
            <v>Москва</v>
          </cell>
        </row>
        <row r="3617">
          <cell r="C3617">
            <v>407043632</v>
          </cell>
          <cell r="D3617">
            <v>3028209</v>
          </cell>
          <cell r="E3617">
            <v>43761</v>
          </cell>
          <cell r="F3617">
            <v>1200243645</v>
          </cell>
          <cell r="G3617">
            <v>65412367</v>
          </cell>
          <cell r="H3617" t="str">
            <v>СПб</v>
          </cell>
        </row>
        <row r="3618">
          <cell r="C3618">
            <v>407043633</v>
          </cell>
          <cell r="D3618">
            <v>1922951</v>
          </cell>
          <cell r="E3618">
            <v>43762</v>
          </cell>
          <cell r="F3618">
            <v>1200243635</v>
          </cell>
          <cell r="G3618">
            <v>65412246</v>
          </cell>
          <cell r="H3618" t="str">
            <v>Москва</v>
          </cell>
        </row>
        <row r="3619">
          <cell r="C3619">
            <v>407043634</v>
          </cell>
          <cell r="E3619">
            <v>43762</v>
          </cell>
          <cell r="F3619">
            <v>1200243642</v>
          </cell>
          <cell r="G3619">
            <v>65415052</v>
          </cell>
          <cell r="H3619" t="str">
            <v>бм поставка</v>
          </cell>
        </row>
        <row r="3620">
          <cell r="C3620">
            <v>407043635</v>
          </cell>
          <cell r="D3620">
            <v>696616.2</v>
          </cell>
          <cell r="E3620">
            <v>43762</v>
          </cell>
          <cell r="F3620">
            <v>1200243732</v>
          </cell>
          <cell r="G3620">
            <v>65414357</v>
          </cell>
          <cell r="H3620" t="str">
            <v>В</v>
          </cell>
        </row>
        <row r="3621">
          <cell r="C3621">
            <v>407043635</v>
          </cell>
          <cell r="F3621">
            <v>1200243732</v>
          </cell>
          <cell r="G3621">
            <v>65414359</v>
          </cell>
        </row>
        <row r="3622">
          <cell r="C3622">
            <v>407043635</v>
          </cell>
          <cell r="F3622">
            <v>1200243732</v>
          </cell>
          <cell r="G3622">
            <v>65414358</v>
          </cell>
        </row>
        <row r="3623">
          <cell r="C3623">
            <v>407043636</v>
          </cell>
          <cell r="D3623">
            <v>620022.6</v>
          </cell>
          <cell r="E3623">
            <v>43762</v>
          </cell>
          <cell r="F3623">
            <v>1200243643</v>
          </cell>
          <cell r="G3623">
            <v>65414356</v>
          </cell>
          <cell r="H3623" t="str">
            <v>А</v>
          </cell>
        </row>
        <row r="3624">
          <cell r="C3624">
            <v>407043637</v>
          </cell>
          <cell r="D3624">
            <v>1906691</v>
          </cell>
          <cell r="E3624">
            <v>43762</v>
          </cell>
          <cell r="F3624">
            <v>1200243632</v>
          </cell>
          <cell r="G3624">
            <v>65412332</v>
          </cell>
        </row>
        <row r="3625">
          <cell r="C3625">
            <v>407043638</v>
          </cell>
          <cell r="D3625">
            <v>4981807.6500000004</v>
          </cell>
          <cell r="E3625">
            <v>43762</v>
          </cell>
          <cell r="F3625">
            <v>1200243934</v>
          </cell>
          <cell r="G3625">
            <v>65417493</v>
          </cell>
          <cell r="H3625" t="str">
            <v>С</v>
          </cell>
        </row>
        <row r="3626">
          <cell r="C3626">
            <v>407043639</v>
          </cell>
          <cell r="D3626">
            <v>4222908.76</v>
          </cell>
          <cell r="E3626">
            <v>43763</v>
          </cell>
          <cell r="F3626">
            <v>1200243746</v>
          </cell>
          <cell r="G3626">
            <v>65417492</v>
          </cell>
          <cell r="H3626" t="str">
            <v>Москва</v>
          </cell>
        </row>
        <row r="3627">
          <cell r="C3627">
            <v>407043640</v>
          </cell>
          <cell r="D3627">
            <v>86960</v>
          </cell>
          <cell r="E3627">
            <v>43763</v>
          </cell>
          <cell r="F3627">
            <v>1200243935</v>
          </cell>
          <cell r="G3627">
            <v>65414153</v>
          </cell>
          <cell r="H3627" t="str">
            <v>Красноярск</v>
          </cell>
        </row>
        <row r="3628">
          <cell r="C3628">
            <v>407043641</v>
          </cell>
          <cell r="D3628">
            <v>14070</v>
          </cell>
          <cell r="E3628">
            <v>43763</v>
          </cell>
          <cell r="F3628">
            <v>1200243745</v>
          </cell>
          <cell r="G3628">
            <v>65414213</v>
          </cell>
          <cell r="H3628" t="str">
            <v>Красноярск</v>
          </cell>
        </row>
        <row r="3629">
          <cell r="C3629">
            <v>407043642</v>
          </cell>
          <cell r="D3629">
            <v>138351</v>
          </cell>
          <cell r="E3629">
            <v>43763</v>
          </cell>
          <cell r="F3629">
            <v>1200243744</v>
          </cell>
          <cell r="G3629">
            <v>65414212</v>
          </cell>
          <cell r="H3629" t="str">
            <v>Красноярск</v>
          </cell>
        </row>
        <row r="3630">
          <cell r="C3630">
            <v>407043643</v>
          </cell>
          <cell r="D3630">
            <v>654110</v>
          </cell>
          <cell r="E3630">
            <v>43763</v>
          </cell>
          <cell r="F3630">
            <v>1200243743</v>
          </cell>
          <cell r="G3630">
            <v>65414147</v>
          </cell>
          <cell r="H3630" t="str">
            <v>Барнаул</v>
          </cell>
        </row>
        <row r="3631">
          <cell r="C3631">
            <v>407043644</v>
          </cell>
          <cell r="D3631">
            <v>5601037.6600000001</v>
          </cell>
          <cell r="E3631">
            <v>43763</v>
          </cell>
          <cell r="F3631">
            <v>1200243932</v>
          </cell>
          <cell r="G3631">
            <v>65414959</v>
          </cell>
          <cell r="H3631" t="str">
            <v>А</v>
          </cell>
        </row>
        <row r="3632">
          <cell r="C3632">
            <v>407043645</v>
          </cell>
          <cell r="D3632">
            <v>5096977.6900000004</v>
          </cell>
          <cell r="E3632">
            <v>43763</v>
          </cell>
          <cell r="F3632">
            <v>1200243933</v>
          </cell>
          <cell r="G3632">
            <v>65414947</v>
          </cell>
          <cell r="H3632" t="str">
            <v>А</v>
          </cell>
        </row>
        <row r="3633">
          <cell r="C3633">
            <v>407043646</v>
          </cell>
          <cell r="D3633">
            <v>223246</v>
          </cell>
          <cell r="E3633">
            <v>43763</v>
          </cell>
          <cell r="F3633">
            <v>1200243936</v>
          </cell>
          <cell r="G3633">
            <v>65414216</v>
          </cell>
          <cell r="H3633" t="str">
            <v>Барнаул</v>
          </cell>
        </row>
        <row r="3634">
          <cell r="C3634">
            <v>407043647</v>
          </cell>
          <cell r="D3634">
            <v>503046</v>
          </cell>
          <cell r="E3634">
            <v>43763</v>
          </cell>
          <cell r="F3634">
            <v>1200243747</v>
          </cell>
          <cell r="G3634">
            <v>65414242</v>
          </cell>
          <cell r="H3634" t="str">
            <v>Новосибирск</v>
          </cell>
        </row>
        <row r="3635">
          <cell r="C3635">
            <v>407043648</v>
          </cell>
          <cell r="D3635">
            <v>326573.90000000002</v>
          </cell>
          <cell r="E3635">
            <v>43763</v>
          </cell>
          <cell r="F3635">
            <v>1200243939</v>
          </cell>
          <cell r="G3635">
            <v>65417215</v>
          </cell>
          <cell r="H3635" t="str">
            <v>Новосибирск</v>
          </cell>
        </row>
        <row r="3636">
          <cell r="C3636">
            <v>407043649</v>
          </cell>
          <cell r="D3636">
            <v>4499126.88</v>
          </cell>
          <cell r="E3636">
            <v>43763</v>
          </cell>
          <cell r="F3636">
            <v>1200243748</v>
          </cell>
          <cell r="G3636">
            <v>65414967</v>
          </cell>
          <cell r="H3636" t="str">
            <v>А</v>
          </cell>
        </row>
        <row r="3637">
          <cell r="C3637">
            <v>407043650</v>
          </cell>
          <cell r="D3637">
            <v>2870929.45</v>
          </cell>
          <cell r="E3637">
            <v>43763</v>
          </cell>
          <cell r="F3637">
            <v>1200243938</v>
          </cell>
          <cell r="G3637">
            <v>65414907</v>
          </cell>
          <cell r="H3637" t="str">
            <v>Новосибирск</v>
          </cell>
        </row>
        <row r="3638">
          <cell r="C3638">
            <v>407043651</v>
          </cell>
          <cell r="D3638">
            <v>1671855.5</v>
          </cell>
          <cell r="E3638">
            <v>43763</v>
          </cell>
          <cell r="F3638">
            <v>1200243937</v>
          </cell>
          <cell r="G3638">
            <v>65414852</v>
          </cell>
          <cell r="H3638" t="str">
            <v>Новосибирск</v>
          </cell>
        </row>
        <row r="3639">
          <cell r="C3639">
            <v>407043652</v>
          </cell>
          <cell r="D3639">
            <v>12465603</v>
          </cell>
          <cell r="E3639">
            <v>43763</v>
          </cell>
          <cell r="F3639">
            <v>1200243749</v>
          </cell>
          <cell r="G3639">
            <v>65414297</v>
          </cell>
          <cell r="H3639" t="str">
            <v>Минск</v>
          </cell>
        </row>
        <row r="3640">
          <cell r="C3640">
            <v>407043652</v>
          </cell>
          <cell r="F3640">
            <v>1200243749</v>
          </cell>
          <cell r="G3640">
            <v>65414330</v>
          </cell>
        </row>
        <row r="3641">
          <cell r="C3641">
            <v>407043652</v>
          </cell>
          <cell r="F3641">
            <v>1200243749</v>
          </cell>
          <cell r="G3641">
            <v>65414344</v>
          </cell>
        </row>
        <row r="3642">
          <cell r="C3642">
            <v>407043652</v>
          </cell>
          <cell r="F3642">
            <v>1200243749</v>
          </cell>
          <cell r="G3642">
            <v>65414393</v>
          </cell>
        </row>
        <row r="3643">
          <cell r="C3643">
            <v>407043653</v>
          </cell>
          <cell r="D3643">
            <v>1099527.1499999999</v>
          </cell>
          <cell r="E3643">
            <v>43763</v>
          </cell>
          <cell r="F3643">
            <v>1200244028</v>
          </cell>
          <cell r="G3643">
            <v>65417494</v>
          </cell>
          <cell r="H3643" t="str">
            <v>А</v>
          </cell>
        </row>
        <row r="3644">
          <cell r="C3644">
            <v>407043654</v>
          </cell>
          <cell r="D3644">
            <v>171343</v>
          </cell>
          <cell r="E3644">
            <v>43766</v>
          </cell>
          <cell r="F3644">
            <v>1200244020</v>
          </cell>
          <cell r="G3644">
            <v>65417238</v>
          </cell>
          <cell r="H3644" t="str">
            <v>Екатеринбург</v>
          </cell>
        </row>
        <row r="3645">
          <cell r="C3645">
            <v>407043655</v>
          </cell>
          <cell r="D3645">
            <v>410394</v>
          </cell>
          <cell r="E3645">
            <v>43766</v>
          </cell>
          <cell r="F3645">
            <v>1200244019</v>
          </cell>
          <cell r="G3645">
            <v>65417229</v>
          </cell>
          <cell r="H3645" t="str">
            <v>Челябинск</v>
          </cell>
        </row>
        <row r="3646">
          <cell r="C3646">
            <v>407043656</v>
          </cell>
          <cell r="D3646">
            <v>1794108</v>
          </cell>
          <cell r="E3646">
            <v>43766</v>
          </cell>
          <cell r="F3646">
            <v>1200244026</v>
          </cell>
          <cell r="G3646">
            <v>65417470</v>
          </cell>
          <cell r="H3646" t="str">
            <v>Самара</v>
          </cell>
        </row>
        <row r="3647">
          <cell r="C3647">
            <v>407043657</v>
          </cell>
          <cell r="D3647">
            <v>1452503</v>
          </cell>
          <cell r="E3647">
            <v>43766</v>
          </cell>
          <cell r="F3647">
            <v>1200244034</v>
          </cell>
          <cell r="G3647">
            <v>65417066</v>
          </cell>
          <cell r="H3647" t="str">
            <v>Челябинск</v>
          </cell>
        </row>
        <row r="3648">
          <cell r="C3648">
            <v>407043658</v>
          </cell>
          <cell r="D3648">
            <v>226387</v>
          </cell>
          <cell r="E3648">
            <v>43766</v>
          </cell>
          <cell r="F3648">
            <v>1200244018</v>
          </cell>
          <cell r="G3648">
            <v>65417466</v>
          </cell>
          <cell r="H3648" t="str">
            <v>Москва</v>
          </cell>
        </row>
        <row r="3649">
          <cell r="C3649">
            <v>407043659</v>
          </cell>
          <cell r="D3649">
            <v>419133</v>
          </cell>
          <cell r="E3649">
            <v>43766</v>
          </cell>
          <cell r="F3649">
            <v>1200244027</v>
          </cell>
          <cell r="G3649">
            <v>65417482</v>
          </cell>
          <cell r="H3649" t="str">
            <v>Челябинск</v>
          </cell>
        </row>
        <row r="3650">
          <cell r="C3650">
            <v>407043660</v>
          </cell>
          <cell r="D3650">
            <v>9374659.1999999993</v>
          </cell>
          <cell r="E3650">
            <v>43766</v>
          </cell>
          <cell r="F3650">
            <v>1200244025</v>
          </cell>
          <cell r="G3650">
            <v>65420139</v>
          </cell>
          <cell r="H3650" t="str">
            <v>Москва</v>
          </cell>
        </row>
        <row r="3651">
          <cell r="C3651">
            <v>407043661</v>
          </cell>
          <cell r="D3651">
            <v>9991849.5</v>
          </cell>
          <cell r="E3651">
            <v>43766</v>
          </cell>
          <cell r="F3651">
            <v>1200244024</v>
          </cell>
          <cell r="G3651">
            <v>65417520</v>
          </cell>
          <cell r="H3651" t="str">
            <v>Москва</v>
          </cell>
        </row>
        <row r="3652">
          <cell r="C3652">
            <v>407043662</v>
          </cell>
          <cell r="D3652">
            <v>780817</v>
          </cell>
          <cell r="E3652">
            <v>43766</v>
          </cell>
          <cell r="F3652">
            <v>1200244021</v>
          </cell>
          <cell r="G3652">
            <v>65417286</v>
          </cell>
          <cell r="H3652" t="str">
            <v>Москва</v>
          </cell>
        </row>
        <row r="3653">
          <cell r="C3653">
            <v>407043663</v>
          </cell>
          <cell r="D3653">
            <v>800558</v>
          </cell>
          <cell r="E3653">
            <v>43766</v>
          </cell>
          <cell r="F3653">
            <v>1200244035</v>
          </cell>
          <cell r="G3653">
            <v>65417463</v>
          </cell>
          <cell r="H3653" t="str">
            <v>Самара</v>
          </cell>
        </row>
        <row r="3654">
          <cell r="C3654">
            <v>407043664</v>
          </cell>
          <cell r="D3654">
            <v>1042132.4</v>
          </cell>
          <cell r="E3654">
            <v>43766</v>
          </cell>
          <cell r="F3654">
            <v>1200244029</v>
          </cell>
          <cell r="G3654">
            <v>65417254</v>
          </cell>
          <cell r="H3654" t="str">
            <v>Самара</v>
          </cell>
        </row>
        <row r="3655">
          <cell r="C3655">
            <v>407043665</v>
          </cell>
          <cell r="D3655">
            <v>1079027.95</v>
          </cell>
          <cell r="E3655">
            <v>43766</v>
          </cell>
          <cell r="F3655">
            <v>1200244030</v>
          </cell>
          <cell r="G3655">
            <v>65417265</v>
          </cell>
          <cell r="H3655" t="str">
            <v>Екатеринбург</v>
          </cell>
        </row>
        <row r="3656">
          <cell r="C3656">
            <v>407043666</v>
          </cell>
          <cell r="D3656">
            <v>685034</v>
          </cell>
          <cell r="E3656">
            <v>43766</v>
          </cell>
          <cell r="F3656">
            <v>1200244033</v>
          </cell>
          <cell r="G3656">
            <v>65417478</v>
          </cell>
          <cell r="H3656" t="str">
            <v>Екатеринбург</v>
          </cell>
        </row>
        <row r="3657">
          <cell r="C3657">
            <v>407043667</v>
          </cell>
          <cell r="D3657">
            <v>1922967</v>
          </cell>
          <cell r="E3657">
            <v>43766</v>
          </cell>
          <cell r="F3657">
            <v>1200244023</v>
          </cell>
          <cell r="G3657">
            <v>65417467</v>
          </cell>
          <cell r="H3657" t="str">
            <v>Москва</v>
          </cell>
        </row>
        <row r="3658">
          <cell r="C3658">
            <v>407043668</v>
          </cell>
          <cell r="D3658">
            <v>1205216</v>
          </cell>
          <cell r="E3658">
            <v>43766</v>
          </cell>
          <cell r="F3658">
            <v>1200244037</v>
          </cell>
          <cell r="G3658">
            <v>65417479</v>
          </cell>
          <cell r="H3658" t="str">
            <v>Екатеринбург</v>
          </cell>
        </row>
        <row r="3659">
          <cell r="C3659">
            <v>407043669</v>
          </cell>
          <cell r="D3659">
            <v>1933487</v>
          </cell>
          <cell r="E3659">
            <v>43766</v>
          </cell>
          <cell r="F3659">
            <v>1200244022</v>
          </cell>
          <cell r="G3659">
            <v>65417468</v>
          </cell>
          <cell r="H3659" t="str">
            <v>Москва</v>
          </cell>
        </row>
        <row r="3660">
          <cell r="C3660">
            <v>407043670</v>
          </cell>
          <cell r="D3660">
            <v>1850666</v>
          </cell>
          <cell r="E3660">
            <v>43766</v>
          </cell>
          <cell r="F3660">
            <v>1200244031</v>
          </cell>
          <cell r="G3660">
            <v>65417475</v>
          </cell>
          <cell r="H3660" t="str">
            <v>Екатеринбург</v>
          </cell>
        </row>
        <row r="3661">
          <cell r="C3661">
            <v>407043671</v>
          </cell>
          <cell r="D3661">
            <v>1984441.95</v>
          </cell>
          <cell r="E3661">
            <v>43766</v>
          </cell>
          <cell r="F3661">
            <v>1200244405</v>
          </cell>
          <cell r="G3661">
            <v>65422763</v>
          </cell>
          <cell r="H3661" t="str">
            <v>С</v>
          </cell>
        </row>
        <row r="3662">
          <cell r="C3662">
            <v>407043672</v>
          </cell>
          <cell r="D3662">
            <v>475895</v>
          </cell>
          <cell r="E3662">
            <v>43767</v>
          </cell>
          <cell r="F3662">
            <v>1200244343</v>
          </cell>
          <cell r="G3662">
            <v>65420084</v>
          </cell>
          <cell r="H3662" t="str">
            <v>Москва</v>
          </cell>
        </row>
        <row r="3663">
          <cell r="C3663">
            <v>407043673</v>
          </cell>
          <cell r="D3663">
            <v>426863.7</v>
          </cell>
          <cell r="E3663">
            <v>43767</v>
          </cell>
          <cell r="F3663">
            <v>1200244401</v>
          </cell>
          <cell r="G3663">
            <v>65422772</v>
          </cell>
          <cell r="H3663" t="str">
            <v>Москва</v>
          </cell>
        </row>
        <row r="3664">
          <cell r="C3664">
            <v>407043674</v>
          </cell>
          <cell r="D3664">
            <v>4468474.8</v>
          </cell>
          <cell r="E3664">
            <v>43767</v>
          </cell>
          <cell r="F3664">
            <v>1200244403</v>
          </cell>
          <cell r="G3664">
            <v>65420114</v>
          </cell>
          <cell r="H3664" t="str">
            <v>Москва</v>
          </cell>
        </row>
        <row r="3665">
          <cell r="C3665">
            <v>407043675</v>
          </cell>
          <cell r="D3665">
            <v>1736563.5</v>
          </cell>
          <cell r="E3665">
            <v>43767</v>
          </cell>
          <cell r="F3665">
            <v>1200244400</v>
          </cell>
          <cell r="G3665">
            <v>65420148</v>
          </cell>
          <cell r="H3665" t="str">
            <v>Москва</v>
          </cell>
        </row>
        <row r="3666">
          <cell r="C3666">
            <v>407043676</v>
          </cell>
          <cell r="D3666">
            <v>455897.35</v>
          </cell>
          <cell r="E3666">
            <v>43767</v>
          </cell>
          <cell r="F3666">
            <v>1200244406</v>
          </cell>
          <cell r="G3666">
            <v>65420092</v>
          </cell>
          <cell r="H3666" t="str">
            <v>НН</v>
          </cell>
        </row>
        <row r="3667">
          <cell r="C3667">
            <v>407043677</v>
          </cell>
          <cell r="D3667">
            <v>672755</v>
          </cell>
          <cell r="E3667">
            <v>43767</v>
          </cell>
          <cell r="F3667">
            <v>1200244344</v>
          </cell>
          <cell r="G3667">
            <v>65420082</v>
          </cell>
          <cell r="H3667" t="str">
            <v>Казань</v>
          </cell>
        </row>
        <row r="3668">
          <cell r="C3668">
            <v>407043678</v>
          </cell>
          <cell r="D3668">
            <v>1252000</v>
          </cell>
          <cell r="E3668">
            <v>43767</v>
          </cell>
          <cell r="F3668">
            <v>1200244371</v>
          </cell>
          <cell r="G3668">
            <v>65421521</v>
          </cell>
        </row>
        <row r="3669">
          <cell r="C3669">
            <v>407043679</v>
          </cell>
          <cell r="D3669">
            <v>1198360.1499999999</v>
          </cell>
          <cell r="E3669">
            <v>43767</v>
          </cell>
          <cell r="F3669">
            <v>1200244402</v>
          </cell>
          <cell r="G3669">
            <v>65420108</v>
          </cell>
          <cell r="H3669" t="str">
            <v>СПб</v>
          </cell>
        </row>
        <row r="3670">
          <cell r="C3670">
            <v>407043680</v>
          </cell>
          <cell r="D3670">
            <v>2635115</v>
          </cell>
          <cell r="E3670">
            <v>43767</v>
          </cell>
          <cell r="F3670">
            <v>1200244345</v>
          </cell>
          <cell r="G3670">
            <v>65420068</v>
          </cell>
          <cell r="H3670" t="str">
            <v>Москва</v>
          </cell>
        </row>
        <row r="3671">
          <cell r="C3671">
            <v>407043681</v>
          </cell>
          <cell r="D3671">
            <v>1669834</v>
          </cell>
          <cell r="E3671">
            <v>43767</v>
          </cell>
          <cell r="F3671">
            <v>1200244342</v>
          </cell>
          <cell r="G3671">
            <v>65420072</v>
          </cell>
          <cell r="H3671" t="str">
            <v>НН</v>
          </cell>
        </row>
        <row r="3672">
          <cell r="C3672">
            <v>407043682</v>
          </cell>
          <cell r="D3672">
            <v>1435243</v>
          </cell>
          <cell r="E3672">
            <v>43767</v>
          </cell>
          <cell r="F3672">
            <v>1200244373</v>
          </cell>
          <cell r="G3672">
            <v>65419985</v>
          </cell>
        </row>
        <row r="3673">
          <cell r="C3673">
            <v>407043683</v>
          </cell>
          <cell r="D3673">
            <v>1872194.15</v>
          </cell>
          <cell r="E3673">
            <v>43767</v>
          </cell>
          <cell r="F3673">
            <v>1200244404</v>
          </cell>
          <cell r="G3673">
            <v>65420101</v>
          </cell>
          <cell r="H3673" t="str">
            <v>НН</v>
          </cell>
        </row>
        <row r="3674">
          <cell r="C3674">
            <v>407043684</v>
          </cell>
          <cell r="D3674">
            <v>1444781</v>
          </cell>
          <cell r="E3674">
            <v>43767</v>
          </cell>
          <cell r="F3674">
            <v>1200244348</v>
          </cell>
          <cell r="G3674">
            <v>65420057</v>
          </cell>
          <cell r="H3674" t="str">
            <v>СПб</v>
          </cell>
        </row>
        <row r="3675">
          <cell r="C3675">
            <v>407043685</v>
          </cell>
          <cell r="D3675">
            <v>3509779.5</v>
          </cell>
          <cell r="E3675">
            <v>43767</v>
          </cell>
          <cell r="F3675">
            <v>1200244349</v>
          </cell>
          <cell r="G3675">
            <v>65420142</v>
          </cell>
          <cell r="H3675" t="str">
            <v>Москва</v>
          </cell>
        </row>
        <row r="3676">
          <cell r="C3676">
            <v>407043686</v>
          </cell>
          <cell r="D3676">
            <v>641354</v>
          </cell>
          <cell r="E3676">
            <v>43767</v>
          </cell>
          <cell r="F3676">
            <v>1200244346</v>
          </cell>
          <cell r="G3676">
            <v>65420059</v>
          </cell>
          <cell r="H3676" t="str">
            <v>СПб</v>
          </cell>
        </row>
        <row r="3677">
          <cell r="C3677">
            <v>407043687</v>
          </cell>
          <cell r="D3677">
            <v>1866955.74</v>
          </cell>
          <cell r="E3677">
            <v>43767</v>
          </cell>
          <cell r="F3677">
            <v>1200244347</v>
          </cell>
          <cell r="G3677">
            <v>65420052</v>
          </cell>
          <cell r="H3677" t="str">
            <v>СПб</v>
          </cell>
        </row>
        <row r="3678">
          <cell r="C3678">
            <v>407043688</v>
          </cell>
          <cell r="D3678">
            <v>2989581.3</v>
          </cell>
          <cell r="E3678">
            <v>43768</v>
          </cell>
          <cell r="F3678">
            <v>1200244581</v>
          </cell>
          <cell r="G3678">
            <v>65422690</v>
          </cell>
          <cell r="H3678" t="str">
            <v>Москва</v>
          </cell>
        </row>
        <row r="3679">
          <cell r="C3679">
            <v>407043689</v>
          </cell>
          <cell r="D3679">
            <v>1232061</v>
          </cell>
          <cell r="E3679">
            <v>43768</v>
          </cell>
          <cell r="F3679">
            <v>1200244617</v>
          </cell>
          <cell r="G3679">
            <v>65424674</v>
          </cell>
          <cell r="H3679" t="str">
            <v>Москва</v>
          </cell>
        </row>
        <row r="3680">
          <cell r="C3680">
            <v>407043690</v>
          </cell>
          <cell r="D3680">
            <v>5880850.2000000002</v>
          </cell>
          <cell r="E3680">
            <v>43768</v>
          </cell>
          <cell r="F3680">
            <v>1200244585</v>
          </cell>
          <cell r="G3680">
            <v>65422629</v>
          </cell>
          <cell r="H3680" t="str">
            <v>Москва</v>
          </cell>
        </row>
        <row r="3681">
          <cell r="C3681">
            <v>407043691</v>
          </cell>
          <cell r="D3681">
            <v>1884122</v>
          </cell>
          <cell r="E3681">
            <v>43768</v>
          </cell>
          <cell r="F3681">
            <v>1200244614</v>
          </cell>
          <cell r="G3681">
            <v>65424696</v>
          </cell>
          <cell r="H3681" t="str">
            <v>Москва</v>
          </cell>
        </row>
        <row r="3682">
          <cell r="C3682">
            <v>407043692</v>
          </cell>
          <cell r="D3682">
            <v>5035161.3</v>
          </cell>
          <cell r="E3682">
            <v>43768</v>
          </cell>
          <cell r="F3682">
            <v>1200244582</v>
          </cell>
          <cell r="G3682">
            <v>65422638</v>
          </cell>
          <cell r="H3682" t="str">
            <v>Москва</v>
          </cell>
        </row>
        <row r="3683">
          <cell r="C3683">
            <v>407043693</v>
          </cell>
          <cell r="D3683">
            <v>55240</v>
          </cell>
          <cell r="E3683">
            <v>43768</v>
          </cell>
          <cell r="F3683">
            <v>1200244619</v>
          </cell>
          <cell r="G3683">
            <v>65422551</v>
          </cell>
          <cell r="H3683" t="str">
            <v>Краснодар</v>
          </cell>
        </row>
        <row r="3684">
          <cell r="C3684">
            <v>407043694</v>
          </cell>
          <cell r="D3684">
            <v>80215</v>
          </cell>
          <cell r="E3684">
            <v>43768</v>
          </cell>
          <cell r="F3684">
            <v>1200244621</v>
          </cell>
          <cell r="G3684">
            <v>65422496</v>
          </cell>
          <cell r="H3684" t="str">
            <v>Ростов</v>
          </cell>
        </row>
        <row r="3685">
          <cell r="C3685">
            <v>407043695</v>
          </cell>
          <cell r="D3685">
            <v>661802.6</v>
          </cell>
          <cell r="E3685">
            <v>43768</v>
          </cell>
          <cell r="F3685">
            <v>1200244586</v>
          </cell>
          <cell r="G3685">
            <v>65422583</v>
          </cell>
          <cell r="H3685" t="str">
            <v>Воронеж (А)</v>
          </cell>
        </row>
        <row r="3686">
          <cell r="C3686">
            <v>407043696</v>
          </cell>
          <cell r="D3686">
            <v>371607</v>
          </cell>
          <cell r="E3686">
            <v>43768</v>
          </cell>
          <cell r="F3686">
            <v>1200244618</v>
          </cell>
          <cell r="G3686">
            <v>65422552</v>
          </cell>
          <cell r="H3686" t="str">
            <v>Краснодар</v>
          </cell>
        </row>
        <row r="3687">
          <cell r="C3687">
            <v>407043697</v>
          </cell>
          <cell r="D3687">
            <v>201420</v>
          </cell>
          <cell r="E3687">
            <v>43768</v>
          </cell>
          <cell r="F3687">
            <v>1200244583</v>
          </cell>
          <cell r="G3687">
            <v>65424465</v>
          </cell>
        </row>
        <row r="3688">
          <cell r="C3688">
            <v>407043698</v>
          </cell>
          <cell r="D3688">
            <v>356942</v>
          </cell>
          <cell r="E3688">
            <v>43768</v>
          </cell>
          <cell r="F3688">
            <v>1200244616</v>
          </cell>
          <cell r="G3688">
            <v>65422489</v>
          </cell>
          <cell r="H3688" t="str">
            <v>Ростов</v>
          </cell>
        </row>
        <row r="3689">
          <cell r="C3689">
            <v>407043699</v>
          </cell>
          <cell r="D3689">
            <v>924364.75</v>
          </cell>
          <cell r="E3689">
            <v>43768</v>
          </cell>
          <cell r="F3689">
            <v>1200244613</v>
          </cell>
          <cell r="G3689">
            <v>65422586</v>
          </cell>
          <cell r="H3689" t="str">
            <v>Краснодар</v>
          </cell>
        </row>
        <row r="3690">
          <cell r="C3690">
            <v>407043700</v>
          </cell>
          <cell r="D3690">
            <v>137965</v>
          </cell>
          <cell r="E3690">
            <v>43768</v>
          </cell>
          <cell r="F3690">
            <v>1200244615</v>
          </cell>
          <cell r="G3690">
            <v>65422561</v>
          </cell>
          <cell r="H3690" t="str">
            <v>Ростов</v>
          </cell>
        </row>
        <row r="3691">
          <cell r="C3691">
            <v>407043701</v>
          </cell>
          <cell r="D3691">
            <v>738333.75</v>
          </cell>
          <cell r="E3691">
            <v>43768</v>
          </cell>
          <cell r="F3691">
            <v>1200244620</v>
          </cell>
          <cell r="G3691">
            <v>65422522</v>
          </cell>
          <cell r="H3691" t="str">
            <v>Ростов</v>
          </cell>
        </row>
        <row r="3692">
          <cell r="C3692">
            <v>407043702</v>
          </cell>
          <cell r="D3692">
            <v>460007.1</v>
          </cell>
          <cell r="E3692">
            <v>43768</v>
          </cell>
          <cell r="F3692">
            <v>1200244611</v>
          </cell>
          <cell r="G3692">
            <v>65422580</v>
          </cell>
          <cell r="H3692" t="str">
            <v>Ростов</v>
          </cell>
        </row>
        <row r="3693">
          <cell r="C3693">
            <v>407043703</v>
          </cell>
          <cell r="D3693">
            <v>4287836</v>
          </cell>
          <cell r="E3693">
            <v>43768</v>
          </cell>
          <cell r="F3693">
            <v>1200244622</v>
          </cell>
          <cell r="G3693">
            <v>65422749</v>
          </cell>
          <cell r="H3693" t="str">
            <v>Москва</v>
          </cell>
        </row>
        <row r="3694">
          <cell r="C3694">
            <v>407043704</v>
          </cell>
          <cell r="D3694">
            <v>758665.2</v>
          </cell>
          <cell r="E3694">
            <v>43768</v>
          </cell>
          <cell r="F3694">
            <v>1200244610</v>
          </cell>
          <cell r="G3694">
            <v>65422593</v>
          </cell>
          <cell r="H3694" t="str">
            <v>Ростов</v>
          </cell>
        </row>
        <row r="3695">
          <cell r="C3695">
            <v>407043705</v>
          </cell>
          <cell r="D3695">
            <v>1574770.2</v>
          </cell>
          <cell r="E3695">
            <v>43768</v>
          </cell>
          <cell r="F3695">
            <v>1200244612</v>
          </cell>
          <cell r="G3695">
            <v>65422575</v>
          </cell>
          <cell r="H3695" t="str">
            <v>Ростов</v>
          </cell>
        </row>
        <row r="3696">
          <cell r="C3696">
            <v>407043709</v>
          </cell>
          <cell r="D3696">
            <v>1186824</v>
          </cell>
          <cell r="E3696">
            <v>43768</v>
          </cell>
          <cell r="F3696">
            <v>1200244670</v>
          </cell>
          <cell r="G3696">
            <v>65424961</v>
          </cell>
          <cell r="H3696" t="str">
            <v>СПб</v>
          </cell>
        </row>
        <row r="3697">
          <cell r="C3697">
            <v>407043710</v>
          </cell>
          <cell r="D3697">
            <v>849399.55</v>
          </cell>
          <cell r="E3697">
            <v>43768</v>
          </cell>
          <cell r="F3697">
            <v>1200244672</v>
          </cell>
          <cell r="G3697">
            <v>65426641</v>
          </cell>
          <cell r="H3697" t="str">
            <v>А</v>
          </cell>
        </row>
        <row r="3698">
          <cell r="C3698">
            <v>407043711</v>
          </cell>
          <cell r="D3698">
            <v>1259723.8</v>
          </cell>
          <cell r="E3698">
            <v>43768</v>
          </cell>
          <cell r="F3698">
            <v>1200244671</v>
          </cell>
          <cell r="G3698">
            <v>65426657</v>
          </cell>
          <cell r="H3698" t="str">
            <v>С</v>
          </cell>
        </row>
        <row r="3699">
          <cell r="C3699">
            <v>407043712</v>
          </cell>
          <cell r="D3699">
            <v>1545454</v>
          </cell>
          <cell r="E3699">
            <v>43768</v>
          </cell>
          <cell r="F3699">
            <v>1200244669</v>
          </cell>
          <cell r="G3699">
            <v>65424969</v>
          </cell>
          <cell r="H3699" t="str">
            <v>СПб</v>
          </cell>
        </row>
        <row r="3700">
          <cell r="C3700">
            <v>407043713</v>
          </cell>
          <cell r="D3700">
            <v>409959</v>
          </cell>
          <cell r="E3700">
            <v>43768</v>
          </cell>
          <cell r="F3700">
            <v>1200244914</v>
          </cell>
          <cell r="G3700">
            <v>65425969</v>
          </cell>
          <cell r="H3700" t="str">
            <v>Москва</v>
          </cell>
        </row>
        <row r="3701">
          <cell r="C3701">
            <v>407043714</v>
          </cell>
          <cell r="D3701">
            <v>127304</v>
          </cell>
          <cell r="E3701">
            <v>43769</v>
          </cell>
          <cell r="F3701">
            <v>1200244922</v>
          </cell>
          <cell r="G3701">
            <v>65426086</v>
          </cell>
        </row>
        <row r="3702">
          <cell r="C3702">
            <v>407043715</v>
          </cell>
          <cell r="D3702">
            <v>3763667</v>
          </cell>
          <cell r="E3702">
            <v>43769</v>
          </cell>
          <cell r="F3702">
            <v>1200244917</v>
          </cell>
          <cell r="G3702">
            <v>65424995</v>
          </cell>
          <cell r="H3702" t="str">
            <v>Москва</v>
          </cell>
        </row>
        <row r="3703">
          <cell r="C3703">
            <v>407043716</v>
          </cell>
          <cell r="D3703">
            <v>236034.15</v>
          </cell>
          <cell r="E3703">
            <v>43769</v>
          </cell>
          <cell r="F3703">
            <v>1200244923</v>
          </cell>
          <cell r="G3703">
            <v>65424974</v>
          </cell>
          <cell r="H3703" t="str">
            <v>СПб</v>
          </cell>
        </row>
        <row r="3704">
          <cell r="C3704">
            <v>407043717</v>
          </cell>
          <cell r="D3704">
            <v>1504683</v>
          </cell>
          <cell r="E3704">
            <v>43769</v>
          </cell>
          <cell r="F3704">
            <v>1200244866</v>
          </cell>
          <cell r="G3704">
            <v>65425000</v>
          </cell>
          <cell r="H3704" t="str">
            <v>СПб</v>
          </cell>
        </row>
        <row r="3705">
          <cell r="C3705">
            <v>407043718</v>
          </cell>
          <cell r="D3705">
            <v>382447</v>
          </cell>
          <cell r="E3705">
            <v>43769</v>
          </cell>
          <cell r="F3705">
            <v>1200244919</v>
          </cell>
          <cell r="G3705">
            <v>65424888</v>
          </cell>
          <cell r="H3705" t="str">
            <v>СПб</v>
          </cell>
        </row>
        <row r="3706">
          <cell r="C3706">
            <v>407043719</v>
          </cell>
          <cell r="D3706">
            <v>448439</v>
          </cell>
          <cell r="E3706">
            <v>43769</v>
          </cell>
          <cell r="F3706">
            <v>1200244918</v>
          </cell>
          <cell r="G3706">
            <v>65424866</v>
          </cell>
        </row>
        <row r="3707">
          <cell r="C3707">
            <v>407043720</v>
          </cell>
          <cell r="D3707">
            <v>944920</v>
          </cell>
          <cell r="E3707">
            <v>43769</v>
          </cell>
          <cell r="F3707">
            <v>1200244921</v>
          </cell>
          <cell r="G3707">
            <v>65424798</v>
          </cell>
        </row>
        <row r="3708">
          <cell r="C3708">
            <v>407043721</v>
          </cell>
          <cell r="D3708">
            <v>2245456</v>
          </cell>
          <cell r="E3708">
            <v>43769</v>
          </cell>
          <cell r="F3708">
            <v>1200244915</v>
          </cell>
          <cell r="G3708">
            <v>65425002</v>
          </cell>
          <cell r="H3708" t="str">
            <v>Москва</v>
          </cell>
        </row>
        <row r="3709">
          <cell r="C3709">
            <v>407043722</v>
          </cell>
          <cell r="D3709">
            <v>5089578</v>
          </cell>
          <cell r="E3709">
            <v>43769</v>
          </cell>
          <cell r="F3709">
            <v>1200244865</v>
          </cell>
          <cell r="G3709">
            <v>65426538</v>
          </cell>
        </row>
        <row r="3710">
          <cell r="C3710">
            <v>407043722</v>
          </cell>
          <cell r="F3710">
            <v>1200244865</v>
          </cell>
          <cell r="G3710">
            <v>65426541</v>
          </cell>
        </row>
        <row r="3711">
          <cell r="C3711">
            <v>407043723</v>
          </cell>
          <cell r="D3711">
            <v>4688084.5</v>
          </cell>
          <cell r="E3711">
            <v>43769</v>
          </cell>
          <cell r="F3711">
            <v>1200244920</v>
          </cell>
          <cell r="G3711">
            <v>65424983</v>
          </cell>
          <cell r="H3711" t="str">
            <v>СПб</v>
          </cell>
        </row>
        <row r="3712">
          <cell r="C3712">
            <v>407043724</v>
          </cell>
          <cell r="D3712">
            <v>2325036.2999999998</v>
          </cell>
          <cell r="E3712">
            <v>43769</v>
          </cell>
          <cell r="F3712">
            <v>1200244867</v>
          </cell>
          <cell r="G3712">
            <v>65424990</v>
          </cell>
          <cell r="H3712" t="str">
            <v>СПб</v>
          </cell>
        </row>
        <row r="3713">
          <cell r="C3713">
            <v>407043725</v>
          </cell>
          <cell r="D3713">
            <v>62768</v>
          </cell>
          <cell r="E3713">
            <v>43770</v>
          </cell>
          <cell r="F3713">
            <v>1200245084</v>
          </cell>
          <cell r="G3713">
            <v>65426243</v>
          </cell>
        </row>
        <row r="3714">
          <cell r="C3714">
            <v>407043726</v>
          </cell>
          <cell r="D3714">
            <v>71684</v>
          </cell>
          <cell r="E3714">
            <v>43770</v>
          </cell>
          <cell r="F3714">
            <v>1200245080</v>
          </cell>
          <cell r="G3714">
            <v>65426249</v>
          </cell>
          <cell r="H3714" t="str">
            <v>Красноярск</v>
          </cell>
        </row>
        <row r="3715">
          <cell r="C3715">
            <v>407043727</v>
          </cell>
          <cell r="D3715">
            <v>124560</v>
          </cell>
          <cell r="E3715">
            <v>43770</v>
          </cell>
          <cell r="F3715">
            <v>1200245078</v>
          </cell>
          <cell r="G3715">
            <v>65426315</v>
          </cell>
        </row>
        <row r="3716">
          <cell r="C3716">
            <v>407043728</v>
          </cell>
          <cell r="D3716">
            <v>108120</v>
          </cell>
          <cell r="E3716">
            <v>43770</v>
          </cell>
          <cell r="F3716">
            <v>1200245087</v>
          </cell>
          <cell r="G3716">
            <v>65426426</v>
          </cell>
          <cell r="H3716" t="str">
            <v>Новосибирск</v>
          </cell>
        </row>
        <row r="3717">
          <cell r="C3717">
            <v>407043729</v>
          </cell>
          <cell r="D3717">
            <v>366426</v>
          </cell>
          <cell r="E3717">
            <v>43770</v>
          </cell>
          <cell r="F3717">
            <v>1200245082</v>
          </cell>
          <cell r="G3717">
            <v>65426620</v>
          </cell>
          <cell r="H3717" t="str">
            <v>Москва</v>
          </cell>
        </row>
        <row r="3718">
          <cell r="C3718">
            <v>407043730</v>
          </cell>
          <cell r="D3718">
            <v>2168713</v>
          </cell>
          <cell r="E3718">
            <v>43770</v>
          </cell>
          <cell r="F3718">
            <v>1200245085</v>
          </cell>
          <cell r="G3718">
            <v>65426599</v>
          </cell>
          <cell r="H3718" t="str">
            <v>А</v>
          </cell>
        </row>
        <row r="3719">
          <cell r="C3719">
            <v>407043731</v>
          </cell>
          <cell r="D3719">
            <v>250010</v>
          </cell>
          <cell r="E3719">
            <v>43770</v>
          </cell>
          <cell r="F3719">
            <v>1200245077</v>
          </cell>
          <cell r="G3719">
            <v>65428188</v>
          </cell>
          <cell r="H3719" t="str">
            <v>Барнаул</v>
          </cell>
        </row>
        <row r="3720">
          <cell r="C3720">
            <v>407043732</v>
          </cell>
          <cell r="D3720">
            <v>1057186.3999999999</v>
          </cell>
          <cell r="E3720">
            <v>43770</v>
          </cell>
          <cell r="F3720">
            <v>1200245086</v>
          </cell>
          <cell r="G3720">
            <v>65426586</v>
          </cell>
          <cell r="H3720" t="str">
            <v>Новосибирск</v>
          </cell>
        </row>
        <row r="3721">
          <cell r="C3721">
            <v>407043733</v>
          </cell>
          <cell r="D3721">
            <v>9579</v>
          </cell>
          <cell r="E3721">
            <v>43770</v>
          </cell>
          <cell r="F3721">
            <v>1200245079</v>
          </cell>
          <cell r="G3721">
            <v>65426250</v>
          </cell>
          <cell r="H3721" t="str">
            <v>Красноярск</v>
          </cell>
        </row>
        <row r="3722">
          <cell r="C3722">
            <v>407043734</v>
          </cell>
          <cell r="D3722">
            <v>108700</v>
          </cell>
          <cell r="E3722">
            <v>43770</v>
          </cell>
          <cell r="F3722">
            <v>1200245083</v>
          </cell>
          <cell r="G3722">
            <v>65426228</v>
          </cell>
          <cell r="H3722" t="str">
            <v>Иркутск</v>
          </cell>
        </row>
        <row r="3723">
          <cell r="C3723">
            <v>407043735</v>
          </cell>
          <cell r="D3723">
            <v>157947</v>
          </cell>
          <cell r="E3723">
            <v>43770</v>
          </cell>
          <cell r="F3723">
            <v>1200245081</v>
          </cell>
          <cell r="G3723">
            <v>65426229</v>
          </cell>
          <cell r="H3723" t="str">
            <v>Барнаул</v>
          </cell>
        </row>
        <row r="3724">
          <cell r="C3724">
            <v>407043736</v>
          </cell>
          <cell r="D3724">
            <v>11793099</v>
          </cell>
          <cell r="E3724">
            <v>43770</v>
          </cell>
          <cell r="F3724">
            <v>1200245165</v>
          </cell>
          <cell r="G3724">
            <v>65428830</v>
          </cell>
        </row>
        <row r="3725">
          <cell r="C3725">
            <v>407043736</v>
          </cell>
          <cell r="F3725">
            <v>1200245165</v>
          </cell>
          <cell r="G3725">
            <v>65428811</v>
          </cell>
        </row>
        <row r="3726">
          <cell r="C3726">
            <v>407043736</v>
          </cell>
          <cell r="F3726">
            <v>1200245165</v>
          </cell>
          <cell r="G3726">
            <v>65428800</v>
          </cell>
        </row>
        <row r="3727">
          <cell r="C3727">
            <v>407043737</v>
          </cell>
          <cell r="D3727">
            <v>2179808</v>
          </cell>
          <cell r="E3727">
            <v>43770</v>
          </cell>
          <cell r="F3727">
            <v>1200245171</v>
          </cell>
          <cell r="G3727">
            <v>65428863</v>
          </cell>
        </row>
        <row r="3728">
          <cell r="C3728">
            <v>407043738</v>
          </cell>
          <cell r="D3728">
            <v>1583479.2</v>
          </cell>
          <cell r="E3728">
            <v>43770</v>
          </cell>
        </row>
        <row r="3729">
          <cell r="C3729">
            <v>407043739</v>
          </cell>
          <cell r="D3729">
            <v>461117.65</v>
          </cell>
          <cell r="E3729">
            <v>43770</v>
          </cell>
        </row>
        <row r="3730">
          <cell r="C3730">
            <v>407043740</v>
          </cell>
          <cell r="D3730">
            <v>604276</v>
          </cell>
          <cell r="E3730">
            <v>43774</v>
          </cell>
          <cell r="F3730">
            <v>1200245371</v>
          </cell>
          <cell r="G3730">
            <v>65431050</v>
          </cell>
          <cell r="H3730" t="str">
            <v>Москва</v>
          </cell>
        </row>
        <row r="3731">
          <cell r="C3731">
            <v>407043741</v>
          </cell>
          <cell r="D3731">
            <v>1124815</v>
          </cell>
          <cell r="E3731">
            <v>43774</v>
          </cell>
        </row>
        <row r="3732">
          <cell r="C3732">
            <v>407043742</v>
          </cell>
          <cell r="D3732">
            <v>626430</v>
          </cell>
          <cell r="E3732">
            <v>43774</v>
          </cell>
        </row>
        <row r="3733">
          <cell r="C3733">
            <v>407043743</v>
          </cell>
          <cell r="D3733">
            <v>241222</v>
          </cell>
          <cell r="E3733">
            <v>43774</v>
          </cell>
        </row>
        <row r="3734">
          <cell r="C3734">
            <v>407043744</v>
          </cell>
          <cell r="D3734">
            <v>368536</v>
          </cell>
          <cell r="E3734">
            <v>43774</v>
          </cell>
        </row>
        <row r="3735">
          <cell r="C3735">
            <v>407043745</v>
          </cell>
          <cell r="D3735">
            <v>1675360.95</v>
          </cell>
          <cell r="E3735">
            <v>43774</v>
          </cell>
        </row>
        <row r="3736">
          <cell r="C3736">
            <v>407043746</v>
          </cell>
          <cell r="D3736">
            <v>5066880.3</v>
          </cell>
          <cell r="E3736">
            <v>43774</v>
          </cell>
          <cell r="F3736">
            <v>1200245377</v>
          </cell>
          <cell r="G3736">
            <v>65431620</v>
          </cell>
          <cell r="H3736" t="str">
            <v>Москва</v>
          </cell>
        </row>
        <row r="3737">
          <cell r="C3737">
            <v>407043747</v>
          </cell>
          <cell r="D3737">
            <v>619782.6</v>
          </cell>
          <cell r="E3737">
            <v>43774</v>
          </cell>
        </row>
        <row r="3738">
          <cell r="C3738">
            <v>407043748</v>
          </cell>
          <cell r="D3738">
            <v>1730695.5</v>
          </cell>
          <cell r="E3738">
            <v>43774</v>
          </cell>
        </row>
        <row r="3739">
          <cell r="C3739">
            <v>407043749</v>
          </cell>
          <cell r="D3739">
            <v>389882</v>
          </cell>
          <cell r="E3739">
            <v>43774</v>
          </cell>
        </row>
        <row r="3740">
          <cell r="C3740">
            <v>407043750</v>
          </cell>
          <cell r="D3740">
            <v>2572304.4</v>
          </cell>
          <cell r="E3740">
            <v>43774</v>
          </cell>
          <cell r="F3740">
            <v>1200245380</v>
          </cell>
          <cell r="G3740">
            <v>65431628</v>
          </cell>
          <cell r="H3740" t="str">
            <v>Москва</v>
          </cell>
        </row>
        <row r="3741">
          <cell r="C3741">
            <v>407043751</v>
          </cell>
          <cell r="D3741">
            <v>145797.45000000001</v>
          </cell>
          <cell r="E3741">
            <v>43774</v>
          </cell>
        </row>
        <row r="3742">
          <cell r="C3742">
            <v>407043752</v>
          </cell>
          <cell r="D3742">
            <v>2017906</v>
          </cell>
          <cell r="E3742">
            <v>43774</v>
          </cell>
        </row>
        <row r="3743">
          <cell r="C3743">
            <v>407043753</v>
          </cell>
          <cell r="D3743">
            <v>202011</v>
          </cell>
          <cell r="E3743">
            <v>43774</v>
          </cell>
        </row>
        <row r="3744">
          <cell r="C3744">
            <v>407043754</v>
          </cell>
          <cell r="D3744">
            <v>5012315.5</v>
          </cell>
          <cell r="E3744">
            <v>43774</v>
          </cell>
          <cell r="F3744">
            <v>1200245378</v>
          </cell>
          <cell r="G3744">
            <v>65431635</v>
          </cell>
          <cell r="H3744" t="str">
            <v>Москва</v>
          </cell>
        </row>
        <row r="3745">
          <cell r="C3745">
            <v>407043755</v>
          </cell>
          <cell r="D3745">
            <v>4544647.4000000004</v>
          </cell>
          <cell r="E3745">
            <v>43774</v>
          </cell>
          <cell r="F3745">
            <v>1200245379</v>
          </cell>
          <cell r="G3745">
            <v>65431631</v>
          </cell>
        </row>
        <row r="3746">
          <cell r="C3746">
            <v>407043756</v>
          </cell>
          <cell r="D3746">
            <v>812100</v>
          </cell>
          <cell r="E3746">
            <v>43774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A2" t="str">
            <v>А</v>
          </cell>
        </row>
        <row r="3">
          <cell r="A3" t="str">
            <v>В</v>
          </cell>
        </row>
        <row r="4">
          <cell r="A4" t="str">
            <v>С</v>
          </cell>
        </row>
        <row r="5">
          <cell r="A5" t="str">
            <v>СПб</v>
          </cell>
        </row>
        <row r="6">
          <cell r="A6" t="str">
            <v>Москва</v>
          </cell>
        </row>
        <row r="7">
          <cell r="A7" t="str">
            <v>Ростов</v>
          </cell>
        </row>
        <row r="8">
          <cell r="A8" t="str">
            <v>Алматы</v>
          </cell>
        </row>
        <row r="9">
          <cell r="A9" t="str">
            <v>Барнаул</v>
          </cell>
        </row>
        <row r="10">
          <cell r="A10" t="str">
            <v>Воронеж (А)</v>
          </cell>
        </row>
        <row r="11">
          <cell r="A11" t="str">
            <v>Екатеринбург</v>
          </cell>
        </row>
        <row r="12">
          <cell r="A12" t="str">
            <v>Иркутск</v>
          </cell>
        </row>
        <row r="13">
          <cell r="A13" t="str">
            <v>Казань</v>
          </cell>
        </row>
        <row r="14">
          <cell r="A14" t="str">
            <v>Колодичи</v>
          </cell>
        </row>
        <row r="15">
          <cell r="A15" t="str">
            <v>Красноярск</v>
          </cell>
        </row>
        <row r="16">
          <cell r="A16" t="str">
            <v>Краснодар</v>
          </cell>
        </row>
        <row r="17">
          <cell r="A17" t="str">
            <v>Минск</v>
          </cell>
        </row>
        <row r="18">
          <cell r="A18" t="str">
            <v>Н. Челны</v>
          </cell>
        </row>
        <row r="19">
          <cell r="A19" t="str">
            <v>Н.Новгород</v>
          </cell>
        </row>
        <row r="20">
          <cell r="A20" t="str">
            <v>Новопавловка</v>
          </cell>
        </row>
        <row r="21">
          <cell r="A21" t="str">
            <v>Новосибирск</v>
          </cell>
        </row>
        <row r="22">
          <cell r="A22" t="str">
            <v>Нур-Султан</v>
          </cell>
        </row>
        <row r="23">
          <cell r="A23" t="str">
            <v>Пригородное</v>
          </cell>
        </row>
        <row r="24">
          <cell r="A24" t="str">
            <v>Самара</v>
          </cell>
        </row>
        <row r="25">
          <cell r="A25" t="str">
            <v>Тюмень</v>
          </cell>
        </row>
        <row r="26">
          <cell r="A26" t="str">
            <v>Фанипол (А)</v>
          </cell>
        </row>
        <row r="27">
          <cell r="A27" t="str">
            <v>Фанипол (В)</v>
          </cell>
        </row>
        <row r="28">
          <cell r="A28" t="str">
            <v>Челябинск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ndennummer"/>
      <sheetName val="2017"/>
      <sheetName val="Лист1"/>
      <sheetName val="Страна происхождения"/>
      <sheetName val="Исправление док"/>
      <sheetName val="Versand fehl. Begleitdokumenten"/>
    </sheetNames>
    <sheetDataSet>
      <sheetData sheetId="0">
        <row r="1">
          <cell r="A1" t="str">
            <v>KDnr.</v>
          </cell>
        </row>
      </sheetData>
      <sheetData sheetId="1">
        <row r="1">
          <cell r="C1" t="str">
            <v>№ счета</v>
          </cell>
          <cell r="E1" t="str">
            <v>Дата создания</v>
          </cell>
          <cell r="F1" t="str">
            <v>№ накладной</v>
          </cell>
        </row>
        <row r="2">
          <cell r="E2">
            <v>42747</v>
          </cell>
          <cell r="F2">
            <v>1200102617</v>
          </cell>
        </row>
        <row r="3">
          <cell r="E3">
            <v>42747</v>
          </cell>
          <cell r="F3">
            <v>1200102616</v>
          </cell>
        </row>
        <row r="4">
          <cell r="E4">
            <v>42747</v>
          </cell>
          <cell r="F4">
            <v>1200102615</v>
          </cell>
        </row>
        <row r="5">
          <cell r="E5">
            <v>42747</v>
          </cell>
          <cell r="F5">
            <v>1200102618</v>
          </cell>
        </row>
        <row r="6">
          <cell r="E6">
            <v>42747</v>
          </cell>
          <cell r="F6">
            <v>1200102619</v>
          </cell>
        </row>
        <row r="7">
          <cell r="E7">
            <v>42747</v>
          </cell>
          <cell r="F7">
            <v>1200102620</v>
          </cell>
        </row>
        <row r="8">
          <cell r="E8">
            <v>42748</v>
          </cell>
          <cell r="F8">
            <v>1200102639</v>
          </cell>
        </row>
        <row r="9">
          <cell r="E9">
            <v>42748</v>
          </cell>
          <cell r="F9">
            <v>1200102638</v>
          </cell>
        </row>
        <row r="10">
          <cell r="E10">
            <v>42748</v>
          </cell>
          <cell r="F10">
            <v>1200102633</v>
          </cell>
        </row>
        <row r="11">
          <cell r="E11">
            <v>42748</v>
          </cell>
          <cell r="F11">
            <v>1200102640</v>
          </cell>
        </row>
        <row r="12">
          <cell r="E12">
            <v>42748</v>
          </cell>
          <cell r="F12">
            <v>1200102641</v>
          </cell>
        </row>
        <row r="13">
          <cell r="E13">
            <v>42748</v>
          </cell>
          <cell r="F13">
            <v>1200102634</v>
          </cell>
        </row>
        <row r="14">
          <cell r="E14">
            <v>42748</v>
          </cell>
          <cell r="F14">
            <v>1200102631</v>
          </cell>
        </row>
        <row r="15">
          <cell r="E15">
            <v>42748</v>
          </cell>
          <cell r="F15">
            <v>1200102635</v>
          </cell>
        </row>
        <row r="16">
          <cell r="E16">
            <v>42748</v>
          </cell>
          <cell r="F16">
            <v>1200102642</v>
          </cell>
        </row>
        <row r="17">
          <cell r="E17">
            <v>42748</v>
          </cell>
          <cell r="F17">
            <v>1200102636</v>
          </cell>
        </row>
        <row r="18">
          <cell r="E18">
            <v>42748</v>
          </cell>
          <cell r="F18">
            <v>1200102632</v>
          </cell>
        </row>
        <row r="19">
          <cell r="E19">
            <v>42748</v>
          </cell>
          <cell r="F19">
            <v>1200102637</v>
          </cell>
        </row>
        <row r="20">
          <cell r="E20">
            <v>42751</v>
          </cell>
          <cell r="F20">
            <v>1200102885</v>
          </cell>
        </row>
        <row r="21">
          <cell r="E21">
            <v>42751</v>
          </cell>
          <cell r="F21">
            <v>1200102886</v>
          </cell>
        </row>
        <row r="22">
          <cell r="E22">
            <v>42751</v>
          </cell>
          <cell r="F22">
            <v>1200102886</v>
          </cell>
        </row>
        <row r="23">
          <cell r="E23">
            <v>42751</v>
          </cell>
          <cell r="F23">
            <v>1200102886</v>
          </cell>
        </row>
        <row r="24">
          <cell r="E24">
            <v>42751</v>
          </cell>
          <cell r="F24">
            <v>1200102891</v>
          </cell>
        </row>
        <row r="25">
          <cell r="E25">
            <v>42751</v>
          </cell>
          <cell r="F25">
            <v>1200102889</v>
          </cell>
        </row>
        <row r="26">
          <cell r="E26">
            <v>42751</v>
          </cell>
          <cell r="F26">
            <v>1200102890</v>
          </cell>
        </row>
        <row r="27">
          <cell r="E27">
            <v>42751</v>
          </cell>
          <cell r="F27">
            <v>1200102888</v>
          </cell>
        </row>
        <row r="28">
          <cell r="E28">
            <v>42751</v>
          </cell>
          <cell r="F28">
            <v>1200102887</v>
          </cell>
        </row>
        <row r="29">
          <cell r="E29">
            <v>42752</v>
          </cell>
          <cell r="F29">
            <v>1200103063</v>
          </cell>
        </row>
        <row r="30">
          <cell r="E30">
            <v>42752</v>
          </cell>
          <cell r="F30">
            <v>1200103062</v>
          </cell>
        </row>
        <row r="31">
          <cell r="E31">
            <v>42752</v>
          </cell>
          <cell r="F31">
            <v>1200103065</v>
          </cell>
        </row>
        <row r="32">
          <cell r="E32">
            <v>42752</v>
          </cell>
          <cell r="F32">
            <v>1200103064</v>
          </cell>
        </row>
        <row r="33">
          <cell r="E33">
            <v>42752</v>
          </cell>
          <cell r="F33">
            <v>1200103066</v>
          </cell>
        </row>
        <row r="34">
          <cell r="E34">
            <v>42753</v>
          </cell>
          <cell r="F34">
            <v>1200103087</v>
          </cell>
        </row>
        <row r="35">
          <cell r="E35">
            <v>42753</v>
          </cell>
          <cell r="F35">
            <v>1200103088</v>
          </cell>
        </row>
        <row r="36">
          <cell r="E36">
            <v>42753</v>
          </cell>
          <cell r="F36">
            <v>1200103093</v>
          </cell>
        </row>
        <row r="37">
          <cell r="E37">
            <v>42753</v>
          </cell>
          <cell r="F37">
            <v>1200103093</v>
          </cell>
        </row>
        <row r="38">
          <cell r="E38">
            <v>42753</v>
          </cell>
          <cell r="F38">
            <v>1200103089</v>
          </cell>
        </row>
        <row r="39">
          <cell r="E39">
            <v>42753</v>
          </cell>
          <cell r="F39">
            <v>1200103090</v>
          </cell>
        </row>
        <row r="40">
          <cell r="E40">
            <v>42753</v>
          </cell>
          <cell r="F40">
            <v>1200103095</v>
          </cell>
        </row>
        <row r="41">
          <cell r="E41">
            <v>42753</v>
          </cell>
          <cell r="F41">
            <v>1200103092</v>
          </cell>
        </row>
        <row r="42">
          <cell r="E42">
            <v>42753</v>
          </cell>
          <cell r="F42">
            <v>1200103092</v>
          </cell>
        </row>
        <row r="43">
          <cell r="E43">
            <v>42753</v>
          </cell>
          <cell r="F43">
            <v>1200103092</v>
          </cell>
        </row>
        <row r="44">
          <cell r="E44">
            <v>42753</v>
          </cell>
          <cell r="F44">
            <v>1200103092</v>
          </cell>
        </row>
        <row r="45">
          <cell r="E45">
            <v>42753</v>
          </cell>
          <cell r="F45">
            <v>1200103094</v>
          </cell>
        </row>
        <row r="46">
          <cell r="E46">
            <v>42753</v>
          </cell>
          <cell r="F46">
            <v>1200103091</v>
          </cell>
        </row>
        <row r="47">
          <cell r="E47">
            <v>42753</v>
          </cell>
          <cell r="F47">
            <v>1200103096</v>
          </cell>
        </row>
        <row r="48">
          <cell r="E48">
            <v>42754</v>
          </cell>
          <cell r="F48">
            <v>1200103315</v>
          </cell>
        </row>
        <row r="49">
          <cell r="E49">
            <v>42754</v>
          </cell>
          <cell r="F49">
            <v>1200103314</v>
          </cell>
        </row>
        <row r="50">
          <cell r="E50">
            <v>42754</v>
          </cell>
          <cell r="F50">
            <v>1200103316</v>
          </cell>
        </row>
        <row r="51">
          <cell r="E51">
            <v>42754</v>
          </cell>
          <cell r="F51">
            <v>1200103311</v>
          </cell>
        </row>
        <row r="52">
          <cell r="E52">
            <v>42754</v>
          </cell>
          <cell r="F52">
            <v>1200103317</v>
          </cell>
        </row>
        <row r="53">
          <cell r="E53">
            <v>42754</v>
          </cell>
          <cell r="F53">
            <v>1200103313</v>
          </cell>
        </row>
        <row r="54">
          <cell r="E54">
            <v>42754</v>
          </cell>
          <cell r="F54">
            <v>1200103318</v>
          </cell>
        </row>
        <row r="55">
          <cell r="E55">
            <v>42754</v>
          </cell>
          <cell r="F55">
            <v>1200103312</v>
          </cell>
        </row>
        <row r="56">
          <cell r="E56">
            <v>42754</v>
          </cell>
          <cell r="F56">
            <v>1200103312</v>
          </cell>
        </row>
        <row r="57">
          <cell r="E57">
            <v>42755</v>
          </cell>
          <cell r="F57">
            <v>1200103422</v>
          </cell>
        </row>
        <row r="58">
          <cell r="E58">
            <v>42755</v>
          </cell>
          <cell r="F58">
            <v>1200103430</v>
          </cell>
        </row>
        <row r="59">
          <cell r="E59">
            <v>42755</v>
          </cell>
          <cell r="F59">
            <v>1200103423</v>
          </cell>
        </row>
        <row r="60">
          <cell r="E60">
            <v>42755</v>
          </cell>
          <cell r="F60">
            <v>1200103428</v>
          </cell>
        </row>
        <row r="61">
          <cell r="E61">
            <v>42755</v>
          </cell>
          <cell r="F61">
            <v>1200103424</v>
          </cell>
        </row>
        <row r="62">
          <cell r="E62">
            <v>42755</v>
          </cell>
          <cell r="F62">
            <v>1200103426</v>
          </cell>
        </row>
        <row r="63">
          <cell r="E63">
            <v>42755</v>
          </cell>
          <cell r="F63">
            <v>1200103427</v>
          </cell>
        </row>
        <row r="64">
          <cell r="E64">
            <v>42755</v>
          </cell>
          <cell r="F64">
            <v>1200103432</v>
          </cell>
        </row>
        <row r="65">
          <cell r="E65">
            <v>42755</v>
          </cell>
          <cell r="F65">
            <v>1200103433</v>
          </cell>
        </row>
        <row r="66">
          <cell r="E66">
            <v>42755</v>
          </cell>
          <cell r="F66">
            <v>1200103431</v>
          </cell>
        </row>
        <row r="67">
          <cell r="E67">
            <v>42755</v>
          </cell>
          <cell r="F67">
            <v>1200103429</v>
          </cell>
        </row>
        <row r="68">
          <cell r="E68">
            <v>42755</v>
          </cell>
          <cell r="F68">
            <v>1200103425</v>
          </cell>
        </row>
        <row r="69">
          <cell r="E69">
            <v>42758</v>
          </cell>
          <cell r="F69">
            <v>1200103490</v>
          </cell>
        </row>
        <row r="70">
          <cell r="E70">
            <v>42758</v>
          </cell>
          <cell r="F70">
            <v>1200103494</v>
          </cell>
        </row>
        <row r="71">
          <cell r="E71">
            <v>42758</v>
          </cell>
          <cell r="F71">
            <v>1200103493</v>
          </cell>
        </row>
        <row r="72">
          <cell r="E72">
            <v>42758</v>
          </cell>
          <cell r="F72">
            <v>1200103485</v>
          </cell>
        </row>
        <row r="73">
          <cell r="E73">
            <v>42758</v>
          </cell>
          <cell r="F73">
            <v>1200103486</v>
          </cell>
        </row>
        <row r="74">
          <cell r="E74">
            <v>42758</v>
          </cell>
          <cell r="F74">
            <v>1200103491</v>
          </cell>
        </row>
        <row r="75">
          <cell r="E75">
            <v>42758</v>
          </cell>
          <cell r="F75">
            <v>1200103488</v>
          </cell>
        </row>
        <row r="76">
          <cell r="E76">
            <v>42758</v>
          </cell>
          <cell r="F76">
            <v>1200103489</v>
          </cell>
        </row>
        <row r="77">
          <cell r="E77">
            <v>42758</v>
          </cell>
          <cell r="F77">
            <v>1200103492</v>
          </cell>
        </row>
        <row r="78">
          <cell r="E78">
            <v>42758</v>
          </cell>
          <cell r="F78">
            <v>1200103487</v>
          </cell>
        </row>
        <row r="79">
          <cell r="E79">
            <v>42759</v>
          </cell>
          <cell r="F79">
            <v>1200103751</v>
          </cell>
        </row>
        <row r="80">
          <cell r="E80">
            <v>42759</v>
          </cell>
          <cell r="F80">
            <v>1200103748</v>
          </cell>
        </row>
        <row r="81">
          <cell r="E81">
            <v>42759</v>
          </cell>
          <cell r="F81">
            <v>1200103749</v>
          </cell>
        </row>
        <row r="82">
          <cell r="E82">
            <v>42759</v>
          </cell>
          <cell r="F82">
            <v>1200103747</v>
          </cell>
        </row>
        <row r="83">
          <cell r="E83">
            <v>42759</v>
          </cell>
          <cell r="F83">
            <v>1200103759</v>
          </cell>
        </row>
        <row r="84">
          <cell r="E84">
            <v>42759</v>
          </cell>
          <cell r="F84">
            <v>1200103752</v>
          </cell>
        </row>
        <row r="85">
          <cell r="E85">
            <v>42759</v>
          </cell>
          <cell r="F85">
            <v>1200103750</v>
          </cell>
        </row>
        <row r="86">
          <cell r="E86">
            <v>42759</v>
          </cell>
          <cell r="F86">
            <v>1200103753</v>
          </cell>
        </row>
        <row r="87">
          <cell r="E87">
            <v>42759</v>
          </cell>
          <cell r="F87">
            <v>1200103755</v>
          </cell>
        </row>
        <row r="88">
          <cell r="E88">
            <v>42759</v>
          </cell>
          <cell r="F88">
            <v>1200103760</v>
          </cell>
        </row>
        <row r="89">
          <cell r="E89">
            <v>42759</v>
          </cell>
          <cell r="F89">
            <v>1200103756</v>
          </cell>
        </row>
        <row r="90">
          <cell r="E90">
            <v>42759</v>
          </cell>
          <cell r="F90">
            <v>1200103754</v>
          </cell>
        </row>
        <row r="91">
          <cell r="E91">
            <v>42759</v>
          </cell>
        </row>
        <row r="92">
          <cell r="E92">
            <v>42760</v>
          </cell>
          <cell r="F92">
            <v>1200103901</v>
          </cell>
        </row>
        <row r="93">
          <cell r="E93">
            <v>42760</v>
          </cell>
          <cell r="F93">
            <v>1200103905</v>
          </cell>
        </row>
        <row r="94">
          <cell r="E94">
            <v>42760</v>
          </cell>
          <cell r="F94">
            <v>1200103900</v>
          </cell>
        </row>
        <row r="95">
          <cell r="E95">
            <v>42760</v>
          </cell>
          <cell r="F95">
            <v>1200103899</v>
          </cell>
        </row>
        <row r="96">
          <cell r="E96">
            <v>42760</v>
          </cell>
          <cell r="F96">
            <v>1200103903</v>
          </cell>
        </row>
        <row r="97">
          <cell r="E97">
            <v>42760</v>
          </cell>
          <cell r="F97">
            <v>1200103904</v>
          </cell>
        </row>
        <row r="98">
          <cell r="E98">
            <v>42760</v>
          </cell>
          <cell r="F98">
            <v>1200103902</v>
          </cell>
        </row>
        <row r="99">
          <cell r="E99">
            <v>42760</v>
          </cell>
          <cell r="F99">
            <v>1200103907</v>
          </cell>
        </row>
        <row r="100">
          <cell r="E100">
            <v>42760</v>
          </cell>
          <cell r="F100">
            <v>1200103906</v>
          </cell>
        </row>
        <row r="101">
          <cell r="E101">
            <v>42760</v>
          </cell>
        </row>
        <row r="102">
          <cell r="E102">
            <v>42761</v>
          </cell>
          <cell r="F102">
            <v>1200104029</v>
          </cell>
        </row>
        <row r="103">
          <cell r="E103">
            <v>42761</v>
          </cell>
          <cell r="F103">
            <v>1200104032</v>
          </cell>
        </row>
        <row r="104">
          <cell r="E104">
            <v>42761</v>
          </cell>
          <cell r="F104">
            <v>1200104028</v>
          </cell>
        </row>
        <row r="105">
          <cell r="E105">
            <v>42761</v>
          </cell>
          <cell r="F105">
            <v>1200104031</v>
          </cell>
        </row>
        <row r="106">
          <cell r="E106">
            <v>42761</v>
          </cell>
          <cell r="F106">
            <v>1200104033</v>
          </cell>
        </row>
        <row r="107">
          <cell r="E107">
            <v>42761</v>
          </cell>
          <cell r="F107">
            <v>1200104030</v>
          </cell>
        </row>
        <row r="108">
          <cell r="E108">
            <v>42761</v>
          </cell>
          <cell r="F108">
            <v>1200104036</v>
          </cell>
        </row>
        <row r="109">
          <cell r="E109">
            <v>42761</v>
          </cell>
          <cell r="F109">
            <v>1200104035</v>
          </cell>
        </row>
        <row r="110">
          <cell r="E110">
            <v>42762</v>
          </cell>
          <cell r="F110">
            <v>1200104141</v>
          </cell>
        </row>
        <row r="111">
          <cell r="E111">
            <v>42762</v>
          </cell>
          <cell r="F111">
            <v>1200104133</v>
          </cell>
        </row>
        <row r="112">
          <cell r="E112">
            <v>42762</v>
          </cell>
          <cell r="F112">
            <v>1200104134</v>
          </cell>
        </row>
        <row r="113">
          <cell r="E113">
            <v>42762</v>
          </cell>
          <cell r="F113">
            <v>1200104136</v>
          </cell>
        </row>
        <row r="114">
          <cell r="E114">
            <v>42762</v>
          </cell>
          <cell r="F114">
            <v>1200104147</v>
          </cell>
        </row>
        <row r="115">
          <cell r="E115">
            <v>42762</v>
          </cell>
          <cell r="F115">
            <v>1200104139</v>
          </cell>
        </row>
        <row r="116">
          <cell r="E116">
            <v>42762</v>
          </cell>
          <cell r="F116">
            <v>1200104135</v>
          </cell>
        </row>
        <row r="117">
          <cell r="E117">
            <v>42762</v>
          </cell>
          <cell r="F117">
            <v>1200104142</v>
          </cell>
        </row>
        <row r="118">
          <cell r="E118">
            <v>42762</v>
          </cell>
          <cell r="F118">
            <v>1200104140</v>
          </cell>
        </row>
        <row r="119">
          <cell r="E119">
            <v>42762</v>
          </cell>
          <cell r="F119">
            <v>1200104148</v>
          </cell>
        </row>
        <row r="120">
          <cell r="E120">
            <v>42762</v>
          </cell>
          <cell r="F120">
            <v>1200104137</v>
          </cell>
        </row>
        <row r="121">
          <cell r="E121">
            <v>42762</v>
          </cell>
          <cell r="F121">
            <v>1200104138</v>
          </cell>
        </row>
        <row r="122">
          <cell r="E122">
            <v>42765</v>
          </cell>
          <cell r="F122">
            <v>1200104242</v>
          </cell>
        </row>
        <row r="123">
          <cell r="E123">
            <v>42765</v>
          </cell>
          <cell r="F123">
            <v>1200104244</v>
          </cell>
        </row>
        <row r="124">
          <cell r="E124">
            <v>42765</v>
          </cell>
          <cell r="F124">
            <v>1200104247</v>
          </cell>
        </row>
        <row r="125">
          <cell r="E125">
            <v>42765</v>
          </cell>
          <cell r="F125">
            <v>1200104246</v>
          </cell>
        </row>
        <row r="126">
          <cell r="E126">
            <v>42765</v>
          </cell>
          <cell r="F126">
            <v>1200104245</v>
          </cell>
        </row>
        <row r="127">
          <cell r="E127">
            <v>42765</v>
          </cell>
          <cell r="F127">
            <v>1200104243</v>
          </cell>
        </row>
        <row r="128">
          <cell r="E128">
            <v>42765</v>
          </cell>
          <cell r="F128">
            <v>1200104248</v>
          </cell>
        </row>
        <row r="129">
          <cell r="E129">
            <v>42766</v>
          </cell>
          <cell r="F129">
            <v>1200104425</v>
          </cell>
        </row>
        <row r="130">
          <cell r="E130">
            <v>42766</v>
          </cell>
          <cell r="F130">
            <v>1200104424</v>
          </cell>
        </row>
        <row r="131">
          <cell r="E131">
            <v>42766</v>
          </cell>
          <cell r="F131">
            <v>1200104422</v>
          </cell>
        </row>
        <row r="132">
          <cell r="E132">
            <v>42766</v>
          </cell>
          <cell r="F132">
            <v>1200104426</v>
          </cell>
        </row>
        <row r="133">
          <cell r="E133">
            <v>42766</v>
          </cell>
          <cell r="F133">
            <v>1200104418</v>
          </cell>
        </row>
        <row r="134">
          <cell r="E134">
            <v>42766</v>
          </cell>
          <cell r="F134">
            <v>1200104423</v>
          </cell>
        </row>
        <row r="135">
          <cell r="E135">
            <v>42766</v>
          </cell>
          <cell r="F135">
            <v>1200104419</v>
          </cell>
        </row>
        <row r="136">
          <cell r="E136">
            <v>42766</v>
          </cell>
          <cell r="F136">
            <v>1200104421</v>
          </cell>
        </row>
        <row r="137">
          <cell r="E137">
            <v>42766</v>
          </cell>
          <cell r="F137">
            <v>1200104420</v>
          </cell>
        </row>
        <row r="138">
          <cell r="E138">
            <v>42766</v>
          </cell>
          <cell r="F138">
            <v>1200104461</v>
          </cell>
        </row>
        <row r="139">
          <cell r="E139">
            <v>42766</v>
          </cell>
          <cell r="F139">
            <v>1200104462</v>
          </cell>
        </row>
        <row r="140">
          <cell r="E140">
            <v>42766</v>
          </cell>
          <cell r="F140">
            <v>1200104463</v>
          </cell>
        </row>
        <row r="141">
          <cell r="E141">
            <v>42766</v>
          </cell>
        </row>
        <row r="142">
          <cell r="E142">
            <v>42766</v>
          </cell>
        </row>
        <row r="143">
          <cell r="E143">
            <v>42767</v>
          </cell>
          <cell r="F143">
            <v>1200104380</v>
          </cell>
        </row>
        <row r="144">
          <cell r="E144">
            <v>42767</v>
          </cell>
          <cell r="F144">
            <v>1200104383</v>
          </cell>
        </row>
        <row r="145">
          <cell r="E145">
            <v>42767</v>
          </cell>
          <cell r="F145">
            <v>1200104385</v>
          </cell>
        </row>
        <row r="146">
          <cell r="E146">
            <v>42767</v>
          </cell>
          <cell r="F146">
            <v>1200104382</v>
          </cell>
        </row>
        <row r="147">
          <cell r="E147">
            <v>42767</v>
          </cell>
          <cell r="F147">
            <v>1200104387</v>
          </cell>
        </row>
        <row r="148">
          <cell r="E148">
            <v>42767</v>
          </cell>
          <cell r="F148">
            <v>1200104381</v>
          </cell>
        </row>
        <row r="149">
          <cell r="E149">
            <v>42767</v>
          </cell>
          <cell r="F149">
            <v>1200104384</v>
          </cell>
        </row>
        <row r="150">
          <cell r="E150">
            <v>42767</v>
          </cell>
          <cell r="F150">
            <v>1200104386</v>
          </cell>
        </row>
        <row r="151">
          <cell r="E151">
            <v>42768</v>
          </cell>
          <cell r="F151">
            <v>1200104702</v>
          </cell>
        </row>
        <row r="152">
          <cell r="E152">
            <v>42768</v>
          </cell>
          <cell r="F152">
            <v>1200104705</v>
          </cell>
        </row>
        <row r="153">
          <cell r="E153">
            <v>42768</v>
          </cell>
          <cell r="F153">
            <v>1200104704</v>
          </cell>
        </row>
        <row r="154">
          <cell r="E154">
            <v>42768</v>
          </cell>
          <cell r="F154">
            <v>1200104707</v>
          </cell>
        </row>
        <row r="155">
          <cell r="E155">
            <v>42768</v>
          </cell>
          <cell r="F155">
            <v>1200104643</v>
          </cell>
        </row>
        <row r="156">
          <cell r="E156">
            <v>42768</v>
          </cell>
          <cell r="F156">
            <v>1200104700</v>
          </cell>
        </row>
        <row r="157">
          <cell r="E157">
            <v>42768</v>
          </cell>
          <cell r="F157">
            <v>1200104644</v>
          </cell>
        </row>
        <row r="158">
          <cell r="E158">
            <v>42768</v>
          </cell>
          <cell r="F158">
            <v>1200104703</v>
          </cell>
        </row>
        <row r="159">
          <cell r="E159">
            <v>42768</v>
          </cell>
          <cell r="F159">
            <v>1200104706</v>
          </cell>
        </row>
        <row r="160">
          <cell r="E160">
            <v>42768</v>
          </cell>
          <cell r="F160">
            <v>1200104648</v>
          </cell>
        </row>
        <row r="161">
          <cell r="E161">
            <v>42768</v>
          </cell>
          <cell r="F161">
            <v>1200104647</v>
          </cell>
        </row>
        <row r="162">
          <cell r="E162">
            <v>42768</v>
          </cell>
          <cell r="F162">
            <v>1200104701</v>
          </cell>
        </row>
        <row r="163">
          <cell r="E163">
            <v>42768</v>
          </cell>
          <cell r="F163">
            <v>1200104645</v>
          </cell>
        </row>
        <row r="164">
          <cell r="E164">
            <v>42768</v>
          </cell>
          <cell r="F164">
            <v>1200104649</v>
          </cell>
        </row>
        <row r="165">
          <cell r="E165">
            <v>42768</v>
          </cell>
          <cell r="F165">
            <v>1200104646</v>
          </cell>
        </row>
        <row r="166">
          <cell r="E166">
            <v>42769</v>
          </cell>
          <cell r="F166">
            <v>1200104819</v>
          </cell>
        </row>
        <row r="167">
          <cell r="E167">
            <v>42769</v>
          </cell>
          <cell r="F167">
            <v>1200104822</v>
          </cell>
        </row>
        <row r="168">
          <cell r="E168">
            <v>42769</v>
          </cell>
          <cell r="F168">
            <v>1200104816</v>
          </cell>
        </row>
        <row r="169">
          <cell r="E169">
            <v>42769</v>
          </cell>
          <cell r="F169">
            <v>1200104817</v>
          </cell>
        </row>
        <row r="170">
          <cell r="E170">
            <v>42769</v>
          </cell>
          <cell r="F170">
            <v>1200104813</v>
          </cell>
        </row>
        <row r="171">
          <cell r="E171">
            <v>42769</v>
          </cell>
          <cell r="F171">
            <v>1200104809</v>
          </cell>
        </row>
        <row r="172">
          <cell r="E172">
            <v>42769</v>
          </cell>
          <cell r="F172">
            <v>1200104818</v>
          </cell>
        </row>
        <row r="173">
          <cell r="E173">
            <v>42769</v>
          </cell>
          <cell r="F173">
            <v>1200104811</v>
          </cell>
        </row>
        <row r="174">
          <cell r="E174">
            <v>42769</v>
          </cell>
          <cell r="F174">
            <v>1200104820</v>
          </cell>
        </row>
        <row r="175">
          <cell r="E175">
            <v>42769</v>
          </cell>
          <cell r="F175">
            <v>1200104821</v>
          </cell>
        </row>
        <row r="176">
          <cell r="E176">
            <v>42769</v>
          </cell>
          <cell r="F176">
            <v>1200104812</v>
          </cell>
        </row>
        <row r="177">
          <cell r="E177">
            <v>42769</v>
          </cell>
          <cell r="F177">
            <v>1200104814</v>
          </cell>
        </row>
        <row r="178">
          <cell r="E178">
            <v>42769</v>
          </cell>
          <cell r="F178">
            <v>1200104815</v>
          </cell>
        </row>
        <row r="179">
          <cell r="E179">
            <v>42769</v>
          </cell>
          <cell r="F179">
            <v>1200104810</v>
          </cell>
        </row>
        <row r="180">
          <cell r="E180">
            <v>42769</v>
          </cell>
          <cell r="F180">
            <v>1200104823</v>
          </cell>
        </row>
        <row r="181">
          <cell r="E181">
            <v>42769</v>
          </cell>
          <cell r="F181">
            <v>1200104823</v>
          </cell>
        </row>
        <row r="182">
          <cell r="E182">
            <v>42772</v>
          </cell>
          <cell r="F182">
            <v>1200104947</v>
          </cell>
        </row>
        <row r="183">
          <cell r="E183">
            <v>42772</v>
          </cell>
          <cell r="F183">
            <v>1200104948</v>
          </cell>
        </row>
        <row r="184">
          <cell r="E184">
            <v>42772</v>
          </cell>
          <cell r="F184">
            <v>1200105003</v>
          </cell>
        </row>
        <row r="185">
          <cell r="E185">
            <v>42772</v>
          </cell>
          <cell r="F185">
            <v>1200105000</v>
          </cell>
        </row>
        <row r="186">
          <cell r="E186">
            <v>42772</v>
          </cell>
          <cell r="F186">
            <v>1200104945</v>
          </cell>
        </row>
        <row r="187">
          <cell r="E187">
            <v>42772</v>
          </cell>
          <cell r="F187">
            <v>1200104946</v>
          </cell>
        </row>
        <row r="188">
          <cell r="E188">
            <v>42772</v>
          </cell>
          <cell r="F188">
            <v>1200105002</v>
          </cell>
        </row>
        <row r="189">
          <cell r="E189">
            <v>42772</v>
          </cell>
          <cell r="F189">
            <v>1200104944</v>
          </cell>
        </row>
        <row r="190">
          <cell r="E190">
            <v>42772</v>
          </cell>
          <cell r="F190">
            <v>1200104949</v>
          </cell>
        </row>
        <row r="191">
          <cell r="E191">
            <v>42772</v>
          </cell>
          <cell r="F191">
            <v>1200105001</v>
          </cell>
        </row>
        <row r="192">
          <cell r="E192">
            <v>42773</v>
          </cell>
          <cell r="F192">
            <v>1200105143</v>
          </cell>
        </row>
        <row r="193">
          <cell r="E193">
            <v>42773</v>
          </cell>
          <cell r="F193">
            <v>1200105146</v>
          </cell>
        </row>
        <row r="194">
          <cell r="E194">
            <v>42773</v>
          </cell>
          <cell r="F194">
            <v>1200105145</v>
          </cell>
        </row>
        <row r="195">
          <cell r="E195">
            <v>42773</v>
          </cell>
          <cell r="F195">
            <v>1200105139</v>
          </cell>
        </row>
        <row r="196">
          <cell r="E196">
            <v>42773</v>
          </cell>
          <cell r="F196">
            <v>1200105147</v>
          </cell>
        </row>
        <row r="197">
          <cell r="E197">
            <v>42773</v>
          </cell>
          <cell r="F197">
            <v>1200105144</v>
          </cell>
        </row>
        <row r="198">
          <cell r="E198">
            <v>42773</v>
          </cell>
          <cell r="F198">
            <v>1200105142</v>
          </cell>
        </row>
        <row r="199">
          <cell r="E199">
            <v>42773</v>
          </cell>
          <cell r="F199">
            <v>1200105140</v>
          </cell>
        </row>
        <row r="200">
          <cell r="E200">
            <v>42773</v>
          </cell>
          <cell r="F200">
            <v>1200105141</v>
          </cell>
        </row>
        <row r="201">
          <cell r="E201">
            <v>42774</v>
          </cell>
          <cell r="F201">
            <v>1200105335</v>
          </cell>
        </row>
        <row r="202">
          <cell r="E202">
            <v>42774</v>
          </cell>
          <cell r="F202">
            <v>1200105334</v>
          </cell>
        </row>
        <row r="203">
          <cell r="E203">
            <v>42774</v>
          </cell>
          <cell r="F203">
            <v>1200105331</v>
          </cell>
        </row>
        <row r="204">
          <cell r="E204">
            <v>42774</v>
          </cell>
          <cell r="F204">
            <v>1200105333</v>
          </cell>
        </row>
        <row r="205">
          <cell r="E205">
            <v>42774</v>
          </cell>
          <cell r="F205">
            <v>1200105328</v>
          </cell>
        </row>
        <row r="206">
          <cell r="E206">
            <v>42774</v>
          </cell>
          <cell r="F206">
            <v>1200105332</v>
          </cell>
        </row>
        <row r="207">
          <cell r="E207">
            <v>42774</v>
          </cell>
          <cell r="F207">
            <v>1200105324</v>
          </cell>
        </row>
        <row r="208">
          <cell r="E208">
            <v>42774</v>
          </cell>
          <cell r="F208">
            <v>1200105330</v>
          </cell>
        </row>
        <row r="209">
          <cell r="E209">
            <v>42774</v>
          </cell>
          <cell r="F209">
            <v>1200105323</v>
          </cell>
        </row>
        <row r="210">
          <cell r="E210">
            <v>42774</v>
          </cell>
          <cell r="F210">
            <v>1200105329</v>
          </cell>
        </row>
        <row r="211">
          <cell r="E211">
            <v>42774</v>
          </cell>
          <cell r="F211">
            <v>1200105326</v>
          </cell>
        </row>
        <row r="212">
          <cell r="E212">
            <v>42774</v>
          </cell>
          <cell r="F212">
            <v>1200105325</v>
          </cell>
        </row>
        <row r="213">
          <cell r="E213">
            <v>42774</v>
          </cell>
          <cell r="F213">
            <v>1200105327</v>
          </cell>
        </row>
        <row r="214">
          <cell r="E214">
            <v>42775</v>
          </cell>
          <cell r="F214">
            <v>1200105436</v>
          </cell>
        </row>
        <row r="215">
          <cell r="E215">
            <v>42775</v>
          </cell>
          <cell r="F215">
            <v>1200105443</v>
          </cell>
        </row>
        <row r="216">
          <cell r="E216">
            <v>42775</v>
          </cell>
          <cell r="F216">
            <v>1200105444</v>
          </cell>
        </row>
        <row r="217">
          <cell r="E217">
            <v>42775</v>
          </cell>
          <cell r="F217">
            <v>1200105442</v>
          </cell>
        </row>
        <row r="218">
          <cell r="E218">
            <v>42775</v>
          </cell>
          <cell r="F218">
            <v>1200105437</v>
          </cell>
        </row>
        <row r="219">
          <cell r="E219">
            <v>42775</v>
          </cell>
          <cell r="F219">
            <v>1200105440</v>
          </cell>
        </row>
        <row r="220">
          <cell r="E220">
            <v>42775</v>
          </cell>
          <cell r="F220">
            <v>1200105441</v>
          </cell>
        </row>
        <row r="221">
          <cell r="E221">
            <v>42775</v>
          </cell>
          <cell r="F221">
            <v>1200105446</v>
          </cell>
        </row>
        <row r="222">
          <cell r="E222">
            <v>42775</v>
          </cell>
          <cell r="F222">
            <v>1200105447</v>
          </cell>
        </row>
        <row r="223">
          <cell r="E223">
            <v>42775</v>
          </cell>
          <cell r="F223">
            <v>1200105448</v>
          </cell>
        </row>
        <row r="224">
          <cell r="E224">
            <v>42775</v>
          </cell>
          <cell r="F224">
            <v>1200105439</v>
          </cell>
        </row>
        <row r="225">
          <cell r="E225">
            <v>42775</v>
          </cell>
          <cell r="F225">
            <v>1200105445</v>
          </cell>
        </row>
        <row r="226">
          <cell r="E226">
            <v>42775</v>
          </cell>
          <cell r="F226">
            <v>1200105438</v>
          </cell>
        </row>
        <row r="227">
          <cell r="E227">
            <v>42776</v>
          </cell>
          <cell r="F227">
            <v>1200105581</v>
          </cell>
        </row>
        <row r="228">
          <cell r="E228">
            <v>42776</v>
          </cell>
          <cell r="F228">
            <v>1200105579</v>
          </cell>
        </row>
        <row r="229">
          <cell r="E229">
            <v>42776</v>
          </cell>
          <cell r="F229">
            <v>1200105580</v>
          </cell>
        </row>
        <row r="230">
          <cell r="E230">
            <v>42776</v>
          </cell>
        </row>
        <row r="231">
          <cell r="E231">
            <v>42776</v>
          </cell>
        </row>
        <row r="232">
          <cell r="E232">
            <v>42776</v>
          </cell>
          <cell r="F232">
            <v>1200105578</v>
          </cell>
        </row>
        <row r="233">
          <cell r="E233">
            <v>42776</v>
          </cell>
        </row>
        <row r="234">
          <cell r="E234">
            <v>42776</v>
          </cell>
        </row>
        <row r="235">
          <cell r="E235">
            <v>42776</v>
          </cell>
          <cell r="F235">
            <v>1200105577</v>
          </cell>
        </row>
        <row r="236">
          <cell r="E236">
            <v>42776</v>
          </cell>
          <cell r="F236">
            <v>1200105588</v>
          </cell>
        </row>
        <row r="237">
          <cell r="E237">
            <v>42776</v>
          </cell>
          <cell r="F237">
            <v>1200105591</v>
          </cell>
        </row>
        <row r="238">
          <cell r="E238">
            <v>42776</v>
          </cell>
          <cell r="F238">
            <v>1200105589</v>
          </cell>
        </row>
        <row r="239">
          <cell r="E239">
            <v>42776</v>
          </cell>
          <cell r="F239">
            <v>1200105590</v>
          </cell>
        </row>
        <row r="240">
          <cell r="E240">
            <v>42776</v>
          </cell>
          <cell r="F240">
            <v>1200105585</v>
          </cell>
        </row>
        <row r="241">
          <cell r="E241">
            <v>42776</v>
          </cell>
          <cell r="F241">
            <v>1200105586</v>
          </cell>
        </row>
        <row r="242">
          <cell r="E242">
            <v>42776</v>
          </cell>
          <cell r="F242">
            <v>1200105587</v>
          </cell>
        </row>
        <row r="243">
          <cell r="E243">
            <v>42776</v>
          </cell>
        </row>
        <row r="244">
          <cell r="E244">
            <v>42776</v>
          </cell>
        </row>
        <row r="245">
          <cell r="E245">
            <v>42776</v>
          </cell>
          <cell r="F245">
            <v>1200105592</v>
          </cell>
        </row>
        <row r="246">
          <cell r="E246">
            <v>42776</v>
          </cell>
          <cell r="F246">
            <v>1200105582</v>
          </cell>
        </row>
        <row r="247">
          <cell r="E247">
            <v>42776</v>
          </cell>
          <cell r="F247">
            <v>1200105584</v>
          </cell>
        </row>
        <row r="248">
          <cell r="E248">
            <v>42776</v>
          </cell>
          <cell r="F248">
            <v>1200105583</v>
          </cell>
        </row>
        <row r="249">
          <cell r="E249">
            <v>42776</v>
          </cell>
          <cell r="F249">
            <v>1200105576</v>
          </cell>
        </row>
        <row r="250">
          <cell r="E250">
            <v>42779</v>
          </cell>
          <cell r="F250">
            <v>1200105449</v>
          </cell>
        </row>
        <row r="251">
          <cell r="E251">
            <v>42779</v>
          </cell>
          <cell r="F251">
            <v>1200105684</v>
          </cell>
        </row>
        <row r="252">
          <cell r="E252">
            <v>42779</v>
          </cell>
          <cell r="F252">
            <v>1200105683</v>
          </cell>
        </row>
        <row r="253">
          <cell r="E253">
            <v>42779</v>
          </cell>
          <cell r="F253">
            <v>1200105680</v>
          </cell>
        </row>
        <row r="254">
          <cell r="E254">
            <v>42779</v>
          </cell>
          <cell r="F254">
            <v>1200105686</v>
          </cell>
        </row>
        <row r="255">
          <cell r="E255">
            <v>42779</v>
          </cell>
          <cell r="F255">
            <v>1200105679</v>
          </cell>
        </row>
        <row r="256">
          <cell r="E256">
            <v>42779</v>
          </cell>
          <cell r="F256">
            <v>1200105678</v>
          </cell>
        </row>
        <row r="257">
          <cell r="E257">
            <v>42779</v>
          </cell>
          <cell r="F257">
            <v>1200105681</v>
          </cell>
        </row>
        <row r="258">
          <cell r="E258">
            <v>42779</v>
          </cell>
          <cell r="F258">
            <v>1200105687</v>
          </cell>
        </row>
        <row r="259">
          <cell r="E259">
            <v>42779</v>
          </cell>
          <cell r="F259">
            <v>1200105685</v>
          </cell>
        </row>
        <row r="260">
          <cell r="E260">
            <v>42779</v>
          </cell>
          <cell r="F260">
            <v>1200105682</v>
          </cell>
        </row>
        <row r="261">
          <cell r="E261">
            <v>42779</v>
          </cell>
          <cell r="F261">
            <v>1200105688</v>
          </cell>
        </row>
        <row r="262">
          <cell r="E262">
            <v>42780</v>
          </cell>
          <cell r="F262">
            <v>1200105927</v>
          </cell>
        </row>
        <row r="263">
          <cell r="E263">
            <v>42780</v>
          </cell>
          <cell r="F263">
            <v>1200105932</v>
          </cell>
        </row>
        <row r="264">
          <cell r="E264">
            <v>42780</v>
          </cell>
          <cell r="F264">
            <v>1200105933</v>
          </cell>
        </row>
        <row r="265">
          <cell r="E265">
            <v>42780</v>
          </cell>
          <cell r="F265">
            <v>1200105925</v>
          </cell>
        </row>
        <row r="266">
          <cell r="E266">
            <v>42780</v>
          </cell>
          <cell r="F266">
            <v>1200105926</v>
          </cell>
        </row>
        <row r="267">
          <cell r="E267">
            <v>42780</v>
          </cell>
          <cell r="F267">
            <v>1200105931</v>
          </cell>
        </row>
        <row r="268">
          <cell r="E268">
            <v>42780</v>
          </cell>
          <cell r="F268">
            <v>1200105929</v>
          </cell>
        </row>
        <row r="269">
          <cell r="E269">
            <v>42780</v>
          </cell>
          <cell r="F269">
            <v>1200105928</v>
          </cell>
        </row>
        <row r="270">
          <cell r="E270">
            <v>42780</v>
          </cell>
          <cell r="F270">
            <v>1200105930</v>
          </cell>
        </row>
        <row r="271">
          <cell r="E271">
            <v>42780</v>
          </cell>
        </row>
        <row r="272">
          <cell r="E272">
            <v>42780</v>
          </cell>
        </row>
        <row r="273">
          <cell r="E273">
            <v>42781</v>
          </cell>
          <cell r="F273">
            <v>1200106130</v>
          </cell>
        </row>
        <row r="274">
          <cell r="E274">
            <v>42781</v>
          </cell>
          <cell r="F274">
            <v>1200106129</v>
          </cell>
        </row>
        <row r="275">
          <cell r="E275">
            <v>42781</v>
          </cell>
          <cell r="F275">
            <v>1200106125</v>
          </cell>
        </row>
        <row r="276">
          <cell r="E276">
            <v>42781</v>
          </cell>
          <cell r="F276">
            <v>1200106123</v>
          </cell>
        </row>
        <row r="277">
          <cell r="E277">
            <v>42781</v>
          </cell>
          <cell r="F277">
            <v>1200106122</v>
          </cell>
        </row>
        <row r="278">
          <cell r="E278">
            <v>42781</v>
          </cell>
          <cell r="F278">
            <v>1200106134</v>
          </cell>
        </row>
        <row r="279">
          <cell r="E279">
            <v>42781</v>
          </cell>
          <cell r="F279">
            <v>1200106132</v>
          </cell>
        </row>
        <row r="280">
          <cell r="E280">
            <v>42781</v>
          </cell>
          <cell r="F280">
            <v>1200106124</v>
          </cell>
        </row>
        <row r="281">
          <cell r="E281">
            <v>42781</v>
          </cell>
          <cell r="F281">
            <v>1200106131</v>
          </cell>
        </row>
        <row r="282">
          <cell r="E282">
            <v>42781</v>
          </cell>
          <cell r="F282">
            <v>1200106127</v>
          </cell>
        </row>
        <row r="283">
          <cell r="E283">
            <v>42781</v>
          </cell>
          <cell r="F283">
            <v>1200106126</v>
          </cell>
        </row>
        <row r="284">
          <cell r="E284">
            <v>42782</v>
          </cell>
          <cell r="F284">
            <v>1200106220</v>
          </cell>
        </row>
        <row r="285">
          <cell r="E285">
            <v>42782</v>
          </cell>
          <cell r="F285">
            <v>1200106231</v>
          </cell>
        </row>
        <row r="286">
          <cell r="E286">
            <v>42782</v>
          </cell>
          <cell r="F286">
            <v>1200106221</v>
          </cell>
        </row>
        <row r="287">
          <cell r="E287">
            <v>42782</v>
          </cell>
          <cell r="F287">
            <v>1200106228</v>
          </cell>
        </row>
        <row r="288">
          <cell r="E288">
            <v>42782</v>
          </cell>
          <cell r="F288">
            <v>1200106226</v>
          </cell>
        </row>
        <row r="289">
          <cell r="E289">
            <v>42782</v>
          </cell>
          <cell r="F289">
            <v>1200106227</v>
          </cell>
        </row>
        <row r="290">
          <cell r="E290">
            <v>42782</v>
          </cell>
          <cell r="F290">
            <v>1200106230</v>
          </cell>
        </row>
        <row r="291">
          <cell r="E291">
            <v>42782</v>
          </cell>
          <cell r="F291">
            <v>1200106229</v>
          </cell>
        </row>
        <row r="292">
          <cell r="E292">
            <v>42782</v>
          </cell>
          <cell r="F292">
            <v>1200106232</v>
          </cell>
        </row>
        <row r="293">
          <cell r="E293">
            <v>42782</v>
          </cell>
          <cell r="F293">
            <v>1200106222</v>
          </cell>
        </row>
        <row r="294">
          <cell r="E294">
            <v>42782</v>
          </cell>
          <cell r="F294">
            <v>1200106233</v>
          </cell>
        </row>
        <row r="295">
          <cell r="E295">
            <v>42782</v>
          </cell>
          <cell r="F295">
            <v>1200106224</v>
          </cell>
        </row>
        <row r="296">
          <cell r="E296">
            <v>42782</v>
          </cell>
          <cell r="F296">
            <v>1200106225</v>
          </cell>
        </row>
        <row r="297">
          <cell r="E297">
            <v>42782</v>
          </cell>
          <cell r="F297">
            <v>1200106223</v>
          </cell>
        </row>
        <row r="298">
          <cell r="E298">
            <v>42783</v>
          </cell>
          <cell r="F298">
            <v>1200106199</v>
          </cell>
        </row>
        <row r="299">
          <cell r="E299">
            <v>42783</v>
          </cell>
          <cell r="F299">
            <v>1200106197</v>
          </cell>
        </row>
        <row r="300">
          <cell r="E300">
            <v>42783</v>
          </cell>
          <cell r="F300">
            <v>1200106194</v>
          </cell>
        </row>
        <row r="301">
          <cell r="E301">
            <v>42783</v>
          </cell>
          <cell r="F301">
            <v>1200106196</v>
          </cell>
        </row>
        <row r="302">
          <cell r="E302">
            <v>42783</v>
          </cell>
          <cell r="F302">
            <v>1200106198</v>
          </cell>
        </row>
        <row r="303">
          <cell r="E303">
            <v>42783</v>
          </cell>
          <cell r="F303">
            <v>1200106350</v>
          </cell>
        </row>
        <row r="304">
          <cell r="E304">
            <v>42783</v>
          </cell>
          <cell r="F304">
            <v>1200106351</v>
          </cell>
        </row>
        <row r="305">
          <cell r="E305">
            <v>42783</v>
          </cell>
          <cell r="F305">
            <v>1200106354</v>
          </cell>
        </row>
        <row r="306">
          <cell r="E306">
            <v>42786</v>
          </cell>
          <cell r="F306">
            <v>1200106352</v>
          </cell>
        </row>
        <row r="307">
          <cell r="E307">
            <v>42786</v>
          </cell>
          <cell r="F307">
            <v>1200106489</v>
          </cell>
        </row>
        <row r="308">
          <cell r="E308">
            <v>42786</v>
          </cell>
          <cell r="F308">
            <v>1200106488</v>
          </cell>
        </row>
        <row r="309">
          <cell r="E309">
            <v>42786</v>
          </cell>
          <cell r="F309">
            <v>1200106486</v>
          </cell>
        </row>
        <row r="310">
          <cell r="E310">
            <v>42786</v>
          </cell>
          <cell r="F310">
            <v>1200106492</v>
          </cell>
        </row>
        <row r="311">
          <cell r="E311">
            <v>42786</v>
          </cell>
          <cell r="F311">
            <v>1200106483</v>
          </cell>
        </row>
        <row r="312">
          <cell r="E312">
            <v>42786</v>
          </cell>
          <cell r="F312">
            <v>1200106482</v>
          </cell>
        </row>
        <row r="313">
          <cell r="E313">
            <v>42786</v>
          </cell>
          <cell r="F313">
            <v>1200106480</v>
          </cell>
        </row>
        <row r="314">
          <cell r="E314">
            <v>42786</v>
          </cell>
          <cell r="F314">
            <v>1200106479</v>
          </cell>
        </row>
        <row r="315">
          <cell r="E315">
            <v>42786</v>
          </cell>
          <cell r="F315">
            <v>1200106490</v>
          </cell>
        </row>
        <row r="316">
          <cell r="E316">
            <v>42786</v>
          </cell>
          <cell r="F316">
            <v>1200106491</v>
          </cell>
        </row>
        <row r="317">
          <cell r="E317">
            <v>42786</v>
          </cell>
          <cell r="F317">
            <v>1200106484</v>
          </cell>
        </row>
        <row r="318">
          <cell r="E318">
            <v>42786</v>
          </cell>
          <cell r="F318">
            <v>1200106485</v>
          </cell>
        </row>
        <row r="319">
          <cell r="E319">
            <v>42786</v>
          </cell>
          <cell r="F319">
            <v>1200106481</v>
          </cell>
        </row>
        <row r="320">
          <cell r="E320">
            <v>42786</v>
          </cell>
          <cell r="F320">
            <v>1200106487</v>
          </cell>
        </row>
        <row r="321">
          <cell r="E321">
            <v>42787</v>
          </cell>
          <cell r="F321">
            <v>1200106650</v>
          </cell>
        </row>
        <row r="322">
          <cell r="E322">
            <v>42787</v>
          </cell>
          <cell r="F322">
            <v>1200106654</v>
          </cell>
        </row>
        <row r="323">
          <cell r="E323">
            <v>42787</v>
          </cell>
          <cell r="F323">
            <v>1200106653</v>
          </cell>
        </row>
        <row r="324">
          <cell r="E324">
            <v>42787</v>
          </cell>
          <cell r="F324">
            <v>1200106657</v>
          </cell>
        </row>
        <row r="325">
          <cell r="E325">
            <v>42787</v>
          </cell>
          <cell r="F325">
            <v>1200106652</v>
          </cell>
        </row>
        <row r="326">
          <cell r="E326">
            <v>42787</v>
          </cell>
          <cell r="F326">
            <v>1200106651</v>
          </cell>
        </row>
        <row r="327">
          <cell r="E327">
            <v>42787</v>
          </cell>
          <cell r="F327">
            <v>1200106655</v>
          </cell>
        </row>
        <row r="328">
          <cell r="E328">
            <v>42787</v>
          </cell>
          <cell r="F328">
            <v>1200106659</v>
          </cell>
        </row>
        <row r="329">
          <cell r="E329">
            <v>42787</v>
          </cell>
          <cell r="F329">
            <v>1200106660</v>
          </cell>
        </row>
        <row r="330">
          <cell r="E330">
            <v>42787</v>
          </cell>
          <cell r="F330">
            <v>1200106662</v>
          </cell>
        </row>
        <row r="331">
          <cell r="E331">
            <v>42787</v>
          </cell>
          <cell r="F331">
            <v>1200106661</v>
          </cell>
        </row>
        <row r="332">
          <cell r="E332">
            <v>42787</v>
          </cell>
          <cell r="F332">
            <v>1200106656</v>
          </cell>
        </row>
        <row r="333">
          <cell r="E333">
            <v>42787</v>
          </cell>
          <cell r="F333">
            <v>1200106658</v>
          </cell>
        </row>
        <row r="334">
          <cell r="E334">
            <v>42788</v>
          </cell>
          <cell r="F334">
            <v>1200106847</v>
          </cell>
        </row>
        <row r="335">
          <cell r="E335">
            <v>42788</v>
          </cell>
          <cell r="F335">
            <v>1200106862</v>
          </cell>
        </row>
        <row r="336">
          <cell r="E336">
            <v>42788</v>
          </cell>
          <cell r="F336">
            <v>1200106856</v>
          </cell>
        </row>
        <row r="337">
          <cell r="E337">
            <v>42788</v>
          </cell>
          <cell r="F337">
            <v>1200106854</v>
          </cell>
        </row>
        <row r="338">
          <cell r="E338">
            <v>42788</v>
          </cell>
          <cell r="F338">
            <v>1200106864</v>
          </cell>
        </row>
        <row r="339">
          <cell r="E339">
            <v>42788</v>
          </cell>
          <cell r="F339">
            <v>1200106852</v>
          </cell>
        </row>
        <row r="340">
          <cell r="E340">
            <v>42788</v>
          </cell>
          <cell r="F340">
            <v>1200106857</v>
          </cell>
        </row>
        <row r="341">
          <cell r="E341">
            <v>42788</v>
          </cell>
          <cell r="F341">
            <v>1200106859</v>
          </cell>
        </row>
        <row r="342">
          <cell r="E342">
            <v>42788</v>
          </cell>
          <cell r="F342">
            <v>1200106850</v>
          </cell>
        </row>
        <row r="343">
          <cell r="E343">
            <v>42788</v>
          </cell>
          <cell r="F343">
            <v>1200106861</v>
          </cell>
        </row>
        <row r="344">
          <cell r="E344">
            <v>42788</v>
          </cell>
          <cell r="F344">
            <v>1200106848</v>
          </cell>
        </row>
        <row r="345">
          <cell r="E345">
            <v>42788</v>
          </cell>
          <cell r="F345">
            <v>1200106863</v>
          </cell>
        </row>
        <row r="346">
          <cell r="E346">
            <v>42788</v>
          </cell>
          <cell r="F346">
            <v>1200106853</v>
          </cell>
        </row>
        <row r="347">
          <cell r="E347">
            <v>42788</v>
          </cell>
          <cell r="F347">
            <v>1200106851</v>
          </cell>
        </row>
        <row r="348">
          <cell r="E348">
            <v>42788</v>
          </cell>
          <cell r="F348">
            <v>1200106860</v>
          </cell>
        </row>
        <row r="349">
          <cell r="E349">
            <v>42788</v>
          </cell>
          <cell r="F349">
            <v>1200106855</v>
          </cell>
        </row>
        <row r="350">
          <cell r="E350">
            <v>42788</v>
          </cell>
          <cell r="F350">
            <v>1200106849</v>
          </cell>
        </row>
        <row r="351">
          <cell r="E351">
            <v>42788</v>
          </cell>
          <cell r="F351">
            <v>1200106858</v>
          </cell>
        </row>
        <row r="352">
          <cell r="E352">
            <v>42793</v>
          </cell>
          <cell r="F352">
            <v>1200106998</v>
          </cell>
        </row>
        <row r="353">
          <cell r="E353">
            <v>42793</v>
          </cell>
          <cell r="F353">
            <v>1200106989</v>
          </cell>
        </row>
        <row r="354">
          <cell r="E354">
            <v>42793</v>
          </cell>
          <cell r="F354">
            <v>1200106992</v>
          </cell>
        </row>
        <row r="355">
          <cell r="E355">
            <v>42793</v>
          </cell>
          <cell r="F355">
            <v>1200106985</v>
          </cell>
        </row>
        <row r="356">
          <cell r="E356">
            <v>42793</v>
          </cell>
          <cell r="F356">
            <v>1200106988</v>
          </cell>
        </row>
        <row r="357">
          <cell r="E357">
            <v>42793</v>
          </cell>
          <cell r="F357">
            <v>1200106991</v>
          </cell>
        </row>
        <row r="358">
          <cell r="E358">
            <v>42793</v>
          </cell>
          <cell r="F358">
            <v>1200106987</v>
          </cell>
        </row>
        <row r="359">
          <cell r="E359">
            <v>42793</v>
          </cell>
          <cell r="F359">
            <v>1200106986</v>
          </cell>
        </row>
        <row r="360">
          <cell r="E360">
            <v>42793</v>
          </cell>
          <cell r="F360">
            <v>1200106997</v>
          </cell>
        </row>
        <row r="361">
          <cell r="E361">
            <v>42793</v>
          </cell>
          <cell r="F361">
            <v>1200106996</v>
          </cell>
        </row>
        <row r="362">
          <cell r="E362">
            <v>42793</v>
          </cell>
          <cell r="F362">
            <v>1200106995</v>
          </cell>
        </row>
        <row r="363">
          <cell r="E363">
            <v>42793</v>
          </cell>
          <cell r="F363">
            <v>1200106990</v>
          </cell>
        </row>
        <row r="364">
          <cell r="E364">
            <v>42793</v>
          </cell>
          <cell r="F364">
            <v>1200106999</v>
          </cell>
        </row>
        <row r="365">
          <cell r="E365">
            <v>42793</v>
          </cell>
          <cell r="F365">
            <v>1200106993</v>
          </cell>
        </row>
        <row r="366">
          <cell r="E366">
            <v>42793</v>
          </cell>
          <cell r="F366">
            <v>1200106994</v>
          </cell>
        </row>
        <row r="367">
          <cell r="E367">
            <v>42794</v>
          </cell>
          <cell r="F367">
            <v>1200107329</v>
          </cell>
        </row>
        <row r="368">
          <cell r="E368">
            <v>42794</v>
          </cell>
          <cell r="F368">
            <v>1200107323</v>
          </cell>
        </row>
        <row r="369">
          <cell r="E369">
            <v>42794</v>
          </cell>
          <cell r="F369">
            <v>1200107334</v>
          </cell>
        </row>
        <row r="370">
          <cell r="E370">
            <v>42794</v>
          </cell>
          <cell r="F370">
            <v>1200107322</v>
          </cell>
        </row>
        <row r="371">
          <cell r="E371">
            <v>42794</v>
          </cell>
          <cell r="F371">
            <v>1200107335</v>
          </cell>
        </row>
        <row r="372">
          <cell r="E372">
            <v>42794</v>
          </cell>
          <cell r="F372">
            <v>1200107333</v>
          </cell>
        </row>
        <row r="373">
          <cell r="E373">
            <v>42794</v>
          </cell>
          <cell r="F373">
            <v>1200107332</v>
          </cell>
        </row>
        <row r="374">
          <cell r="E374">
            <v>42794</v>
          </cell>
          <cell r="F374">
            <v>1200107321</v>
          </cell>
        </row>
        <row r="375">
          <cell r="E375">
            <v>42794</v>
          </cell>
          <cell r="F375">
            <v>1200107324</v>
          </cell>
        </row>
        <row r="376">
          <cell r="E376">
            <v>42794</v>
          </cell>
          <cell r="F376">
            <v>1200107327</v>
          </cell>
        </row>
        <row r="377">
          <cell r="E377">
            <v>42794</v>
          </cell>
          <cell r="F377">
            <v>1200107328</v>
          </cell>
        </row>
        <row r="378">
          <cell r="E378">
            <v>42794</v>
          </cell>
          <cell r="F378">
            <v>1200107326</v>
          </cell>
        </row>
        <row r="379">
          <cell r="E379">
            <v>42794</v>
          </cell>
          <cell r="F379">
            <v>1200107325</v>
          </cell>
        </row>
        <row r="380">
          <cell r="E380">
            <v>42794</v>
          </cell>
          <cell r="F380">
            <v>1200107336</v>
          </cell>
        </row>
        <row r="381">
          <cell r="E381">
            <v>42794</v>
          </cell>
          <cell r="F381">
            <v>1200107330</v>
          </cell>
        </row>
        <row r="382">
          <cell r="E382">
            <v>42794</v>
          </cell>
          <cell r="F382">
            <v>1200107331</v>
          </cell>
        </row>
        <row r="383">
          <cell r="E383">
            <v>42795</v>
          </cell>
          <cell r="F383">
            <v>1200107596</v>
          </cell>
        </row>
        <row r="384">
          <cell r="E384">
            <v>42795</v>
          </cell>
          <cell r="F384">
            <v>1200107588</v>
          </cell>
        </row>
        <row r="385">
          <cell r="E385">
            <v>42795</v>
          </cell>
          <cell r="F385">
            <v>1200107586</v>
          </cell>
        </row>
        <row r="386">
          <cell r="E386">
            <v>42795</v>
          </cell>
          <cell r="F386">
            <v>1200107591</v>
          </cell>
        </row>
        <row r="387">
          <cell r="E387">
            <v>42795</v>
          </cell>
          <cell r="F387">
            <v>1200107592</v>
          </cell>
        </row>
        <row r="388">
          <cell r="E388">
            <v>42795</v>
          </cell>
          <cell r="F388">
            <v>1200107585</v>
          </cell>
        </row>
        <row r="389">
          <cell r="E389">
            <v>42795</v>
          </cell>
          <cell r="F389">
            <v>1200107584</v>
          </cell>
        </row>
        <row r="390">
          <cell r="E390">
            <v>42795</v>
          </cell>
          <cell r="F390">
            <v>1200107590</v>
          </cell>
        </row>
        <row r="391">
          <cell r="E391">
            <v>42795</v>
          </cell>
          <cell r="F391">
            <v>1200107583</v>
          </cell>
        </row>
        <row r="392">
          <cell r="E392">
            <v>42795</v>
          </cell>
          <cell r="F392">
            <v>1200107589</v>
          </cell>
        </row>
        <row r="393">
          <cell r="E393">
            <v>42795</v>
          </cell>
          <cell r="F393">
            <v>1200107593</v>
          </cell>
        </row>
        <row r="394">
          <cell r="E394">
            <v>42795</v>
          </cell>
          <cell r="F394">
            <v>1200107598</v>
          </cell>
        </row>
        <row r="395">
          <cell r="E395">
            <v>42795</v>
          </cell>
          <cell r="F395">
            <v>1200107594</v>
          </cell>
        </row>
        <row r="396">
          <cell r="E396">
            <v>42795</v>
          </cell>
          <cell r="F396">
            <v>1200107595</v>
          </cell>
        </row>
        <row r="397">
          <cell r="E397">
            <v>42795</v>
          </cell>
          <cell r="F397">
            <v>1200107599</v>
          </cell>
        </row>
        <row r="398">
          <cell r="E398">
            <v>42795</v>
          </cell>
          <cell r="F398">
            <v>1200107597</v>
          </cell>
        </row>
        <row r="399">
          <cell r="E399">
            <v>42795</v>
          </cell>
        </row>
        <row r="400">
          <cell r="E400">
            <v>42795</v>
          </cell>
        </row>
        <row r="401">
          <cell r="E401">
            <v>42795</v>
          </cell>
          <cell r="F401">
            <v>1200107587</v>
          </cell>
        </row>
        <row r="402">
          <cell r="E402">
            <v>42796</v>
          </cell>
          <cell r="F402">
            <v>1200107683</v>
          </cell>
        </row>
        <row r="403">
          <cell r="E403">
            <v>42796</v>
          </cell>
          <cell r="F403">
            <v>1200107689</v>
          </cell>
        </row>
        <row r="404">
          <cell r="E404">
            <v>42796</v>
          </cell>
          <cell r="F404">
            <v>1200107692</v>
          </cell>
        </row>
        <row r="405">
          <cell r="E405">
            <v>42796</v>
          </cell>
          <cell r="F405">
            <v>1200107691</v>
          </cell>
        </row>
        <row r="406">
          <cell r="E406">
            <v>42796</v>
          </cell>
          <cell r="F406">
            <v>1200107686</v>
          </cell>
        </row>
        <row r="407">
          <cell r="E407">
            <v>42796</v>
          </cell>
          <cell r="F407">
            <v>1200107693</v>
          </cell>
        </row>
        <row r="408">
          <cell r="E408">
            <v>42796</v>
          </cell>
          <cell r="F408">
            <v>1200107684</v>
          </cell>
        </row>
        <row r="409">
          <cell r="E409">
            <v>42796</v>
          </cell>
          <cell r="F409">
            <v>1200107687</v>
          </cell>
        </row>
        <row r="410">
          <cell r="E410">
            <v>42796</v>
          </cell>
          <cell r="F410">
            <v>1200107690</v>
          </cell>
        </row>
        <row r="411">
          <cell r="E411">
            <v>42796</v>
          </cell>
          <cell r="F411">
            <v>1200107685</v>
          </cell>
        </row>
        <row r="412">
          <cell r="E412">
            <v>42796</v>
          </cell>
          <cell r="F412">
            <v>1200107688</v>
          </cell>
        </row>
        <row r="413">
          <cell r="E413">
            <v>42797</v>
          </cell>
          <cell r="F413">
            <v>1200107968</v>
          </cell>
        </row>
        <row r="414">
          <cell r="E414">
            <v>42797</v>
          </cell>
          <cell r="F414">
            <v>1200107965</v>
          </cell>
        </row>
        <row r="415">
          <cell r="E415">
            <v>42797</v>
          </cell>
          <cell r="F415">
            <v>1200107961</v>
          </cell>
        </row>
        <row r="416">
          <cell r="E416">
            <v>42797</v>
          </cell>
          <cell r="F416">
            <v>1200107962</v>
          </cell>
        </row>
        <row r="417">
          <cell r="E417">
            <v>42797</v>
          </cell>
          <cell r="F417">
            <v>1200107964</v>
          </cell>
        </row>
        <row r="418">
          <cell r="E418">
            <v>42797</v>
          </cell>
          <cell r="F418">
            <v>1200107969</v>
          </cell>
        </row>
        <row r="419">
          <cell r="E419">
            <v>42797</v>
          </cell>
          <cell r="F419">
            <v>1200107958</v>
          </cell>
        </row>
        <row r="420">
          <cell r="E420">
            <v>42797</v>
          </cell>
          <cell r="F420">
            <v>1200107960</v>
          </cell>
        </row>
        <row r="421">
          <cell r="E421">
            <v>42797</v>
          </cell>
          <cell r="F421">
            <v>1200107967</v>
          </cell>
        </row>
        <row r="422">
          <cell r="E422">
            <v>42797</v>
          </cell>
          <cell r="F422">
            <v>1200107966</v>
          </cell>
        </row>
        <row r="423">
          <cell r="E423">
            <v>42797</v>
          </cell>
          <cell r="F423">
            <v>1200107963</v>
          </cell>
        </row>
        <row r="424">
          <cell r="E424">
            <v>42800</v>
          </cell>
          <cell r="F424">
            <v>1200108100</v>
          </cell>
        </row>
        <row r="425">
          <cell r="E425">
            <v>42800</v>
          </cell>
          <cell r="F425">
            <v>1200108106</v>
          </cell>
        </row>
        <row r="426">
          <cell r="E426">
            <v>42800</v>
          </cell>
          <cell r="F426">
            <v>1200108109</v>
          </cell>
        </row>
        <row r="427">
          <cell r="E427">
            <v>42800</v>
          </cell>
          <cell r="F427">
            <v>1200108105</v>
          </cell>
        </row>
        <row r="428">
          <cell r="E428">
            <v>42800</v>
          </cell>
          <cell r="F428">
            <v>1200108099</v>
          </cell>
        </row>
        <row r="429">
          <cell r="E429">
            <v>42800</v>
          </cell>
          <cell r="F429">
            <v>1200108104</v>
          </cell>
        </row>
        <row r="430">
          <cell r="E430">
            <v>42800</v>
          </cell>
          <cell r="F430">
            <v>1200108103</v>
          </cell>
        </row>
        <row r="431">
          <cell r="E431">
            <v>42800</v>
          </cell>
          <cell r="F431">
            <v>1200108101</v>
          </cell>
        </row>
        <row r="432">
          <cell r="E432">
            <v>42800</v>
          </cell>
          <cell r="F432">
            <v>1200108091</v>
          </cell>
        </row>
        <row r="433">
          <cell r="E433">
            <v>42800</v>
          </cell>
          <cell r="F433">
            <v>1200108093</v>
          </cell>
        </row>
        <row r="434">
          <cell r="E434">
            <v>42800</v>
          </cell>
          <cell r="F434">
            <v>1200108110</v>
          </cell>
        </row>
        <row r="435">
          <cell r="E435">
            <v>42800</v>
          </cell>
          <cell r="F435">
            <v>1200108112</v>
          </cell>
        </row>
        <row r="436">
          <cell r="E436">
            <v>42800</v>
          </cell>
          <cell r="F436">
            <v>1200108098</v>
          </cell>
        </row>
        <row r="437">
          <cell r="E437">
            <v>42800</v>
          </cell>
          <cell r="F437">
            <v>1200108102</v>
          </cell>
        </row>
        <row r="438">
          <cell r="E438">
            <v>42800</v>
          </cell>
          <cell r="F438">
            <v>1200108111</v>
          </cell>
        </row>
        <row r="439">
          <cell r="E439">
            <v>42800</v>
          </cell>
          <cell r="F439">
            <v>1200108092</v>
          </cell>
        </row>
        <row r="440">
          <cell r="E440">
            <v>42800</v>
          </cell>
          <cell r="F440">
            <v>1200108090</v>
          </cell>
        </row>
        <row r="441">
          <cell r="E441">
            <v>42800</v>
          </cell>
          <cell r="F441">
            <v>1200108108</v>
          </cell>
        </row>
        <row r="442">
          <cell r="E442">
            <v>42800</v>
          </cell>
          <cell r="F442">
            <v>1200108107</v>
          </cell>
        </row>
        <row r="443">
          <cell r="E443">
            <v>42801</v>
          </cell>
          <cell r="F443">
            <v>1200108260</v>
          </cell>
        </row>
        <row r="444">
          <cell r="E444">
            <v>42801</v>
          </cell>
          <cell r="F444">
            <v>1200108261</v>
          </cell>
        </row>
        <row r="445">
          <cell r="E445">
            <v>42801</v>
          </cell>
          <cell r="F445">
            <v>1200108257</v>
          </cell>
        </row>
        <row r="446">
          <cell r="E446">
            <v>42801</v>
          </cell>
          <cell r="F446">
            <v>1200108269</v>
          </cell>
        </row>
        <row r="447">
          <cell r="E447">
            <v>42801</v>
          </cell>
          <cell r="F447">
            <v>1200108267</v>
          </cell>
        </row>
        <row r="448">
          <cell r="E448">
            <v>42801</v>
          </cell>
          <cell r="F448">
            <v>1200108266</v>
          </cell>
        </row>
        <row r="449">
          <cell r="E449">
            <v>42801</v>
          </cell>
          <cell r="F449">
            <v>1200108265</v>
          </cell>
        </row>
        <row r="450">
          <cell r="E450">
            <v>42801</v>
          </cell>
          <cell r="F450">
            <v>1200108259</v>
          </cell>
        </row>
        <row r="451">
          <cell r="E451">
            <v>42801</v>
          </cell>
          <cell r="F451">
            <v>1200108262</v>
          </cell>
        </row>
        <row r="452">
          <cell r="E452">
            <v>42801</v>
          </cell>
          <cell r="F452">
            <v>1200108268</v>
          </cell>
        </row>
        <row r="453">
          <cell r="E453">
            <v>42801</v>
          </cell>
          <cell r="F453">
            <v>1200108264</v>
          </cell>
        </row>
        <row r="454">
          <cell r="E454">
            <v>42801</v>
          </cell>
          <cell r="F454">
            <v>1200108263</v>
          </cell>
        </row>
        <row r="455">
          <cell r="E455">
            <v>42801</v>
          </cell>
          <cell r="F455">
            <v>1200108270</v>
          </cell>
        </row>
        <row r="456">
          <cell r="E456">
            <v>42801</v>
          </cell>
          <cell r="F456">
            <v>1200108258</v>
          </cell>
        </row>
        <row r="457">
          <cell r="E457">
            <v>42803</v>
          </cell>
          <cell r="F457">
            <v>1200108483</v>
          </cell>
        </row>
        <row r="458">
          <cell r="E458">
            <v>42803</v>
          </cell>
          <cell r="F458">
            <v>1200108474</v>
          </cell>
        </row>
        <row r="459">
          <cell r="E459">
            <v>42803</v>
          </cell>
          <cell r="F459">
            <v>1200108478</v>
          </cell>
        </row>
        <row r="460">
          <cell r="E460">
            <v>42803</v>
          </cell>
          <cell r="F460">
            <v>1200108480</v>
          </cell>
        </row>
        <row r="461">
          <cell r="E461">
            <v>42803</v>
          </cell>
          <cell r="F461">
            <v>1200108487</v>
          </cell>
        </row>
        <row r="462">
          <cell r="E462">
            <v>42803</v>
          </cell>
          <cell r="F462">
            <v>1200108488</v>
          </cell>
        </row>
        <row r="463">
          <cell r="E463">
            <v>42803</v>
          </cell>
          <cell r="F463">
            <v>1200108482</v>
          </cell>
        </row>
        <row r="464">
          <cell r="E464">
            <v>42803</v>
          </cell>
          <cell r="F464">
            <v>1200108479</v>
          </cell>
        </row>
        <row r="465">
          <cell r="E465">
            <v>42803</v>
          </cell>
          <cell r="F465">
            <v>1200108475</v>
          </cell>
        </row>
        <row r="466">
          <cell r="E466">
            <v>42803</v>
          </cell>
          <cell r="F466">
            <v>1200108485</v>
          </cell>
        </row>
        <row r="467">
          <cell r="E467">
            <v>42803</v>
          </cell>
          <cell r="F467">
            <v>1200108476</v>
          </cell>
        </row>
        <row r="468">
          <cell r="E468">
            <v>42803</v>
          </cell>
          <cell r="F468">
            <v>1200108477</v>
          </cell>
        </row>
        <row r="469">
          <cell r="E469">
            <v>42803</v>
          </cell>
          <cell r="F469">
            <v>1200108484</v>
          </cell>
        </row>
        <row r="470">
          <cell r="E470">
            <v>42803</v>
          </cell>
          <cell r="F470">
            <v>1200108486</v>
          </cell>
        </row>
        <row r="471">
          <cell r="E471">
            <v>42803</v>
          </cell>
          <cell r="F471">
            <v>1200108481</v>
          </cell>
        </row>
        <row r="472">
          <cell r="E472">
            <v>42804</v>
          </cell>
          <cell r="F472">
            <v>1200108725</v>
          </cell>
        </row>
        <row r="473">
          <cell r="E473">
            <v>42804</v>
          </cell>
          <cell r="F473">
            <v>1200108727</v>
          </cell>
        </row>
        <row r="474">
          <cell r="E474">
            <v>42804</v>
          </cell>
          <cell r="F474">
            <v>1200108731</v>
          </cell>
        </row>
        <row r="475">
          <cell r="E475">
            <v>42804</v>
          </cell>
          <cell r="F475">
            <v>1200108723</v>
          </cell>
        </row>
        <row r="476">
          <cell r="E476">
            <v>42804</v>
          </cell>
          <cell r="F476">
            <v>1200108730</v>
          </cell>
        </row>
        <row r="477">
          <cell r="E477">
            <v>42804</v>
          </cell>
          <cell r="F477">
            <v>1200108721</v>
          </cell>
        </row>
        <row r="478">
          <cell r="E478">
            <v>42804</v>
          </cell>
          <cell r="F478">
            <v>1200108728</v>
          </cell>
        </row>
        <row r="479">
          <cell r="E479">
            <v>42804</v>
          </cell>
          <cell r="F479">
            <v>1200108722</v>
          </cell>
        </row>
        <row r="480">
          <cell r="E480">
            <v>42804</v>
          </cell>
          <cell r="F480">
            <v>1200108726</v>
          </cell>
        </row>
        <row r="481">
          <cell r="E481">
            <v>42804</v>
          </cell>
          <cell r="F481">
            <v>1200108732</v>
          </cell>
        </row>
        <row r="482">
          <cell r="E482">
            <v>42804</v>
          </cell>
          <cell r="F482">
            <v>1200108724</v>
          </cell>
        </row>
        <row r="483">
          <cell r="E483">
            <v>42804</v>
          </cell>
          <cell r="F483">
            <v>1200108729</v>
          </cell>
        </row>
        <row r="484">
          <cell r="E484">
            <v>42807</v>
          </cell>
          <cell r="F484">
            <v>1200108957</v>
          </cell>
        </row>
        <row r="485">
          <cell r="E485">
            <v>42807</v>
          </cell>
          <cell r="F485">
            <v>1200108967</v>
          </cell>
        </row>
        <row r="486">
          <cell r="E486">
            <v>42807</v>
          </cell>
          <cell r="F486">
            <v>1200108963</v>
          </cell>
        </row>
        <row r="487">
          <cell r="E487">
            <v>42807</v>
          </cell>
          <cell r="F487">
            <v>1200108965</v>
          </cell>
        </row>
        <row r="488">
          <cell r="E488">
            <v>42807</v>
          </cell>
          <cell r="F488">
            <v>1200108962</v>
          </cell>
        </row>
        <row r="489">
          <cell r="E489">
            <v>42807</v>
          </cell>
          <cell r="F489">
            <v>1200108966</v>
          </cell>
        </row>
        <row r="490">
          <cell r="E490">
            <v>42807</v>
          </cell>
          <cell r="F490">
            <v>1200108968</v>
          </cell>
        </row>
        <row r="491">
          <cell r="E491">
            <v>42807</v>
          </cell>
          <cell r="F491">
            <v>1200108961</v>
          </cell>
        </row>
        <row r="492">
          <cell r="E492">
            <v>42807</v>
          </cell>
          <cell r="F492">
            <v>1200108958</v>
          </cell>
        </row>
        <row r="493">
          <cell r="E493">
            <v>42807</v>
          </cell>
          <cell r="F493">
            <v>1200108956</v>
          </cell>
        </row>
        <row r="494">
          <cell r="E494">
            <v>42807</v>
          </cell>
          <cell r="F494">
            <v>1200108953</v>
          </cell>
        </row>
        <row r="495">
          <cell r="E495">
            <v>42807</v>
          </cell>
          <cell r="F495">
            <v>1200108954</v>
          </cell>
        </row>
        <row r="496">
          <cell r="E496">
            <v>42807</v>
          </cell>
          <cell r="F496">
            <v>1200108964</v>
          </cell>
        </row>
        <row r="497">
          <cell r="E497">
            <v>42807</v>
          </cell>
          <cell r="F497">
            <v>1200108955</v>
          </cell>
        </row>
        <row r="498">
          <cell r="E498">
            <v>42807</v>
          </cell>
          <cell r="F498">
            <v>1200108959</v>
          </cell>
        </row>
        <row r="499">
          <cell r="E499">
            <v>42807</v>
          </cell>
          <cell r="F499">
            <v>1200108960</v>
          </cell>
        </row>
        <row r="500">
          <cell r="E500">
            <v>42808</v>
          </cell>
          <cell r="F500">
            <v>1200109027</v>
          </cell>
        </row>
        <row r="501">
          <cell r="E501">
            <v>42808</v>
          </cell>
          <cell r="F501">
            <v>1200109032</v>
          </cell>
        </row>
        <row r="502">
          <cell r="E502">
            <v>42808</v>
          </cell>
          <cell r="F502">
            <v>1200109026</v>
          </cell>
        </row>
        <row r="503">
          <cell r="E503">
            <v>42808</v>
          </cell>
          <cell r="F503">
            <v>1200109024</v>
          </cell>
        </row>
        <row r="504">
          <cell r="E504">
            <v>42808</v>
          </cell>
          <cell r="F504">
            <v>1200109029</v>
          </cell>
        </row>
        <row r="505">
          <cell r="E505">
            <v>42808</v>
          </cell>
          <cell r="F505">
            <v>1200109021</v>
          </cell>
        </row>
        <row r="506">
          <cell r="E506">
            <v>42808</v>
          </cell>
          <cell r="F506">
            <v>1200109022</v>
          </cell>
        </row>
        <row r="507">
          <cell r="E507">
            <v>42808</v>
          </cell>
          <cell r="F507">
            <v>1200109025</v>
          </cell>
        </row>
        <row r="508">
          <cell r="E508">
            <v>42808</v>
          </cell>
          <cell r="F508">
            <v>1200109035</v>
          </cell>
        </row>
        <row r="509">
          <cell r="E509">
            <v>42808</v>
          </cell>
          <cell r="F509">
            <v>1200109034</v>
          </cell>
        </row>
        <row r="510">
          <cell r="E510">
            <v>42808</v>
          </cell>
          <cell r="F510">
            <v>1200109030</v>
          </cell>
        </row>
        <row r="511">
          <cell r="E511">
            <v>42808</v>
          </cell>
          <cell r="F511">
            <v>1200109033</v>
          </cell>
        </row>
        <row r="512">
          <cell r="E512">
            <v>42808</v>
          </cell>
          <cell r="F512">
            <v>1200109020</v>
          </cell>
        </row>
        <row r="513">
          <cell r="E513">
            <v>42808</v>
          </cell>
          <cell r="F513">
            <v>1200109028</v>
          </cell>
        </row>
        <row r="514">
          <cell r="E514">
            <v>42808</v>
          </cell>
          <cell r="F514">
            <v>1200109023</v>
          </cell>
        </row>
        <row r="515">
          <cell r="E515">
            <v>42808</v>
          </cell>
          <cell r="F515">
            <v>1200109031</v>
          </cell>
        </row>
        <row r="516">
          <cell r="E516">
            <v>42809</v>
          </cell>
          <cell r="F516">
            <v>1200109274</v>
          </cell>
        </row>
        <row r="517">
          <cell r="E517">
            <v>42809</v>
          </cell>
          <cell r="F517">
            <v>1200109271</v>
          </cell>
        </row>
        <row r="518">
          <cell r="E518">
            <v>42809</v>
          </cell>
          <cell r="F518">
            <v>1200109278</v>
          </cell>
        </row>
        <row r="519">
          <cell r="E519">
            <v>42809</v>
          </cell>
          <cell r="F519">
            <v>1200109276</v>
          </cell>
        </row>
        <row r="520">
          <cell r="E520">
            <v>42809</v>
          </cell>
          <cell r="F520">
            <v>1200109279</v>
          </cell>
        </row>
        <row r="521">
          <cell r="E521">
            <v>42809</v>
          </cell>
          <cell r="F521">
            <v>1200109277</v>
          </cell>
        </row>
        <row r="522">
          <cell r="E522">
            <v>42809</v>
          </cell>
          <cell r="F522">
            <v>1200109275</v>
          </cell>
        </row>
        <row r="523">
          <cell r="E523">
            <v>42809</v>
          </cell>
          <cell r="F523">
            <v>1200109272</v>
          </cell>
        </row>
        <row r="524">
          <cell r="E524">
            <v>42809</v>
          </cell>
          <cell r="F524">
            <v>1200109273</v>
          </cell>
        </row>
        <row r="525">
          <cell r="E525">
            <v>42809</v>
          </cell>
          <cell r="F525">
            <v>1200109270</v>
          </cell>
        </row>
        <row r="526">
          <cell r="E526">
            <v>42810</v>
          </cell>
          <cell r="F526">
            <v>1200109405</v>
          </cell>
        </row>
        <row r="527">
          <cell r="E527">
            <v>42810</v>
          </cell>
          <cell r="F527">
            <v>1200109413</v>
          </cell>
        </row>
        <row r="528">
          <cell r="E528">
            <v>42810</v>
          </cell>
          <cell r="F528">
            <v>1200109417</v>
          </cell>
        </row>
        <row r="529">
          <cell r="E529">
            <v>42810</v>
          </cell>
          <cell r="F529">
            <v>1200109418</v>
          </cell>
        </row>
        <row r="530">
          <cell r="E530">
            <v>42810</v>
          </cell>
          <cell r="F530">
            <v>1200109416</v>
          </cell>
        </row>
        <row r="531">
          <cell r="E531">
            <v>42810</v>
          </cell>
          <cell r="F531">
            <v>1200109411</v>
          </cell>
        </row>
        <row r="532">
          <cell r="E532">
            <v>42810</v>
          </cell>
          <cell r="F532">
            <v>1200109408</v>
          </cell>
        </row>
        <row r="533">
          <cell r="E533">
            <v>42810</v>
          </cell>
          <cell r="F533">
            <v>1200109412</v>
          </cell>
        </row>
        <row r="534">
          <cell r="E534">
            <v>42810</v>
          </cell>
          <cell r="F534">
            <v>1200109409</v>
          </cell>
        </row>
        <row r="535">
          <cell r="E535">
            <v>42810</v>
          </cell>
          <cell r="F535">
            <v>1200109402</v>
          </cell>
        </row>
        <row r="536">
          <cell r="E536">
            <v>42810</v>
          </cell>
          <cell r="F536">
            <v>1200109406</v>
          </cell>
        </row>
        <row r="537">
          <cell r="E537">
            <v>42810</v>
          </cell>
          <cell r="F537">
            <v>1200109400</v>
          </cell>
        </row>
        <row r="538">
          <cell r="E538">
            <v>42810</v>
          </cell>
          <cell r="F538">
            <v>1200109414</v>
          </cell>
        </row>
        <row r="539">
          <cell r="E539">
            <v>42810</v>
          </cell>
          <cell r="F539">
            <v>1200109407</v>
          </cell>
        </row>
        <row r="540">
          <cell r="E540">
            <v>42811</v>
          </cell>
          <cell r="F540">
            <v>1200109591</v>
          </cell>
        </row>
        <row r="541">
          <cell r="E541">
            <v>42811</v>
          </cell>
          <cell r="F541">
            <v>1200109592</v>
          </cell>
        </row>
        <row r="542">
          <cell r="E542">
            <v>42811</v>
          </cell>
          <cell r="F542">
            <v>1200109588</v>
          </cell>
        </row>
        <row r="543">
          <cell r="E543">
            <v>42811</v>
          </cell>
          <cell r="F543">
            <v>1200109587</v>
          </cell>
        </row>
        <row r="544">
          <cell r="E544">
            <v>42811</v>
          </cell>
          <cell r="F544">
            <v>1200109590</v>
          </cell>
        </row>
        <row r="545">
          <cell r="E545">
            <v>42811</v>
          </cell>
          <cell r="F545">
            <v>1200109586</v>
          </cell>
        </row>
        <row r="546">
          <cell r="E546">
            <v>42811</v>
          </cell>
          <cell r="F546">
            <v>1200109589</v>
          </cell>
        </row>
        <row r="547">
          <cell r="E547">
            <v>42814</v>
          </cell>
          <cell r="F547">
            <v>1200109745</v>
          </cell>
        </row>
        <row r="548">
          <cell r="E548">
            <v>42814</v>
          </cell>
          <cell r="F548">
            <v>1200109744</v>
          </cell>
        </row>
        <row r="549">
          <cell r="E549">
            <v>42814</v>
          </cell>
          <cell r="F549">
            <v>1200109743</v>
          </cell>
        </row>
        <row r="550">
          <cell r="E550">
            <v>42814</v>
          </cell>
          <cell r="F550">
            <v>1200109749</v>
          </cell>
        </row>
        <row r="551">
          <cell r="E551">
            <v>42814</v>
          </cell>
          <cell r="F551">
            <v>1200109748</v>
          </cell>
        </row>
        <row r="552">
          <cell r="E552">
            <v>42814</v>
          </cell>
          <cell r="F552">
            <v>1200109753</v>
          </cell>
        </row>
        <row r="553">
          <cell r="E553">
            <v>42814</v>
          </cell>
          <cell r="F553">
            <v>1200109747</v>
          </cell>
        </row>
        <row r="554">
          <cell r="E554">
            <v>42814</v>
          </cell>
          <cell r="F554">
            <v>1200109754</v>
          </cell>
        </row>
        <row r="555">
          <cell r="E555">
            <v>42814</v>
          </cell>
          <cell r="F555">
            <v>1200109750</v>
          </cell>
        </row>
        <row r="556">
          <cell r="E556">
            <v>42814</v>
          </cell>
          <cell r="F556">
            <v>1200109755</v>
          </cell>
        </row>
        <row r="557">
          <cell r="E557">
            <v>42814</v>
          </cell>
          <cell r="F557">
            <v>1200109752</v>
          </cell>
        </row>
        <row r="558">
          <cell r="E558">
            <v>42814</v>
          </cell>
          <cell r="F558">
            <v>1200109746</v>
          </cell>
        </row>
        <row r="559">
          <cell r="E559">
            <v>42814</v>
          </cell>
          <cell r="F559">
            <v>1200109751</v>
          </cell>
        </row>
        <row r="560">
          <cell r="E560">
            <v>42815</v>
          </cell>
          <cell r="F560">
            <v>1200109952</v>
          </cell>
        </row>
        <row r="561">
          <cell r="E561">
            <v>42815</v>
          </cell>
          <cell r="F561">
            <v>1200109953</v>
          </cell>
        </row>
        <row r="562">
          <cell r="E562">
            <v>42815</v>
          </cell>
          <cell r="F562">
            <v>1200109963</v>
          </cell>
        </row>
        <row r="563">
          <cell r="E563">
            <v>42815</v>
          </cell>
          <cell r="F563">
            <v>1200109962</v>
          </cell>
        </row>
        <row r="564">
          <cell r="E564">
            <v>42815</v>
          </cell>
          <cell r="F564">
            <v>1200109960</v>
          </cell>
        </row>
        <row r="565">
          <cell r="E565">
            <v>42815</v>
          </cell>
          <cell r="F565">
            <v>1200109959</v>
          </cell>
        </row>
        <row r="566">
          <cell r="E566">
            <v>42815</v>
          </cell>
          <cell r="F566">
            <v>1200109958</v>
          </cell>
        </row>
        <row r="567">
          <cell r="E567">
            <v>42815</v>
          </cell>
          <cell r="F567">
            <v>1200109961</v>
          </cell>
        </row>
        <row r="568">
          <cell r="E568">
            <v>42815</v>
          </cell>
          <cell r="F568">
            <v>1200109957</v>
          </cell>
        </row>
        <row r="569">
          <cell r="E569">
            <v>42815</v>
          </cell>
          <cell r="F569">
            <v>1200109950</v>
          </cell>
        </row>
        <row r="570">
          <cell r="E570">
            <v>42815</v>
          </cell>
          <cell r="F570">
            <v>1200109955</v>
          </cell>
        </row>
        <row r="571">
          <cell r="E571">
            <v>42815</v>
          </cell>
          <cell r="F571">
            <v>1200109951</v>
          </cell>
        </row>
        <row r="572">
          <cell r="E572">
            <v>42815</v>
          </cell>
          <cell r="F572">
            <v>1200109964</v>
          </cell>
        </row>
        <row r="573">
          <cell r="E573">
            <v>42815</v>
          </cell>
          <cell r="F573">
            <v>1200109954</v>
          </cell>
        </row>
        <row r="574">
          <cell r="E574">
            <v>42815</v>
          </cell>
          <cell r="F574">
            <v>1200109965</v>
          </cell>
        </row>
        <row r="575">
          <cell r="E575">
            <v>42815</v>
          </cell>
          <cell r="F575">
            <v>1200109956</v>
          </cell>
        </row>
        <row r="576">
          <cell r="E576">
            <v>42816</v>
          </cell>
          <cell r="F576">
            <v>1200109940</v>
          </cell>
        </row>
        <row r="577">
          <cell r="E577">
            <v>42816</v>
          </cell>
          <cell r="F577">
            <v>1200109937</v>
          </cell>
        </row>
        <row r="578">
          <cell r="E578">
            <v>42816</v>
          </cell>
          <cell r="F578">
            <v>1200109936</v>
          </cell>
        </row>
        <row r="579">
          <cell r="E579">
            <v>42816</v>
          </cell>
          <cell r="F579">
            <v>1200109939</v>
          </cell>
        </row>
        <row r="580">
          <cell r="E580">
            <v>42816</v>
          </cell>
          <cell r="F580">
            <v>1200109935</v>
          </cell>
        </row>
        <row r="581">
          <cell r="E581">
            <v>42816</v>
          </cell>
          <cell r="F581">
            <v>1200109942</v>
          </cell>
        </row>
        <row r="582">
          <cell r="E582">
            <v>42816</v>
          </cell>
          <cell r="F582">
            <v>1200109933</v>
          </cell>
        </row>
        <row r="583">
          <cell r="E583">
            <v>42816</v>
          </cell>
          <cell r="F583">
            <v>1200109941</v>
          </cell>
        </row>
        <row r="584">
          <cell r="E584">
            <v>42816</v>
          </cell>
          <cell r="F584">
            <v>1200109943</v>
          </cell>
        </row>
        <row r="585">
          <cell r="E585">
            <v>42816</v>
          </cell>
          <cell r="F585">
            <v>1200109929</v>
          </cell>
        </row>
        <row r="586">
          <cell r="E586">
            <v>42816</v>
          </cell>
          <cell r="F586">
            <v>1200109934</v>
          </cell>
        </row>
        <row r="587">
          <cell r="E587">
            <v>42816</v>
          </cell>
          <cell r="F587">
            <v>1200109938</v>
          </cell>
        </row>
        <row r="588">
          <cell r="E588">
            <v>42816</v>
          </cell>
          <cell r="F588">
            <v>1200109932</v>
          </cell>
        </row>
        <row r="589">
          <cell r="E589">
            <v>42816</v>
          </cell>
          <cell r="F589">
            <v>1200109931</v>
          </cell>
        </row>
        <row r="590">
          <cell r="E590">
            <v>42816</v>
          </cell>
          <cell r="F590">
            <v>1200109928</v>
          </cell>
        </row>
        <row r="591">
          <cell r="E591">
            <v>42816</v>
          </cell>
          <cell r="F591">
            <v>1200109930</v>
          </cell>
        </row>
        <row r="592">
          <cell r="E592">
            <v>42816</v>
          </cell>
          <cell r="F592">
            <v>1200109415</v>
          </cell>
        </row>
        <row r="593">
          <cell r="E593">
            <v>42817</v>
          </cell>
          <cell r="F593">
            <v>1200110238</v>
          </cell>
        </row>
        <row r="594">
          <cell r="E594">
            <v>42817</v>
          </cell>
          <cell r="F594">
            <v>1200110235</v>
          </cell>
        </row>
        <row r="595">
          <cell r="E595">
            <v>42817</v>
          </cell>
          <cell r="F595">
            <v>1200110245</v>
          </cell>
        </row>
        <row r="596">
          <cell r="E596">
            <v>42817</v>
          </cell>
          <cell r="F596">
            <v>1200110239</v>
          </cell>
        </row>
        <row r="597">
          <cell r="E597">
            <v>42817</v>
          </cell>
          <cell r="F597">
            <v>1200110243</v>
          </cell>
        </row>
        <row r="598">
          <cell r="E598">
            <v>42817</v>
          </cell>
          <cell r="F598">
            <v>1200110241</v>
          </cell>
        </row>
        <row r="599">
          <cell r="E599">
            <v>42817</v>
          </cell>
          <cell r="F599">
            <v>1200110237</v>
          </cell>
        </row>
        <row r="600">
          <cell r="E600">
            <v>42817</v>
          </cell>
          <cell r="F600">
            <v>1200110234</v>
          </cell>
        </row>
        <row r="601">
          <cell r="E601">
            <v>42817</v>
          </cell>
          <cell r="F601">
            <v>1200110233</v>
          </cell>
        </row>
        <row r="602">
          <cell r="E602">
            <v>42817</v>
          </cell>
          <cell r="F602">
            <v>1200110232</v>
          </cell>
        </row>
        <row r="603">
          <cell r="E603">
            <v>42817</v>
          </cell>
          <cell r="F603">
            <v>1200110246</v>
          </cell>
        </row>
        <row r="604">
          <cell r="E604">
            <v>42817</v>
          </cell>
          <cell r="F604">
            <v>1200110236</v>
          </cell>
        </row>
        <row r="605">
          <cell r="E605">
            <v>42817</v>
          </cell>
          <cell r="F605">
            <v>1200110244</v>
          </cell>
        </row>
        <row r="606">
          <cell r="E606">
            <v>42817</v>
          </cell>
          <cell r="F606">
            <v>1200110242</v>
          </cell>
        </row>
        <row r="607">
          <cell r="E607">
            <v>42817</v>
          </cell>
          <cell r="F607">
            <v>1200110240</v>
          </cell>
        </row>
        <row r="608">
          <cell r="E608">
            <v>42818</v>
          </cell>
          <cell r="F608">
            <v>1200110429</v>
          </cell>
        </row>
        <row r="609">
          <cell r="E609">
            <v>42818</v>
          </cell>
          <cell r="F609">
            <v>1200110422</v>
          </cell>
        </row>
        <row r="610">
          <cell r="E610">
            <v>42818</v>
          </cell>
          <cell r="F610">
            <v>1200110431</v>
          </cell>
        </row>
        <row r="611">
          <cell r="E611">
            <v>42818</v>
          </cell>
          <cell r="F611">
            <v>1200110427</v>
          </cell>
        </row>
        <row r="612">
          <cell r="E612">
            <v>42818</v>
          </cell>
          <cell r="F612">
            <v>1200110436</v>
          </cell>
        </row>
        <row r="613">
          <cell r="E613">
            <v>42818</v>
          </cell>
          <cell r="F613">
            <v>1200110426</v>
          </cell>
        </row>
        <row r="614">
          <cell r="E614">
            <v>42818</v>
          </cell>
          <cell r="F614">
            <v>1200110424</v>
          </cell>
        </row>
        <row r="615">
          <cell r="E615">
            <v>42818</v>
          </cell>
          <cell r="F615">
            <v>1200110434</v>
          </cell>
        </row>
        <row r="616">
          <cell r="E616">
            <v>42818</v>
          </cell>
        </row>
        <row r="617">
          <cell r="E617">
            <v>42818</v>
          </cell>
        </row>
        <row r="618">
          <cell r="E618">
            <v>42818</v>
          </cell>
          <cell r="F618">
            <v>1200110425</v>
          </cell>
        </row>
        <row r="619">
          <cell r="E619">
            <v>42818</v>
          </cell>
          <cell r="F619">
            <v>1200110432</v>
          </cell>
        </row>
        <row r="620">
          <cell r="E620">
            <v>42818</v>
          </cell>
          <cell r="F620">
            <v>1200110423</v>
          </cell>
        </row>
        <row r="621">
          <cell r="E621">
            <v>42818</v>
          </cell>
          <cell r="F621">
            <v>1200110423</v>
          </cell>
        </row>
        <row r="622">
          <cell r="E622">
            <v>42818</v>
          </cell>
          <cell r="F622">
            <v>1200110428</v>
          </cell>
        </row>
        <row r="623">
          <cell r="E623">
            <v>42818</v>
          </cell>
          <cell r="F623">
            <v>1200110433</v>
          </cell>
        </row>
        <row r="624">
          <cell r="E624">
            <v>42818</v>
          </cell>
          <cell r="F624">
            <v>1200110435</v>
          </cell>
        </row>
        <row r="625">
          <cell r="E625">
            <v>42818</v>
          </cell>
          <cell r="F625">
            <v>1200110430</v>
          </cell>
        </row>
        <row r="626">
          <cell r="E626">
            <v>42821</v>
          </cell>
          <cell r="F626">
            <v>1200110641</v>
          </cell>
        </row>
        <row r="627">
          <cell r="E627">
            <v>42821</v>
          </cell>
          <cell r="F627">
            <v>1200110635</v>
          </cell>
        </row>
        <row r="628">
          <cell r="E628">
            <v>42821</v>
          </cell>
          <cell r="F628">
            <v>1200110640</v>
          </cell>
        </row>
        <row r="629">
          <cell r="E629">
            <v>42821</v>
          </cell>
          <cell r="F629">
            <v>1200110644</v>
          </cell>
        </row>
        <row r="630">
          <cell r="E630">
            <v>42821</v>
          </cell>
          <cell r="F630">
            <v>1200110637</v>
          </cell>
        </row>
        <row r="631">
          <cell r="E631">
            <v>42821</v>
          </cell>
          <cell r="F631">
            <v>1200110643</v>
          </cell>
        </row>
        <row r="632">
          <cell r="E632">
            <v>42821</v>
          </cell>
          <cell r="F632">
            <v>1200110639</v>
          </cell>
        </row>
        <row r="633">
          <cell r="E633">
            <v>42821</v>
          </cell>
          <cell r="F633">
            <v>1200110642</v>
          </cell>
        </row>
        <row r="634">
          <cell r="E634">
            <v>42821</v>
          </cell>
          <cell r="F634">
            <v>1200110638</v>
          </cell>
        </row>
        <row r="635">
          <cell r="E635">
            <v>42821</v>
          </cell>
          <cell r="F635">
            <v>1200110636</v>
          </cell>
        </row>
        <row r="636">
          <cell r="E636">
            <v>42822</v>
          </cell>
          <cell r="F636">
            <v>1200110822</v>
          </cell>
        </row>
        <row r="637">
          <cell r="E637">
            <v>42822</v>
          </cell>
          <cell r="F637">
            <v>1200110819</v>
          </cell>
        </row>
        <row r="638">
          <cell r="E638">
            <v>42822</v>
          </cell>
          <cell r="F638">
            <v>1200110818</v>
          </cell>
        </row>
        <row r="639">
          <cell r="E639">
            <v>42822</v>
          </cell>
          <cell r="F639">
            <v>1200110823</v>
          </cell>
        </row>
        <row r="640">
          <cell r="E640">
            <v>42822</v>
          </cell>
          <cell r="F640">
            <v>1200110821</v>
          </cell>
        </row>
        <row r="641">
          <cell r="E641">
            <v>42822</v>
          </cell>
          <cell r="F641">
            <v>1200110817</v>
          </cell>
        </row>
        <row r="642">
          <cell r="E642">
            <v>42822</v>
          </cell>
          <cell r="F642">
            <v>1200110815</v>
          </cell>
        </row>
        <row r="643">
          <cell r="E643">
            <v>42822</v>
          </cell>
          <cell r="F643">
            <v>1200110814</v>
          </cell>
        </row>
        <row r="644">
          <cell r="E644">
            <v>42822</v>
          </cell>
          <cell r="F644">
            <v>1200110820</v>
          </cell>
        </row>
        <row r="645">
          <cell r="E645">
            <v>42822</v>
          </cell>
          <cell r="F645">
            <v>1200110820</v>
          </cell>
        </row>
        <row r="646">
          <cell r="E646">
            <v>42822</v>
          </cell>
          <cell r="F646">
            <v>1200110824</v>
          </cell>
        </row>
        <row r="647">
          <cell r="E647">
            <v>42823</v>
          </cell>
          <cell r="F647">
            <v>1200111070</v>
          </cell>
        </row>
        <row r="648">
          <cell r="E648">
            <v>42823</v>
          </cell>
          <cell r="F648">
            <v>1200111081</v>
          </cell>
        </row>
        <row r="649">
          <cell r="E649">
            <v>42823</v>
          </cell>
          <cell r="F649">
            <v>1200111078</v>
          </cell>
        </row>
        <row r="650">
          <cell r="E650">
            <v>42823</v>
          </cell>
          <cell r="F650">
            <v>1200111068</v>
          </cell>
        </row>
        <row r="651">
          <cell r="E651">
            <v>42823</v>
          </cell>
          <cell r="F651">
            <v>1200111074</v>
          </cell>
        </row>
        <row r="652">
          <cell r="E652">
            <v>42823</v>
          </cell>
          <cell r="F652">
            <v>1200111073</v>
          </cell>
        </row>
        <row r="653">
          <cell r="E653">
            <v>42823</v>
          </cell>
          <cell r="F653">
            <v>1200111072</v>
          </cell>
        </row>
        <row r="654">
          <cell r="E654">
            <v>42823</v>
          </cell>
          <cell r="F654">
            <v>1200111071</v>
          </cell>
        </row>
        <row r="655">
          <cell r="E655">
            <v>42823</v>
          </cell>
          <cell r="F655">
            <v>1200111076</v>
          </cell>
        </row>
        <row r="656">
          <cell r="E656">
            <v>42823</v>
          </cell>
          <cell r="F656">
            <v>1200111075</v>
          </cell>
        </row>
        <row r="657">
          <cell r="E657">
            <v>42823</v>
          </cell>
          <cell r="F657">
            <v>1200111066</v>
          </cell>
        </row>
        <row r="658">
          <cell r="E658">
            <v>42823</v>
          </cell>
          <cell r="F658">
            <v>1200111065</v>
          </cell>
        </row>
        <row r="659">
          <cell r="E659">
            <v>42823</v>
          </cell>
          <cell r="F659">
            <v>1200111077</v>
          </cell>
        </row>
        <row r="660">
          <cell r="E660">
            <v>42823</v>
          </cell>
          <cell r="F660">
            <v>1200111069</v>
          </cell>
        </row>
        <row r="661">
          <cell r="E661">
            <v>42823</v>
          </cell>
          <cell r="F661">
            <v>1200111079</v>
          </cell>
        </row>
        <row r="662">
          <cell r="E662">
            <v>42823</v>
          </cell>
          <cell r="F662">
            <v>1200111080</v>
          </cell>
        </row>
        <row r="663">
          <cell r="E663">
            <v>42823</v>
          </cell>
          <cell r="F663">
            <v>1200111064</v>
          </cell>
        </row>
        <row r="664">
          <cell r="E664">
            <v>42823</v>
          </cell>
          <cell r="F664">
            <v>1200111067</v>
          </cell>
        </row>
        <row r="665">
          <cell r="E665">
            <v>42824</v>
          </cell>
          <cell r="F665">
            <v>1200111147</v>
          </cell>
        </row>
        <row r="666">
          <cell r="E666">
            <v>42824</v>
          </cell>
          <cell r="F666">
            <v>1200111139</v>
          </cell>
        </row>
        <row r="667">
          <cell r="E667">
            <v>42824</v>
          </cell>
          <cell r="F667">
            <v>1200111144</v>
          </cell>
        </row>
        <row r="668">
          <cell r="E668">
            <v>42824</v>
          </cell>
          <cell r="F668">
            <v>1200111148</v>
          </cell>
        </row>
        <row r="669">
          <cell r="E669">
            <v>42824</v>
          </cell>
          <cell r="F669">
            <v>1200111140</v>
          </cell>
        </row>
        <row r="670">
          <cell r="E670">
            <v>42824</v>
          </cell>
          <cell r="F670">
            <v>1200111146</v>
          </cell>
        </row>
        <row r="671">
          <cell r="E671">
            <v>42824</v>
          </cell>
          <cell r="F671">
            <v>1200111250</v>
          </cell>
        </row>
        <row r="672">
          <cell r="E672">
            <v>42824</v>
          </cell>
          <cell r="F672">
            <v>1200111149</v>
          </cell>
        </row>
        <row r="673">
          <cell r="E673">
            <v>42824</v>
          </cell>
          <cell r="F673">
            <v>1200111141</v>
          </cell>
        </row>
        <row r="674">
          <cell r="E674">
            <v>42824</v>
          </cell>
          <cell r="F674">
            <v>1200111143</v>
          </cell>
        </row>
        <row r="675">
          <cell r="E675">
            <v>42824</v>
          </cell>
          <cell r="F675">
            <v>1200111142</v>
          </cell>
        </row>
        <row r="676">
          <cell r="E676">
            <v>42824</v>
          </cell>
          <cell r="F676">
            <v>1200111145</v>
          </cell>
        </row>
        <row r="677">
          <cell r="E677">
            <v>42824</v>
          </cell>
          <cell r="F677">
            <v>1200111138</v>
          </cell>
        </row>
        <row r="678">
          <cell r="E678">
            <v>42825</v>
          </cell>
          <cell r="F678">
            <v>1200111423</v>
          </cell>
        </row>
        <row r="679">
          <cell r="E679">
            <v>42825</v>
          </cell>
          <cell r="F679">
            <v>1200111394</v>
          </cell>
        </row>
        <row r="680">
          <cell r="E680">
            <v>42825</v>
          </cell>
          <cell r="F680">
            <v>1200111419</v>
          </cell>
        </row>
        <row r="681">
          <cell r="E681">
            <v>42825</v>
          </cell>
          <cell r="F681">
            <v>1200111421</v>
          </cell>
        </row>
        <row r="682">
          <cell r="E682">
            <v>42825</v>
          </cell>
          <cell r="F682">
            <v>1200111420</v>
          </cell>
        </row>
        <row r="683">
          <cell r="E683">
            <v>42825</v>
          </cell>
          <cell r="F683">
            <v>1200111422</v>
          </cell>
        </row>
        <row r="684">
          <cell r="E684">
            <v>42825</v>
          </cell>
          <cell r="F684">
            <v>1200111370</v>
          </cell>
        </row>
        <row r="685">
          <cell r="E685">
            <v>42825</v>
          </cell>
          <cell r="F685">
            <v>1200111408</v>
          </cell>
        </row>
        <row r="686">
          <cell r="E686">
            <v>42825</v>
          </cell>
          <cell r="F686">
            <v>1200111369</v>
          </cell>
        </row>
        <row r="687">
          <cell r="E687">
            <v>42825</v>
          </cell>
          <cell r="F687">
            <v>1200111379</v>
          </cell>
        </row>
        <row r="688">
          <cell r="E688">
            <v>42825</v>
          </cell>
          <cell r="F688">
            <v>1200111415</v>
          </cell>
        </row>
        <row r="689">
          <cell r="E689">
            <v>42828</v>
          </cell>
          <cell r="F689">
            <v>1200111495</v>
          </cell>
        </row>
        <row r="690">
          <cell r="E690">
            <v>42828</v>
          </cell>
          <cell r="F690">
            <v>1200111494</v>
          </cell>
        </row>
        <row r="691">
          <cell r="E691">
            <v>42828</v>
          </cell>
          <cell r="F691">
            <v>1200111493</v>
          </cell>
        </row>
        <row r="692">
          <cell r="E692">
            <v>42828</v>
          </cell>
          <cell r="F692">
            <v>1200111497</v>
          </cell>
        </row>
        <row r="693">
          <cell r="E693">
            <v>42828</v>
          </cell>
          <cell r="F693">
            <v>1200111485</v>
          </cell>
        </row>
        <row r="694">
          <cell r="E694">
            <v>42828</v>
          </cell>
          <cell r="F694">
            <v>1200111486</v>
          </cell>
        </row>
        <row r="695">
          <cell r="E695">
            <v>42828</v>
          </cell>
          <cell r="F695">
            <v>1200111491</v>
          </cell>
        </row>
        <row r="696">
          <cell r="E696">
            <v>42828</v>
          </cell>
          <cell r="F696">
            <v>1200111498</v>
          </cell>
        </row>
        <row r="697">
          <cell r="E697">
            <v>42828</v>
          </cell>
          <cell r="F697">
            <v>1200111484</v>
          </cell>
        </row>
        <row r="698">
          <cell r="E698">
            <v>42828</v>
          </cell>
          <cell r="F698">
            <v>1200111488</v>
          </cell>
        </row>
        <row r="699">
          <cell r="E699">
            <v>42828</v>
          </cell>
          <cell r="F699">
            <v>1200111490</v>
          </cell>
        </row>
        <row r="700">
          <cell r="E700">
            <v>42828</v>
          </cell>
          <cell r="F700">
            <v>1200111492</v>
          </cell>
        </row>
        <row r="701">
          <cell r="E701">
            <v>42828</v>
          </cell>
          <cell r="F701">
            <v>1200111487</v>
          </cell>
        </row>
        <row r="702">
          <cell r="E702">
            <v>42828</v>
          </cell>
          <cell r="F702">
            <v>1200111496</v>
          </cell>
        </row>
        <row r="703">
          <cell r="E703">
            <v>42828</v>
          </cell>
          <cell r="F703">
            <v>1200111489</v>
          </cell>
        </row>
        <row r="704">
          <cell r="E704">
            <v>42829</v>
          </cell>
          <cell r="F704">
            <v>1200111658</v>
          </cell>
        </row>
        <row r="705">
          <cell r="E705">
            <v>42829</v>
          </cell>
          <cell r="F705">
            <v>1200111665</v>
          </cell>
        </row>
        <row r="706">
          <cell r="E706">
            <v>42829</v>
          </cell>
          <cell r="F706">
            <v>1200111664</v>
          </cell>
        </row>
        <row r="707">
          <cell r="E707">
            <v>42829</v>
          </cell>
          <cell r="F707">
            <v>1200111659</v>
          </cell>
        </row>
        <row r="708">
          <cell r="E708">
            <v>42829</v>
          </cell>
          <cell r="F708">
            <v>1200111656</v>
          </cell>
        </row>
        <row r="709">
          <cell r="E709">
            <v>42829</v>
          </cell>
          <cell r="F709">
            <v>1200111662</v>
          </cell>
        </row>
        <row r="710">
          <cell r="E710">
            <v>42829</v>
          </cell>
          <cell r="F710">
            <v>1200111666</v>
          </cell>
        </row>
        <row r="711">
          <cell r="E711">
            <v>42829</v>
          </cell>
          <cell r="F711">
            <v>1200111660</v>
          </cell>
        </row>
        <row r="712">
          <cell r="E712">
            <v>42829</v>
          </cell>
          <cell r="F712">
            <v>1200111667</v>
          </cell>
        </row>
        <row r="713">
          <cell r="E713">
            <v>42829</v>
          </cell>
          <cell r="F713">
            <v>1200111661</v>
          </cell>
        </row>
        <row r="714">
          <cell r="E714">
            <v>42829</v>
          </cell>
          <cell r="F714">
            <v>1200111668</v>
          </cell>
        </row>
        <row r="715">
          <cell r="E715">
            <v>42829</v>
          </cell>
          <cell r="F715">
            <v>1200111663</v>
          </cell>
        </row>
        <row r="716">
          <cell r="E716">
            <v>42829</v>
          </cell>
          <cell r="F716">
            <v>1200111657</v>
          </cell>
        </row>
        <row r="717">
          <cell r="E717">
            <v>42830</v>
          </cell>
          <cell r="F717">
            <v>1200111840</v>
          </cell>
        </row>
        <row r="718">
          <cell r="E718">
            <v>42830</v>
          </cell>
          <cell r="F718">
            <v>1200111842</v>
          </cell>
        </row>
        <row r="719">
          <cell r="E719">
            <v>42830</v>
          </cell>
          <cell r="F719">
            <v>1200111833</v>
          </cell>
        </row>
        <row r="720">
          <cell r="E720">
            <v>42830</v>
          </cell>
          <cell r="F720">
            <v>1200111836</v>
          </cell>
        </row>
        <row r="721">
          <cell r="E721">
            <v>42830</v>
          </cell>
          <cell r="F721">
            <v>1200111837</v>
          </cell>
        </row>
        <row r="722">
          <cell r="E722">
            <v>42830</v>
          </cell>
          <cell r="F722">
            <v>1200111838</v>
          </cell>
        </row>
        <row r="723">
          <cell r="E723">
            <v>42830</v>
          </cell>
          <cell r="F723">
            <v>1200111841</v>
          </cell>
        </row>
        <row r="724">
          <cell r="E724">
            <v>42830</v>
          </cell>
          <cell r="F724">
            <v>1200111835</v>
          </cell>
        </row>
        <row r="725">
          <cell r="E725">
            <v>42830</v>
          </cell>
          <cell r="F725">
            <v>1200111845</v>
          </cell>
        </row>
        <row r="726">
          <cell r="E726">
            <v>42830</v>
          </cell>
          <cell r="F726">
            <v>1200111846</v>
          </cell>
        </row>
        <row r="727">
          <cell r="E727">
            <v>42830</v>
          </cell>
          <cell r="F727">
            <v>1200111834</v>
          </cell>
        </row>
        <row r="728">
          <cell r="E728">
            <v>42830</v>
          </cell>
          <cell r="F728">
            <v>1200111847</v>
          </cell>
        </row>
        <row r="729">
          <cell r="E729">
            <v>42830</v>
          </cell>
          <cell r="F729">
            <v>1200111843</v>
          </cell>
        </row>
        <row r="730">
          <cell r="E730">
            <v>42830</v>
          </cell>
          <cell r="F730">
            <v>1200111839</v>
          </cell>
        </row>
        <row r="731">
          <cell r="E731">
            <v>42830</v>
          </cell>
          <cell r="F731">
            <v>1200111844</v>
          </cell>
        </row>
        <row r="732">
          <cell r="E732">
            <v>42831</v>
          </cell>
          <cell r="F732">
            <v>1200111943</v>
          </cell>
        </row>
        <row r="733">
          <cell r="E733">
            <v>42831</v>
          </cell>
          <cell r="F733">
            <v>1200111946</v>
          </cell>
        </row>
        <row r="734">
          <cell r="E734">
            <v>42831</v>
          </cell>
          <cell r="F734">
            <v>1200112053</v>
          </cell>
        </row>
        <row r="735">
          <cell r="E735">
            <v>42831</v>
          </cell>
          <cell r="F735">
            <v>1200112052</v>
          </cell>
        </row>
        <row r="736">
          <cell r="E736">
            <v>42831</v>
          </cell>
          <cell r="F736">
            <v>1200112054</v>
          </cell>
        </row>
        <row r="737">
          <cell r="E737">
            <v>42831</v>
          </cell>
          <cell r="F737">
            <v>1200112051</v>
          </cell>
        </row>
        <row r="738">
          <cell r="E738">
            <v>42831</v>
          </cell>
          <cell r="F738">
            <v>1200111947</v>
          </cell>
        </row>
        <row r="739">
          <cell r="E739">
            <v>42831</v>
          </cell>
          <cell r="F739">
            <v>1200111945</v>
          </cell>
        </row>
        <row r="740">
          <cell r="E740">
            <v>42831</v>
          </cell>
          <cell r="F740">
            <v>1200112056</v>
          </cell>
        </row>
        <row r="741">
          <cell r="E741">
            <v>42831</v>
          </cell>
          <cell r="F741">
            <v>1200111949</v>
          </cell>
        </row>
        <row r="742">
          <cell r="E742">
            <v>42831</v>
          </cell>
          <cell r="F742">
            <v>1200111944</v>
          </cell>
        </row>
        <row r="743">
          <cell r="E743">
            <v>42831</v>
          </cell>
          <cell r="F743">
            <v>1200112050</v>
          </cell>
        </row>
        <row r="744">
          <cell r="E744">
            <v>42831</v>
          </cell>
          <cell r="F744">
            <v>1200111948</v>
          </cell>
        </row>
        <row r="745">
          <cell r="E745">
            <v>42832</v>
          </cell>
          <cell r="F745">
            <v>1200112177</v>
          </cell>
        </row>
        <row r="746">
          <cell r="E746">
            <v>42832</v>
          </cell>
          <cell r="F746">
            <v>1200112183</v>
          </cell>
        </row>
        <row r="747">
          <cell r="E747">
            <v>42832</v>
          </cell>
          <cell r="F747">
            <v>1200112181</v>
          </cell>
        </row>
        <row r="748">
          <cell r="E748">
            <v>42832</v>
          </cell>
          <cell r="F748">
            <v>1200112184</v>
          </cell>
        </row>
        <row r="749">
          <cell r="E749">
            <v>42832</v>
          </cell>
          <cell r="F749">
            <v>1200112187</v>
          </cell>
        </row>
        <row r="750">
          <cell r="E750">
            <v>42832</v>
          </cell>
          <cell r="F750">
            <v>1200112186</v>
          </cell>
        </row>
        <row r="751">
          <cell r="E751">
            <v>42832</v>
          </cell>
          <cell r="F751">
            <v>1200112176</v>
          </cell>
        </row>
        <row r="752">
          <cell r="E752">
            <v>42832</v>
          </cell>
          <cell r="F752">
            <v>1200112178</v>
          </cell>
        </row>
        <row r="753">
          <cell r="E753">
            <v>42832</v>
          </cell>
          <cell r="F753">
            <v>1200112180</v>
          </cell>
        </row>
        <row r="754">
          <cell r="E754">
            <v>42832</v>
          </cell>
          <cell r="F754">
            <v>1200112182</v>
          </cell>
        </row>
        <row r="755">
          <cell r="E755">
            <v>42832</v>
          </cell>
          <cell r="F755">
            <v>1200112185</v>
          </cell>
        </row>
        <row r="756">
          <cell r="E756">
            <v>42832</v>
          </cell>
          <cell r="F756">
            <v>1200112179</v>
          </cell>
        </row>
        <row r="757">
          <cell r="E757">
            <v>42835</v>
          </cell>
          <cell r="F757">
            <v>1200112319</v>
          </cell>
        </row>
        <row r="758">
          <cell r="E758">
            <v>42835</v>
          </cell>
          <cell r="F758">
            <v>1200112311</v>
          </cell>
        </row>
        <row r="759">
          <cell r="E759">
            <v>42835</v>
          </cell>
          <cell r="F759">
            <v>1200112310</v>
          </cell>
        </row>
        <row r="760">
          <cell r="E760">
            <v>42835</v>
          </cell>
          <cell r="F760">
            <v>1200112317</v>
          </cell>
        </row>
        <row r="761">
          <cell r="E761">
            <v>42835</v>
          </cell>
          <cell r="F761">
            <v>1200112309</v>
          </cell>
        </row>
        <row r="762">
          <cell r="E762">
            <v>42835</v>
          </cell>
          <cell r="F762">
            <v>1200112313</v>
          </cell>
        </row>
        <row r="763">
          <cell r="E763">
            <v>42835</v>
          </cell>
          <cell r="F763">
            <v>1200112312</v>
          </cell>
        </row>
        <row r="764">
          <cell r="E764">
            <v>42835</v>
          </cell>
          <cell r="F764">
            <v>1200112318</v>
          </cell>
        </row>
        <row r="765">
          <cell r="E765">
            <v>42835</v>
          </cell>
          <cell r="F765">
            <v>1200112314</v>
          </cell>
        </row>
        <row r="766">
          <cell r="E766">
            <v>42835</v>
          </cell>
          <cell r="F766">
            <v>1200112315</v>
          </cell>
        </row>
        <row r="767">
          <cell r="E767">
            <v>42835</v>
          </cell>
          <cell r="F767">
            <v>1200112493</v>
          </cell>
        </row>
        <row r="768">
          <cell r="E768">
            <v>42835</v>
          </cell>
          <cell r="F768">
            <v>1200112494</v>
          </cell>
        </row>
        <row r="769">
          <cell r="E769">
            <v>42835</v>
          </cell>
          <cell r="F769">
            <v>1200112495</v>
          </cell>
        </row>
        <row r="770">
          <cell r="E770">
            <v>42835</v>
          </cell>
          <cell r="F770">
            <v>1200112496</v>
          </cell>
        </row>
        <row r="771">
          <cell r="E771">
            <v>42835</v>
          </cell>
          <cell r="F771">
            <v>1200112316</v>
          </cell>
        </row>
        <row r="772">
          <cell r="E772">
            <v>42836</v>
          </cell>
          <cell r="F772">
            <v>1200112497</v>
          </cell>
        </row>
        <row r="773">
          <cell r="E773">
            <v>42836</v>
          </cell>
          <cell r="F773">
            <v>1200112498</v>
          </cell>
        </row>
        <row r="774">
          <cell r="E774">
            <v>42836</v>
          </cell>
          <cell r="F774">
            <v>1200112502</v>
          </cell>
        </row>
        <row r="775">
          <cell r="E775">
            <v>42836</v>
          </cell>
          <cell r="F775">
            <v>1200112500</v>
          </cell>
        </row>
        <row r="776">
          <cell r="E776">
            <v>42836</v>
          </cell>
          <cell r="F776">
            <v>1200112501</v>
          </cell>
        </row>
        <row r="777">
          <cell r="E777">
            <v>42836</v>
          </cell>
          <cell r="F777">
            <v>1200112504</v>
          </cell>
        </row>
        <row r="778">
          <cell r="E778">
            <v>42836</v>
          </cell>
          <cell r="F778">
            <v>1200112499</v>
          </cell>
        </row>
        <row r="779">
          <cell r="E779">
            <v>42836</v>
          </cell>
          <cell r="F779">
            <v>1200112503</v>
          </cell>
        </row>
        <row r="780">
          <cell r="E780">
            <v>42837</v>
          </cell>
          <cell r="F780">
            <v>1200112676</v>
          </cell>
        </row>
        <row r="781">
          <cell r="E781">
            <v>42837</v>
          </cell>
          <cell r="F781">
            <v>1200112670</v>
          </cell>
        </row>
        <row r="782">
          <cell r="E782">
            <v>42837</v>
          </cell>
          <cell r="F782">
            <v>1200112664</v>
          </cell>
        </row>
        <row r="783">
          <cell r="E783">
            <v>42837</v>
          </cell>
          <cell r="F783">
            <v>1200112677</v>
          </cell>
        </row>
        <row r="784">
          <cell r="E784">
            <v>42837</v>
          </cell>
          <cell r="F784">
            <v>1200112669</v>
          </cell>
        </row>
        <row r="785">
          <cell r="E785">
            <v>42837</v>
          </cell>
          <cell r="F785">
            <v>1200112668</v>
          </cell>
        </row>
        <row r="786">
          <cell r="E786">
            <v>42837</v>
          </cell>
          <cell r="F786">
            <v>1200112674</v>
          </cell>
        </row>
        <row r="787">
          <cell r="E787">
            <v>42837</v>
          </cell>
          <cell r="F787">
            <v>1200112675</v>
          </cell>
        </row>
        <row r="788">
          <cell r="E788">
            <v>42837</v>
          </cell>
          <cell r="F788">
            <v>1200112666</v>
          </cell>
        </row>
        <row r="789">
          <cell r="E789">
            <v>42837</v>
          </cell>
          <cell r="F789">
            <v>1200112672</v>
          </cell>
        </row>
        <row r="790">
          <cell r="E790">
            <v>42837</v>
          </cell>
          <cell r="F790">
            <v>1200112671</v>
          </cell>
        </row>
        <row r="791">
          <cell r="E791">
            <v>42837</v>
          </cell>
          <cell r="F791">
            <v>1200112665</v>
          </cell>
        </row>
        <row r="792">
          <cell r="E792">
            <v>42837</v>
          </cell>
          <cell r="F792">
            <v>1200112667</v>
          </cell>
        </row>
        <row r="793">
          <cell r="E793">
            <v>42837</v>
          </cell>
          <cell r="F793">
            <v>1200112673</v>
          </cell>
        </row>
        <row r="794">
          <cell r="E794">
            <v>42838</v>
          </cell>
          <cell r="F794">
            <v>1200112915</v>
          </cell>
        </row>
        <row r="795">
          <cell r="E795">
            <v>42838</v>
          </cell>
          <cell r="F795">
            <v>1200112914</v>
          </cell>
        </row>
        <row r="796">
          <cell r="E796">
            <v>42838</v>
          </cell>
          <cell r="F796">
            <v>1200112913</v>
          </cell>
        </row>
        <row r="797">
          <cell r="E797">
            <v>42838</v>
          </cell>
          <cell r="F797">
            <v>1200112904</v>
          </cell>
        </row>
        <row r="798">
          <cell r="E798">
            <v>42838</v>
          </cell>
          <cell r="F798">
            <v>1200112910</v>
          </cell>
        </row>
        <row r="799">
          <cell r="E799">
            <v>42838</v>
          </cell>
          <cell r="F799">
            <v>1200112909</v>
          </cell>
        </row>
        <row r="800">
          <cell r="E800">
            <v>42838</v>
          </cell>
          <cell r="F800">
            <v>1200112905</v>
          </cell>
        </row>
        <row r="801">
          <cell r="E801">
            <v>42838</v>
          </cell>
          <cell r="F801">
            <v>1200112912</v>
          </cell>
        </row>
        <row r="802">
          <cell r="E802">
            <v>42838</v>
          </cell>
          <cell r="F802">
            <v>1200112903</v>
          </cell>
        </row>
        <row r="803">
          <cell r="E803">
            <v>42838</v>
          </cell>
          <cell r="F803">
            <v>1200112908</v>
          </cell>
        </row>
        <row r="804">
          <cell r="E804">
            <v>42838</v>
          </cell>
          <cell r="F804">
            <v>1200112911</v>
          </cell>
        </row>
        <row r="805">
          <cell r="E805">
            <v>42838</v>
          </cell>
          <cell r="F805">
            <v>1200112785</v>
          </cell>
        </row>
        <row r="806">
          <cell r="E806">
            <v>42839</v>
          </cell>
          <cell r="F806">
            <v>1200112786</v>
          </cell>
        </row>
        <row r="807">
          <cell r="E807">
            <v>42839</v>
          </cell>
          <cell r="F807">
            <v>1200112789</v>
          </cell>
        </row>
        <row r="808">
          <cell r="E808">
            <v>42839</v>
          </cell>
          <cell r="F808">
            <v>1200112787</v>
          </cell>
        </row>
        <row r="809">
          <cell r="E809">
            <v>42839</v>
          </cell>
          <cell r="F809">
            <v>1200113161</v>
          </cell>
        </row>
        <row r="810">
          <cell r="E810">
            <v>42839</v>
          </cell>
          <cell r="F810">
            <v>1200112791</v>
          </cell>
        </row>
        <row r="811">
          <cell r="E811">
            <v>42839</v>
          </cell>
          <cell r="F811">
            <v>1200113160</v>
          </cell>
        </row>
        <row r="812">
          <cell r="E812">
            <v>42839</v>
          </cell>
          <cell r="F812">
            <v>1200113162</v>
          </cell>
        </row>
        <row r="813">
          <cell r="E813">
            <v>42839</v>
          </cell>
          <cell r="F813">
            <v>1200112792</v>
          </cell>
        </row>
        <row r="814">
          <cell r="E814">
            <v>42839</v>
          </cell>
          <cell r="F814">
            <v>1200113157</v>
          </cell>
        </row>
        <row r="815">
          <cell r="E815">
            <v>42839</v>
          </cell>
          <cell r="F815">
            <v>1200112793</v>
          </cell>
        </row>
        <row r="816">
          <cell r="E816">
            <v>42839</v>
          </cell>
          <cell r="F816">
            <v>1200113158</v>
          </cell>
        </row>
        <row r="817">
          <cell r="E817">
            <v>42839</v>
          </cell>
          <cell r="F817">
            <v>1200113159</v>
          </cell>
        </row>
        <row r="818">
          <cell r="E818">
            <v>42839</v>
          </cell>
          <cell r="F818">
            <v>1200112788</v>
          </cell>
        </row>
        <row r="819">
          <cell r="E819">
            <v>42839</v>
          </cell>
          <cell r="F819">
            <v>1200112790</v>
          </cell>
        </row>
        <row r="820">
          <cell r="E820">
            <v>42842</v>
          </cell>
          <cell r="F820">
            <v>1200113171</v>
          </cell>
        </row>
        <row r="821">
          <cell r="E821">
            <v>42842</v>
          </cell>
          <cell r="F821">
            <v>1200113172</v>
          </cell>
        </row>
        <row r="822">
          <cell r="E822">
            <v>42842</v>
          </cell>
          <cell r="F822">
            <v>1200113170</v>
          </cell>
        </row>
        <row r="823">
          <cell r="E823">
            <v>42842</v>
          </cell>
          <cell r="F823">
            <v>1200113164</v>
          </cell>
        </row>
        <row r="824">
          <cell r="E824">
            <v>42842</v>
          </cell>
          <cell r="F824">
            <v>1200113169</v>
          </cell>
        </row>
        <row r="825">
          <cell r="E825">
            <v>42842</v>
          </cell>
          <cell r="F825">
            <v>1200113163</v>
          </cell>
        </row>
        <row r="826">
          <cell r="E826">
            <v>42842</v>
          </cell>
          <cell r="F826">
            <v>1200113176</v>
          </cell>
        </row>
        <row r="827">
          <cell r="E827">
            <v>42842</v>
          </cell>
          <cell r="F827">
            <v>1200113175</v>
          </cell>
        </row>
        <row r="828">
          <cell r="E828">
            <v>42842</v>
          </cell>
          <cell r="F828">
            <v>1200113174</v>
          </cell>
        </row>
        <row r="829">
          <cell r="E829">
            <v>42842</v>
          </cell>
          <cell r="F829">
            <v>1200113173</v>
          </cell>
        </row>
        <row r="830">
          <cell r="E830">
            <v>42843</v>
          </cell>
          <cell r="F830">
            <v>1200113346</v>
          </cell>
        </row>
        <row r="831">
          <cell r="E831">
            <v>42843</v>
          </cell>
          <cell r="F831">
            <v>1200113348</v>
          </cell>
        </row>
        <row r="832">
          <cell r="E832">
            <v>42843</v>
          </cell>
          <cell r="F832">
            <v>1200113350</v>
          </cell>
        </row>
        <row r="833">
          <cell r="E833">
            <v>42843</v>
          </cell>
          <cell r="F833">
            <v>1200113347</v>
          </cell>
        </row>
        <row r="834">
          <cell r="E834">
            <v>42843</v>
          </cell>
          <cell r="F834">
            <v>1200113351</v>
          </cell>
        </row>
        <row r="835">
          <cell r="E835">
            <v>42843</v>
          </cell>
          <cell r="F835">
            <v>1200113214</v>
          </cell>
        </row>
        <row r="836">
          <cell r="E836">
            <v>42843</v>
          </cell>
          <cell r="F836">
            <v>1200113352</v>
          </cell>
        </row>
        <row r="837">
          <cell r="E837">
            <v>42843</v>
          </cell>
          <cell r="F837">
            <v>1200113349</v>
          </cell>
        </row>
        <row r="838">
          <cell r="E838">
            <v>42843</v>
          </cell>
          <cell r="F838">
            <v>1200113215</v>
          </cell>
        </row>
        <row r="839">
          <cell r="E839">
            <v>42844</v>
          </cell>
          <cell r="F839">
            <v>1200113551</v>
          </cell>
        </row>
        <row r="840">
          <cell r="E840">
            <v>42844</v>
          </cell>
          <cell r="F840">
            <v>1200113552</v>
          </cell>
        </row>
        <row r="841">
          <cell r="E841">
            <v>42844</v>
          </cell>
          <cell r="F841">
            <v>1200113553</v>
          </cell>
        </row>
        <row r="842">
          <cell r="E842">
            <v>42844</v>
          </cell>
          <cell r="F842">
            <v>1200113358</v>
          </cell>
        </row>
        <row r="843">
          <cell r="E843">
            <v>42844</v>
          </cell>
          <cell r="F843">
            <v>1200113554</v>
          </cell>
        </row>
        <row r="844">
          <cell r="E844">
            <v>42844</v>
          </cell>
          <cell r="F844">
            <v>1200113556</v>
          </cell>
        </row>
        <row r="845">
          <cell r="E845">
            <v>42844</v>
          </cell>
          <cell r="F845">
            <v>1200113362</v>
          </cell>
        </row>
        <row r="846">
          <cell r="E846">
            <v>42844</v>
          </cell>
          <cell r="F846">
            <v>1200113557</v>
          </cell>
        </row>
        <row r="847">
          <cell r="E847">
            <v>42844</v>
          </cell>
          <cell r="F847">
            <v>1200113559</v>
          </cell>
        </row>
        <row r="848">
          <cell r="E848">
            <v>42844</v>
          </cell>
          <cell r="F848">
            <v>1200113558</v>
          </cell>
        </row>
        <row r="849">
          <cell r="E849">
            <v>42844</v>
          </cell>
          <cell r="F849">
            <v>1200113360</v>
          </cell>
        </row>
        <row r="850">
          <cell r="E850">
            <v>42844</v>
          </cell>
          <cell r="F850">
            <v>1200113359</v>
          </cell>
        </row>
        <row r="851">
          <cell r="E851">
            <v>42844</v>
          </cell>
          <cell r="F851">
            <v>1200113555</v>
          </cell>
        </row>
        <row r="852">
          <cell r="E852">
            <v>42844</v>
          </cell>
          <cell r="F852">
            <v>1200113355</v>
          </cell>
        </row>
        <row r="853">
          <cell r="E853">
            <v>42844</v>
          </cell>
          <cell r="F853">
            <v>1200113354</v>
          </cell>
        </row>
        <row r="854">
          <cell r="E854">
            <v>42844</v>
          </cell>
          <cell r="F854">
            <v>1200113357</v>
          </cell>
        </row>
        <row r="855">
          <cell r="E855">
            <v>42844</v>
          </cell>
          <cell r="F855">
            <v>1200113356</v>
          </cell>
        </row>
        <row r="856">
          <cell r="E856">
            <v>42845</v>
          </cell>
          <cell r="F856">
            <v>1200113563</v>
          </cell>
        </row>
        <row r="857">
          <cell r="E857">
            <v>42845</v>
          </cell>
          <cell r="F857">
            <v>1200113564</v>
          </cell>
        </row>
        <row r="858">
          <cell r="E858">
            <v>42845</v>
          </cell>
          <cell r="F858">
            <v>1200113560</v>
          </cell>
        </row>
        <row r="859">
          <cell r="E859">
            <v>42845</v>
          </cell>
          <cell r="F859">
            <v>1200113567</v>
          </cell>
        </row>
        <row r="860">
          <cell r="E860">
            <v>42845</v>
          </cell>
          <cell r="F860">
            <v>1200113570</v>
          </cell>
        </row>
        <row r="861">
          <cell r="E861">
            <v>42845</v>
          </cell>
          <cell r="F861">
            <v>1200113571</v>
          </cell>
        </row>
        <row r="862">
          <cell r="E862">
            <v>42845</v>
          </cell>
          <cell r="F862">
            <v>1200113572</v>
          </cell>
        </row>
        <row r="863">
          <cell r="E863">
            <v>42845</v>
          </cell>
          <cell r="F863">
            <v>1200113565</v>
          </cell>
        </row>
        <row r="864">
          <cell r="E864">
            <v>42845</v>
          </cell>
          <cell r="F864">
            <v>1200113568</v>
          </cell>
        </row>
        <row r="865">
          <cell r="E865">
            <v>42845</v>
          </cell>
          <cell r="F865">
            <v>1200113562</v>
          </cell>
        </row>
        <row r="866">
          <cell r="E866">
            <v>42845</v>
          </cell>
          <cell r="F866">
            <v>1200113566</v>
          </cell>
        </row>
        <row r="867">
          <cell r="E867">
            <v>42845</v>
          </cell>
          <cell r="F867">
            <v>1200113569</v>
          </cell>
        </row>
        <row r="868">
          <cell r="E868">
            <v>42846</v>
          </cell>
          <cell r="F868">
            <v>1200113705</v>
          </cell>
        </row>
        <row r="869">
          <cell r="E869">
            <v>42846</v>
          </cell>
          <cell r="F869">
            <v>1200113704</v>
          </cell>
        </row>
        <row r="870">
          <cell r="E870">
            <v>42846</v>
          </cell>
          <cell r="F870">
            <v>1200113706</v>
          </cell>
        </row>
        <row r="871">
          <cell r="E871">
            <v>42846</v>
          </cell>
          <cell r="F871">
            <v>1200113701</v>
          </cell>
        </row>
        <row r="872">
          <cell r="E872">
            <v>42846</v>
          </cell>
          <cell r="F872">
            <v>1200113709</v>
          </cell>
        </row>
        <row r="873">
          <cell r="E873">
            <v>42846</v>
          </cell>
          <cell r="F873">
            <v>1200113708</v>
          </cell>
        </row>
        <row r="874">
          <cell r="E874">
            <v>42846</v>
          </cell>
          <cell r="F874">
            <v>1200113700</v>
          </cell>
        </row>
        <row r="875">
          <cell r="E875">
            <v>42846</v>
          </cell>
          <cell r="F875">
            <v>1200113647</v>
          </cell>
        </row>
        <row r="876">
          <cell r="E876">
            <v>42846</v>
          </cell>
          <cell r="F876">
            <v>1200113702</v>
          </cell>
        </row>
        <row r="877">
          <cell r="E877">
            <v>42846</v>
          </cell>
          <cell r="F877">
            <v>1200113646</v>
          </cell>
        </row>
        <row r="878">
          <cell r="E878">
            <v>42846</v>
          </cell>
          <cell r="F878">
            <v>1200113707</v>
          </cell>
        </row>
        <row r="879">
          <cell r="E879">
            <v>42846</v>
          </cell>
          <cell r="F879">
            <v>1200113649</v>
          </cell>
        </row>
        <row r="880">
          <cell r="E880">
            <v>42846</v>
          </cell>
          <cell r="F880">
            <v>1200113648</v>
          </cell>
        </row>
        <row r="881">
          <cell r="E881">
            <v>42846</v>
          </cell>
          <cell r="F881">
            <v>1200113703</v>
          </cell>
        </row>
        <row r="882">
          <cell r="E882">
            <v>42849</v>
          </cell>
          <cell r="F882">
            <v>1200113829</v>
          </cell>
        </row>
        <row r="883">
          <cell r="E883">
            <v>42849</v>
          </cell>
          <cell r="F883">
            <v>1200113817</v>
          </cell>
        </row>
        <row r="884">
          <cell r="E884">
            <v>42849</v>
          </cell>
          <cell r="F884">
            <v>1200113822</v>
          </cell>
        </row>
        <row r="885">
          <cell r="E885">
            <v>42849</v>
          </cell>
          <cell r="F885">
            <v>1200113820</v>
          </cell>
        </row>
        <row r="886">
          <cell r="E886">
            <v>42849</v>
          </cell>
          <cell r="F886">
            <v>1200113831</v>
          </cell>
        </row>
        <row r="887">
          <cell r="E887">
            <v>42849</v>
          </cell>
          <cell r="F887">
            <v>1200113826</v>
          </cell>
        </row>
        <row r="888">
          <cell r="E888">
            <v>42849</v>
          </cell>
          <cell r="F888">
            <v>1200113830</v>
          </cell>
        </row>
        <row r="889">
          <cell r="E889">
            <v>42849</v>
          </cell>
          <cell r="F889">
            <v>1200113828</v>
          </cell>
        </row>
        <row r="890">
          <cell r="E890">
            <v>42849</v>
          </cell>
          <cell r="F890">
            <v>1200113824</v>
          </cell>
        </row>
        <row r="891">
          <cell r="E891">
            <v>42849</v>
          </cell>
          <cell r="F891">
            <v>1200113819</v>
          </cell>
        </row>
        <row r="892">
          <cell r="E892">
            <v>42849</v>
          </cell>
          <cell r="F892">
            <v>1200113821</v>
          </cell>
        </row>
        <row r="893">
          <cell r="E893">
            <v>42849</v>
          </cell>
          <cell r="F893">
            <v>1200113818</v>
          </cell>
        </row>
        <row r="894">
          <cell r="E894">
            <v>42849</v>
          </cell>
          <cell r="F894">
            <v>1200113827</v>
          </cell>
        </row>
        <row r="895">
          <cell r="E895">
            <v>42849</v>
          </cell>
          <cell r="F895">
            <v>1200113823</v>
          </cell>
        </row>
        <row r="896">
          <cell r="E896">
            <v>42849</v>
          </cell>
          <cell r="F896">
            <v>1200113825</v>
          </cell>
        </row>
        <row r="897">
          <cell r="E897">
            <v>42850</v>
          </cell>
          <cell r="F897">
            <v>1200113992</v>
          </cell>
        </row>
        <row r="898">
          <cell r="E898">
            <v>42850</v>
          </cell>
          <cell r="F898">
            <v>1200113993</v>
          </cell>
        </row>
        <row r="899">
          <cell r="E899">
            <v>42850</v>
          </cell>
          <cell r="F899">
            <v>1200113988</v>
          </cell>
        </row>
        <row r="900">
          <cell r="E900">
            <v>42850</v>
          </cell>
          <cell r="F900">
            <v>1200113994</v>
          </cell>
        </row>
        <row r="901">
          <cell r="E901">
            <v>42850</v>
          </cell>
          <cell r="F901">
            <v>1200113991</v>
          </cell>
        </row>
        <row r="902">
          <cell r="E902">
            <v>42850</v>
          </cell>
          <cell r="F902">
            <v>1200113986</v>
          </cell>
        </row>
        <row r="903">
          <cell r="E903">
            <v>42850</v>
          </cell>
          <cell r="F903">
            <v>1200113987</v>
          </cell>
        </row>
        <row r="904">
          <cell r="E904">
            <v>42850</v>
          </cell>
          <cell r="F904">
            <v>1200113989</v>
          </cell>
        </row>
        <row r="905">
          <cell r="E905">
            <v>42850</v>
          </cell>
          <cell r="F905">
            <v>1200113990</v>
          </cell>
        </row>
        <row r="906">
          <cell r="E906">
            <v>42851</v>
          </cell>
          <cell r="F906">
            <v>1200114334</v>
          </cell>
        </row>
        <row r="907">
          <cell r="E907">
            <v>42851</v>
          </cell>
          <cell r="F907">
            <v>1200114342</v>
          </cell>
        </row>
        <row r="908">
          <cell r="E908">
            <v>42851</v>
          </cell>
          <cell r="F908">
            <v>1200114339</v>
          </cell>
        </row>
        <row r="909">
          <cell r="E909">
            <v>42851</v>
          </cell>
          <cell r="F909">
            <v>1200114335</v>
          </cell>
        </row>
        <row r="910">
          <cell r="E910">
            <v>42851</v>
          </cell>
          <cell r="F910">
            <v>1200114338</v>
          </cell>
        </row>
        <row r="911">
          <cell r="E911">
            <v>42851</v>
          </cell>
          <cell r="F911">
            <v>1200114345</v>
          </cell>
        </row>
        <row r="912">
          <cell r="E912">
            <v>42851</v>
          </cell>
          <cell r="F912">
            <v>1200114340</v>
          </cell>
        </row>
        <row r="913">
          <cell r="E913">
            <v>42851</v>
          </cell>
          <cell r="F913">
            <v>1200114341</v>
          </cell>
        </row>
        <row r="914">
          <cell r="E914">
            <v>42851</v>
          </cell>
          <cell r="F914">
            <v>1200114336</v>
          </cell>
        </row>
        <row r="915">
          <cell r="E915">
            <v>42851</v>
          </cell>
          <cell r="F915">
            <v>1200114344</v>
          </cell>
        </row>
        <row r="916">
          <cell r="E916">
            <v>42851</v>
          </cell>
          <cell r="F916">
            <v>1200114337</v>
          </cell>
        </row>
        <row r="917">
          <cell r="E917">
            <v>42851</v>
          </cell>
          <cell r="F917">
            <v>1200114343</v>
          </cell>
        </row>
        <row r="918">
          <cell r="E918">
            <v>42852</v>
          </cell>
          <cell r="F918">
            <v>1200114397</v>
          </cell>
        </row>
        <row r="919">
          <cell r="E919">
            <v>42852</v>
          </cell>
          <cell r="F919">
            <v>1200114500</v>
          </cell>
        </row>
        <row r="920">
          <cell r="E920">
            <v>42852</v>
          </cell>
          <cell r="F920">
            <v>1200114398</v>
          </cell>
        </row>
        <row r="921">
          <cell r="E921">
            <v>42852</v>
          </cell>
          <cell r="F921">
            <v>1200114456</v>
          </cell>
        </row>
        <row r="922">
          <cell r="E922">
            <v>42852</v>
          </cell>
          <cell r="F922">
            <v>1200114458</v>
          </cell>
        </row>
        <row r="923">
          <cell r="E923">
            <v>42852</v>
          </cell>
          <cell r="F923">
            <v>1200114399</v>
          </cell>
        </row>
        <row r="924">
          <cell r="E924">
            <v>42852</v>
          </cell>
          <cell r="F924">
            <v>1200114396</v>
          </cell>
        </row>
        <row r="925">
          <cell r="E925">
            <v>42852</v>
          </cell>
          <cell r="F925">
            <v>1200114457</v>
          </cell>
        </row>
        <row r="926">
          <cell r="E926">
            <v>42852</v>
          </cell>
          <cell r="F926">
            <v>1200114454</v>
          </cell>
        </row>
        <row r="927">
          <cell r="E927">
            <v>42852</v>
          </cell>
          <cell r="F927">
            <v>1200114455</v>
          </cell>
        </row>
        <row r="928">
          <cell r="E928">
            <v>42853</v>
          </cell>
          <cell r="F928">
            <v>1200114589</v>
          </cell>
        </row>
        <row r="929">
          <cell r="E929">
            <v>42853</v>
          </cell>
          <cell r="F929">
            <v>1200114590</v>
          </cell>
        </row>
        <row r="930">
          <cell r="E930">
            <v>42853</v>
          </cell>
          <cell r="F930">
            <v>1200114591</v>
          </cell>
        </row>
        <row r="931">
          <cell r="E931">
            <v>42853</v>
          </cell>
          <cell r="F931">
            <v>1200114594</v>
          </cell>
        </row>
        <row r="932">
          <cell r="E932">
            <v>42853</v>
          </cell>
          <cell r="F932">
            <v>1200114593</v>
          </cell>
        </row>
        <row r="933">
          <cell r="E933">
            <v>42853</v>
          </cell>
          <cell r="F933">
            <v>1200114596</v>
          </cell>
        </row>
        <row r="934">
          <cell r="E934">
            <v>42853</v>
          </cell>
          <cell r="F934">
            <v>1200114595</v>
          </cell>
        </row>
        <row r="935">
          <cell r="E935">
            <v>42853</v>
          </cell>
          <cell r="F935">
            <v>1200114592</v>
          </cell>
        </row>
        <row r="936">
          <cell r="E936">
            <v>42853</v>
          </cell>
          <cell r="F936">
            <v>1200114588</v>
          </cell>
        </row>
        <row r="937">
          <cell r="E937">
            <v>42857</v>
          </cell>
          <cell r="F937">
            <v>1200114682</v>
          </cell>
        </row>
        <row r="938">
          <cell r="E938">
            <v>42857</v>
          </cell>
          <cell r="F938">
            <v>1200114681</v>
          </cell>
        </row>
        <row r="939">
          <cell r="E939">
            <v>42857</v>
          </cell>
          <cell r="F939">
            <v>1200114685</v>
          </cell>
        </row>
        <row r="940">
          <cell r="E940">
            <v>42857</v>
          </cell>
          <cell r="F940">
            <v>1200114677</v>
          </cell>
        </row>
        <row r="941">
          <cell r="E941">
            <v>42857</v>
          </cell>
          <cell r="F941">
            <v>1200114680</v>
          </cell>
        </row>
        <row r="942">
          <cell r="E942">
            <v>42857</v>
          </cell>
          <cell r="F942">
            <v>1200114683</v>
          </cell>
        </row>
        <row r="943">
          <cell r="E943">
            <v>42857</v>
          </cell>
          <cell r="F943">
            <v>1200114687</v>
          </cell>
        </row>
        <row r="944">
          <cell r="E944">
            <v>42857</v>
          </cell>
          <cell r="F944">
            <v>1200114678</v>
          </cell>
        </row>
        <row r="945">
          <cell r="E945">
            <v>42857</v>
          </cell>
          <cell r="F945">
            <v>1200114684</v>
          </cell>
        </row>
        <row r="946">
          <cell r="E946">
            <v>42857</v>
          </cell>
          <cell r="F946">
            <v>1200114679</v>
          </cell>
        </row>
        <row r="947">
          <cell r="E947">
            <v>42857</v>
          </cell>
          <cell r="F947">
            <v>1200114686</v>
          </cell>
        </row>
        <row r="948">
          <cell r="E948">
            <v>42858</v>
          </cell>
          <cell r="F948">
            <v>1200115109</v>
          </cell>
        </row>
        <row r="949">
          <cell r="E949">
            <v>42858</v>
          </cell>
          <cell r="F949">
            <v>1200115105</v>
          </cell>
        </row>
        <row r="950">
          <cell r="E950">
            <v>42858</v>
          </cell>
          <cell r="F950">
            <v>1200115102</v>
          </cell>
        </row>
        <row r="951">
          <cell r="E951">
            <v>42858</v>
          </cell>
          <cell r="F951">
            <v>1200115104</v>
          </cell>
        </row>
        <row r="952">
          <cell r="E952">
            <v>42858</v>
          </cell>
          <cell r="F952">
            <v>1200115106</v>
          </cell>
        </row>
        <row r="953">
          <cell r="E953">
            <v>42858</v>
          </cell>
          <cell r="F953">
            <v>1200115110</v>
          </cell>
        </row>
        <row r="954">
          <cell r="E954">
            <v>42858</v>
          </cell>
          <cell r="F954">
            <v>1200115107</v>
          </cell>
        </row>
        <row r="955">
          <cell r="E955">
            <v>42858</v>
          </cell>
          <cell r="F955">
            <v>1200115111</v>
          </cell>
        </row>
        <row r="956">
          <cell r="E956">
            <v>42858</v>
          </cell>
          <cell r="F956">
            <v>1200115103</v>
          </cell>
        </row>
        <row r="957">
          <cell r="E957">
            <v>42858</v>
          </cell>
          <cell r="F957">
            <v>1200115112</v>
          </cell>
        </row>
        <row r="958">
          <cell r="E958">
            <v>42858</v>
          </cell>
          <cell r="F958">
            <v>1200115113</v>
          </cell>
        </row>
        <row r="959">
          <cell r="E959">
            <v>42858</v>
          </cell>
          <cell r="F959">
            <v>1200115108</v>
          </cell>
        </row>
        <row r="960">
          <cell r="E960">
            <v>42858</v>
          </cell>
          <cell r="F960">
            <v>1200115191</v>
          </cell>
        </row>
        <row r="961">
          <cell r="E961">
            <v>42858</v>
          </cell>
          <cell r="F961">
            <v>1200115240</v>
          </cell>
        </row>
        <row r="962">
          <cell r="E962">
            <v>42858</v>
          </cell>
          <cell r="F962">
            <v>1200115192</v>
          </cell>
        </row>
        <row r="963">
          <cell r="E963">
            <v>42858</v>
          </cell>
          <cell r="F963">
            <v>1200115194</v>
          </cell>
        </row>
        <row r="964">
          <cell r="E964">
            <v>42858</v>
          </cell>
          <cell r="F964">
            <v>1200115193</v>
          </cell>
        </row>
        <row r="965">
          <cell r="E965">
            <v>42859</v>
          </cell>
          <cell r="F965">
            <v>1200115250</v>
          </cell>
        </row>
        <row r="966">
          <cell r="E966">
            <v>42859</v>
          </cell>
          <cell r="F966">
            <v>1200115198</v>
          </cell>
        </row>
        <row r="967">
          <cell r="E967">
            <v>42859</v>
          </cell>
          <cell r="F967">
            <v>1200115253</v>
          </cell>
        </row>
        <row r="968">
          <cell r="E968">
            <v>42859</v>
          </cell>
          <cell r="F968">
            <v>1200115251</v>
          </cell>
        </row>
        <row r="969">
          <cell r="E969">
            <v>42859</v>
          </cell>
          <cell r="F969">
            <v>1200115195</v>
          </cell>
        </row>
        <row r="970">
          <cell r="E970">
            <v>42859</v>
          </cell>
          <cell r="F970">
            <v>1200115254</v>
          </cell>
        </row>
        <row r="971">
          <cell r="E971">
            <v>42859</v>
          </cell>
          <cell r="F971">
            <v>1200115199</v>
          </cell>
        </row>
        <row r="972">
          <cell r="E972">
            <v>42859</v>
          </cell>
          <cell r="F972">
            <v>1200115256</v>
          </cell>
        </row>
        <row r="973">
          <cell r="E973">
            <v>42859</v>
          </cell>
          <cell r="F973">
            <v>1200115197</v>
          </cell>
        </row>
        <row r="974">
          <cell r="E974">
            <v>42859</v>
          </cell>
          <cell r="F974">
            <v>1200115257</v>
          </cell>
        </row>
        <row r="975">
          <cell r="E975">
            <v>42859</v>
          </cell>
          <cell r="F975">
            <v>1200115255</v>
          </cell>
        </row>
        <row r="976">
          <cell r="E976">
            <v>42859</v>
          </cell>
          <cell r="F976">
            <v>1200115252</v>
          </cell>
        </row>
        <row r="977">
          <cell r="E977">
            <v>42859</v>
          </cell>
          <cell r="F977">
            <v>1200115189</v>
          </cell>
        </row>
        <row r="978">
          <cell r="E978">
            <v>42859</v>
          </cell>
          <cell r="F978">
            <v>1200115190</v>
          </cell>
        </row>
        <row r="979">
          <cell r="E979">
            <v>42859</v>
          </cell>
          <cell r="F979">
            <v>1200115196</v>
          </cell>
        </row>
        <row r="980">
          <cell r="E980">
            <v>42860</v>
          </cell>
          <cell r="F980">
            <v>1200115384</v>
          </cell>
        </row>
        <row r="981">
          <cell r="E981">
            <v>42860</v>
          </cell>
          <cell r="F981">
            <v>1200115380</v>
          </cell>
        </row>
        <row r="982">
          <cell r="E982">
            <v>42860</v>
          </cell>
          <cell r="F982">
            <v>1200115379</v>
          </cell>
        </row>
        <row r="983">
          <cell r="E983">
            <v>42860</v>
          </cell>
          <cell r="F983">
            <v>1200115393</v>
          </cell>
        </row>
        <row r="984">
          <cell r="E984">
            <v>42860</v>
          </cell>
          <cell r="F984">
            <v>1200115397</v>
          </cell>
        </row>
        <row r="985">
          <cell r="E985">
            <v>42860</v>
          </cell>
          <cell r="F985">
            <v>1200115392</v>
          </cell>
        </row>
        <row r="986">
          <cell r="E986">
            <v>42860</v>
          </cell>
          <cell r="F986">
            <v>1200115391</v>
          </cell>
        </row>
        <row r="987">
          <cell r="E987">
            <v>42860</v>
          </cell>
          <cell r="F987">
            <v>1200115390</v>
          </cell>
        </row>
        <row r="988">
          <cell r="E988">
            <v>42860</v>
          </cell>
          <cell r="F988">
            <v>1200115396</v>
          </cell>
        </row>
        <row r="989">
          <cell r="E989">
            <v>42860</v>
          </cell>
          <cell r="F989">
            <v>1200115387</v>
          </cell>
        </row>
        <row r="990">
          <cell r="E990">
            <v>42860</v>
          </cell>
          <cell r="F990">
            <v>1200115395</v>
          </cell>
        </row>
        <row r="991">
          <cell r="E991">
            <v>42860</v>
          </cell>
          <cell r="F991">
            <v>1200115386</v>
          </cell>
        </row>
        <row r="992">
          <cell r="E992">
            <v>42860</v>
          </cell>
          <cell r="F992">
            <v>1200115383</v>
          </cell>
        </row>
        <row r="993">
          <cell r="E993">
            <v>42860</v>
          </cell>
          <cell r="F993">
            <v>1200115381</v>
          </cell>
        </row>
        <row r="994">
          <cell r="E994">
            <v>42860</v>
          </cell>
          <cell r="F994">
            <v>1200115382</v>
          </cell>
        </row>
        <row r="995">
          <cell r="E995">
            <v>42860</v>
          </cell>
          <cell r="F995">
            <v>1200115385</v>
          </cell>
        </row>
        <row r="996">
          <cell r="E996">
            <v>42860</v>
          </cell>
          <cell r="F996">
            <v>1200115388</v>
          </cell>
        </row>
        <row r="997">
          <cell r="E997">
            <v>42860</v>
          </cell>
          <cell r="F997">
            <v>1200115389</v>
          </cell>
        </row>
        <row r="998">
          <cell r="E998">
            <v>42865</v>
          </cell>
          <cell r="F998">
            <v>1200115517</v>
          </cell>
        </row>
        <row r="999">
          <cell r="E999">
            <v>42865</v>
          </cell>
          <cell r="F999">
            <v>1200115518</v>
          </cell>
        </row>
        <row r="1000">
          <cell r="E1000">
            <v>42865</v>
          </cell>
          <cell r="F1000">
            <v>1200115523</v>
          </cell>
        </row>
        <row r="1001">
          <cell r="E1001">
            <v>42865</v>
          </cell>
          <cell r="F1001">
            <v>1200115516</v>
          </cell>
        </row>
        <row r="1002">
          <cell r="E1002">
            <v>42865</v>
          </cell>
          <cell r="F1002">
            <v>1200115526</v>
          </cell>
        </row>
        <row r="1003">
          <cell r="E1003">
            <v>42865</v>
          </cell>
          <cell r="F1003">
            <v>1200115513</v>
          </cell>
        </row>
        <row r="1004">
          <cell r="E1004">
            <v>42865</v>
          </cell>
          <cell r="F1004">
            <v>1200115524</v>
          </cell>
        </row>
        <row r="1005">
          <cell r="E1005">
            <v>42865</v>
          </cell>
          <cell r="F1005">
            <v>1200115507</v>
          </cell>
        </row>
        <row r="1006">
          <cell r="E1006">
            <v>42865</v>
          </cell>
          <cell r="F1006">
            <v>1200115515</v>
          </cell>
        </row>
        <row r="1007">
          <cell r="E1007">
            <v>42865</v>
          </cell>
          <cell r="F1007">
            <v>1200115508</v>
          </cell>
        </row>
        <row r="1008">
          <cell r="E1008">
            <v>42865</v>
          </cell>
          <cell r="F1008">
            <v>1200115512</v>
          </cell>
        </row>
        <row r="1009">
          <cell r="E1009">
            <v>42865</v>
          </cell>
          <cell r="F1009">
            <v>1200115511</v>
          </cell>
        </row>
        <row r="1010">
          <cell r="E1010">
            <v>42865</v>
          </cell>
          <cell r="F1010">
            <v>1200115511</v>
          </cell>
        </row>
        <row r="1011">
          <cell r="E1011">
            <v>42865</v>
          </cell>
          <cell r="F1011">
            <v>1200115522</v>
          </cell>
        </row>
        <row r="1012">
          <cell r="E1012">
            <v>42865</v>
          </cell>
          <cell r="F1012">
            <v>1200115519</v>
          </cell>
        </row>
        <row r="1013">
          <cell r="E1013">
            <v>42865</v>
          </cell>
          <cell r="F1013">
            <v>1200115509</v>
          </cell>
        </row>
        <row r="1014">
          <cell r="E1014">
            <v>42865</v>
          </cell>
          <cell r="F1014">
            <v>1200115520</v>
          </cell>
        </row>
        <row r="1015">
          <cell r="E1015">
            <v>42865</v>
          </cell>
          <cell r="F1015">
            <v>1200115514</v>
          </cell>
        </row>
        <row r="1016">
          <cell r="E1016">
            <v>42865</v>
          </cell>
          <cell r="F1016">
            <v>1200115514</v>
          </cell>
        </row>
        <row r="1017">
          <cell r="E1017">
            <v>42865</v>
          </cell>
          <cell r="F1017">
            <v>1200115525</v>
          </cell>
        </row>
        <row r="1018">
          <cell r="E1018">
            <v>42865</v>
          </cell>
          <cell r="F1018">
            <v>1200115521</v>
          </cell>
        </row>
        <row r="1019">
          <cell r="E1019">
            <v>42865</v>
          </cell>
          <cell r="F1019">
            <v>1200115510</v>
          </cell>
        </row>
        <row r="1020">
          <cell r="E1020">
            <v>42866</v>
          </cell>
          <cell r="F1020">
            <v>1200116200</v>
          </cell>
        </row>
        <row r="1021">
          <cell r="E1021">
            <v>42866</v>
          </cell>
          <cell r="F1021">
            <v>1200116040</v>
          </cell>
        </row>
        <row r="1022">
          <cell r="E1022">
            <v>42866</v>
          </cell>
          <cell r="F1022">
            <v>1200116203</v>
          </cell>
        </row>
        <row r="1023">
          <cell r="E1023">
            <v>42866</v>
          </cell>
          <cell r="F1023">
            <v>1200116205</v>
          </cell>
        </row>
        <row r="1024">
          <cell r="E1024">
            <v>42866</v>
          </cell>
          <cell r="F1024">
            <v>1200116206</v>
          </cell>
        </row>
        <row r="1025">
          <cell r="E1025">
            <v>42866</v>
          </cell>
          <cell r="F1025">
            <v>1200116208</v>
          </cell>
        </row>
        <row r="1026">
          <cell r="E1026">
            <v>42866</v>
          </cell>
          <cell r="F1026">
            <v>1200116204</v>
          </cell>
        </row>
        <row r="1027">
          <cell r="E1027">
            <v>42866</v>
          </cell>
          <cell r="F1027">
            <v>1200116039</v>
          </cell>
        </row>
        <row r="1028">
          <cell r="E1028">
            <v>42866</v>
          </cell>
          <cell r="F1028">
            <v>1200116202</v>
          </cell>
        </row>
        <row r="1029">
          <cell r="E1029">
            <v>42866</v>
          </cell>
          <cell r="F1029">
            <v>1200116041</v>
          </cell>
        </row>
        <row r="1030">
          <cell r="E1030">
            <v>42866</v>
          </cell>
          <cell r="F1030">
            <v>1200116038</v>
          </cell>
        </row>
        <row r="1031">
          <cell r="E1031">
            <v>42866</v>
          </cell>
          <cell r="F1031">
            <v>1200116209</v>
          </cell>
        </row>
        <row r="1032">
          <cell r="E1032">
            <v>42866</v>
          </cell>
          <cell r="F1032">
            <v>1200116201</v>
          </cell>
        </row>
        <row r="1033">
          <cell r="E1033">
            <v>42866</v>
          </cell>
          <cell r="F1033">
            <v>1200116121</v>
          </cell>
        </row>
        <row r="1034">
          <cell r="E1034">
            <v>42866</v>
          </cell>
          <cell r="F1034">
            <v>1200116113</v>
          </cell>
        </row>
        <row r="1035">
          <cell r="E1035">
            <v>42866</v>
          </cell>
          <cell r="F1035">
            <v>1200116114</v>
          </cell>
        </row>
        <row r="1036">
          <cell r="E1036">
            <v>42867</v>
          </cell>
          <cell r="F1036">
            <v>1200116120</v>
          </cell>
        </row>
        <row r="1037">
          <cell r="E1037">
            <v>42867</v>
          </cell>
          <cell r="F1037">
            <v>1200116119</v>
          </cell>
        </row>
        <row r="1038">
          <cell r="E1038">
            <v>42867</v>
          </cell>
          <cell r="F1038">
            <v>1200116115</v>
          </cell>
        </row>
        <row r="1039">
          <cell r="E1039">
            <v>42867</v>
          </cell>
          <cell r="F1039">
            <v>1200116117</v>
          </cell>
        </row>
        <row r="1040">
          <cell r="E1040">
            <v>42867</v>
          </cell>
          <cell r="F1040">
            <v>1200116116</v>
          </cell>
        </row>
        <row r="1041">
          <cell r="E1041">
            <v>42867</v>
          </cell>
          <cell r="F1041">
            <v>1200116123</v>
          </cell>
        </row>
        <row r="1042">
          <cell r="E1042">
            <v>42867</v>
          </cell>
          <cell r="F1042">
            <v>1200116256</v>
          </cell>
        </row>
        <row r="1043">
          <cell r="E1043">
            <v>42867</v>
          </cell>
          <cell r="F1043">
            <v>1200116112</v>
          </cell>
        </row>
        <row r="1044">
          <cell r="E1044">
            <v>42867</v>
          </cell>
          <cell r="F1044">
            <v>1200116122</v>
          </cell>
        </row>
        <row r="1045">
          <cell r="E1045">
            <v>42867</v>
          </cell>
          <cell r="F1045">
            <v>1200116111</v>
          </cell>
        </row>
        <row r="1046">
          <cell r="E1046">
            <v>42867</v>
          </cell>
          <cell r="F1046">
            <v>1200116110</v>
          </cell>
        </row>
        <row r="1047">
          <cell r="E1047">
            <v>42867</v>
          </cell>
          <cell r="F1047">
            <v>1200116257</v>
          </cell>
        </row>
        <row r="1048">
          <cell r="E1048">
            <v>42870</v>
          </cell>
          <cell r="F1048">
            <v>1200116388</v>
          </cell>
        </row>
        <row r="1049">
          <cell r="E1049">
            <v>42870</v>
          </cell>
          <cell r="F1049">
            <v>1200116317</v>
          </cell>
        </row>
        <row r="1050">
          <cell r="E1050">
            <v>42870</v>
          </cell>
          <cell r="F1050">
            <v>1200116316</v>
          </cell>
        </row>
        <row r="1051">
          <cell r="E1051">
            <v>42870</v>
          </cell>
          <cell r="F1051">
            <v>1200116319</v>
          </cell>
        </row>
        <row r="1052">
          <cell r="E1052">
            <v>42870</v>
          </cell>
          <cell r="F1052">
            <v>1200116387</v>
          </cell>
        </row>
        <row r="1053">
          <cell r="E1053">
            <v>42870</v>
          </cell>
          <cell r="F1053">
            <v>1200116315</v>
          </cell>
        </row>
        <row r="1054">
          <cell r="E1054">
            <v>42870</v>
          </cell>
          <cell r="F1054">
            <v>1200116389</v>
          </cell>
        </row>
        <row r="1055">
          <cell r="E1055">
            <v>42870</v>
          </cell>
          <cell r="F1055">
            <v>1200116390</v>
          </cell>
        </row>
        <row r="1056">
          <cell r="E1056">
            <v>42870</v>
          </cell>
          <cell r="F1056">
            <v>1200116394</v>
          </cell>
        </row>
        <row r="1057">
          <cell r="E1057">
            <v>42870</v>
          </cell>
          <cell r="F1057">
            <v>1200116396</v>
          </cell>
        </row>
        <row r="1058">
          <cell r="E1058">
            <v>42870</v>
          </cell>
          <cell r="F1058">
            <v>1200116397</v>
          </cell>
        </row>
        <row r="1059">
          <cell r="E1059">
            <v>42870</v>
          </cell>
          <cell r="F1059">
            <v>1200116398</v>
          </cell>
        </row>
        <row r="1060">
          <cell r="E1060">
            <v>42870</v>
          </cell>
          <cell r="F1060">
            <v>1200116393</v>
          </cell>
        </row>
        <row r="1061">
          <cell r="E1061">
            <v>42870</v>
          </cell>
          <cell r="F1061">
            <v>1200116395</v>
          </cell>
        </row>
        <row r="1062">
          <cell r="E1062">
            <v>42870</v>
          </cell>
          <cell r="F1062">
            <v>1200116399</v>
          </cell>
        </row>
        <row r="1063">
          <cell r="E1063">
            <v>42870</v>
          </cell>
          <cell r="F1063">
            <v>1200116318</v>
          </cell>
        </row>
        <row r="1064">
          <cell r="E1064">
            <v>42870</v>
          </cell>
          <cell r="F1064">
            <v>1200116550</v>
          </cell>
        </row>
        <row r="1065">
          <cell r="E1065">
            <v>42870</v>
          </cell>
          <cell r="F1065">
            <v>1200116551</v>
          </cell>
        </row>
        <row r="1066">
          <cell r="E1066">
            <v>42870</v>
          </cell>
          <cell r="F1066">
            <v>1200116552</v>
          </cell>
        </row>
        <row r="1067">
          <cell r="E1067">
            <v>42870</v>
          </cell>
          <cell r="F1067">
            <v>1200116320</v>
          </cell>
        </row>
        <row r="1068">
          <cell r="E1068">
            <v>42870</v>
          </cell>
          <cell r="F1068">
            <v>1200116391</v>
          </cell>
        </row>
        <row r="1069">
          <cell r="E1069">
            <v>42870</v>
          </cell>
          <cell r="F1069">
            <v>1200116322</v>
          </cell>
        </row>
        <row r="1070">
          <cell r="E1070">
            <v>42870</v>
          </cell>
          <cell r="F1070">
            <v>1200116321</v>
          </cell>
        </row>
        <row r="1071">
          <cell r="E1071">
            <v>42871</v>
          </cell>
          <cell r="F1071">
            <v>1200116556</v>
          </cell>
        </row>
        <row r="1072">
          <cell r="E1072">
            <v>42871</v>
          </cell>
          <cell r="F1072">
            <v>1200116739</v>
          </cell>
        </row>
        <row r="1073">
          <cell r="E1073">
            <v>42871</v>
          </cell>
          <cell r="F1073">
            <v>1200116740</v>
          </cell>
        </row>
        <row r="1074">
          <cell r="E1074">
            <v>42871</v>
          </cell>
          <cell r="F1074">
            <v>1200116558</v>
          </cell>
        </row>
        <row r="1075">
          <cell r="E1075">
            <v>42871</v>
          </cell>
          <cell r="F1075">
            <v>1200116554</v>
          </cell>
        </row>
        <row r="1076">
          <cell r="E1076">
            <v>42871</v>
          </cell>
          <cell r="F1076">
            <v>1200116741</v>
          </cell>
        </row>
        <row r="1077">
          <cell r="E1077">
            <v>42871</v>
          </cell>
          <cell r="F1077">
            <v>1200116747</v>
          </cell>
        </row>
        <row r="1078">
          <cell r="E1078">
            <v>42871</v>
          </cell>
          <cell r="F1078">
            <v>1200116742</v>
          </cell>
        </row>
        <row r="1079">
          <cell r="E1079">
            <v>42871</v>
          </cell>
          <cell r="F1079">
            <v>1200116738</v>
          </cell>
        </row>
        <row r="1080">
          <cell r="E1080">
            <v>42871</v>
          </cell>
          <cell r="F1080">
            <v>1200116557</v>
          </cell>
        </row>
        <row r="1081">
          <cell r="E1081">
            <v>42871</v>
          </cell>
          <cell r="F1081">
            <v>1200116746</v>
          </cell>
        </row>
        <row r="1082">
          <cell r="E1082">
            <v>42871</v>
          </cell>
          <cell r="F1082">
            <v>1200116744</v>
          </cell>
        </row>
        <row r="1083">
          <cell r="E1083">
            <v>42871</v>
          </cell>
          <cell r="F1083">
            <v>1200116743</v>
          </cell>
        </row>
        <row r="1084">
          <cell r="E1084">
            <v>42871</v>
          </cell>
          <cell r="F1084">
            <v>1200116745</v>
          </cell>
        </row>
        <row r="1085">
          <cell r="E1085">
            <v>42871</v>
          </cell>
          <cell r="F1085">
            <v>1200116748</v>
          </cell>
        </row>
        <row r="1086">
          <cell r="E1086">
            <v>42871</v>
          </cell>
          <cell r="F1086">
            <v>1200116559</v>
          </cell>
        </row>
        <row r="1087">
          <cell r="E1087">
            <v>42871</v>
          </cell>
          <cell r="F1087">
            <v>1200116555</v>
          </cell>
        </row>
        <row r="1088">
          <cell r="E1088">
            <v>42871</v>
          </cell>
          <cell r="F1088">
            <v>1200116553</v>
          </cell>
        </row>
        <row r="1089">
          <cell r="E1089">
            <v>42872</v>
          </cell>
          <cell r="F1089">
            <v>1200116750</v>
          </cell>
        </row>
        <row r="1090">
          <cell r="E1090">
            <v>42872</v>
          </cell>
          <cell r="F1090">
            <v>1200116803</v>
          </cell>
        </row>
        <row r="1091">
          <cell r="E1091">
            <v>42872</v>
          </cell>
          <cell r="F1091">
            <v>1200116753</v>
          </cell>
        </row>
        <row r="1092">
          <cell r="E1092">
            <v>42872</v>
          </cell>
          <cell r="F1092">
            <v>1200116755</v>
          </cell>
        </row>
        <row r="1093">
          <cell r="E1093">
            <v>42872</v>
          </cell>
          <cell r="F1093">
            <v>1200116807</v>
          </cell>
        </row>
        <row r="1094">
          <cell r="E1094">
            <v>42872</v>
          </cell>
          <cell r="F1094">
            <v>1200116808</v>
          </cell>
        </row>
        <row r="1095">
          <cell r="E1095">
            <v>42872</v>
          </cell>
          <cell r="F1095">
            <v>1200116809</v>
          </cell>
        </row>
        <row r="1096">
          <cell r="E1096">
            <v>42872</v>
          </cell>
          <cell r="F1096">
            <v>1200116811</v>
          </cell>
        </row>
        <row r="1097">
          <cell r="E1097">
            <v>42872</v>
          </cell>
          <cell r="F1097">
            <v>1200116756</v>
          </cell>
        </row>
        <row r="1098">
          <cell r="E1098">
            <v>42872</v>
          </cell>
          <cell r="F1098">
            <v>1200116754</v>
          </cell>
        </row>
        <row r="1099">
          <cell r="E1099">
            <v>42872</v>
          </cell>
          <cell r="F1099">
            <v>1200116805</v>
          </cell>
        </row>
        <row r="1100">
          <cell r="E1100">
            <v>42872</v>
          </cell>
          <cell r="F1100">
            <v>1200116752</v>
          </cell>
        </row>
        <row r="1101">
          <cell r="E1101">
            <v>42872</v>
          </cell>
          <cell r="F1101">
            <v>1200116780</v>
          </cell>
        </row>
        <row r="1102">
          <cell r="E1102">
            <v>42872</v>
          </cell>
          <cell r="F1102">
            <v>1200116804</v>
          </cell>
        </row>
        <row r="1103">
          <cell r="E1103">
            <v>42872</v>
          </cell>
          <cell r="F1103">
            <v>1200116751</v>
          </cell>
        </row>
        <row r="1104">
          <cell r="E1104">
            <v>42872</v>
          </cell>
          <cell r="F1104">
            <v>1200116806</v>
          </cell>
        </row>
        <row r="1105">
          <cell r="E1105">
            <v>42872</v>
          </cell>
          <cell r="F1105">
            <v>1200116869</v>
          </cell>
        </row>
        <row r="1106">
          <cell r="E1106">
            <v>42872</v>
          </cell>
          <cell r="F1106">
            <v>1200116870</v>
          </cell>
        </row>
        <row r="1107">
          <cell r="E1107">
            <v>42872</v>
          </cell>
          <cell r="F1107">
            <v>1200116871</v>
          </cell>
        </row>
        <row r="1108">
          <cell r="E1108">
            <v>42872</v>
          </cell>
          <cell r="F1108">
            <v>1200116875</v>
          </cell>
        </row>
        <row r="1109">
          <cell r="E1109">
            <v>42873</v>
          </cell>
          <cell r="F1109">
            <v>1200116873</v>
          </cell>
        </row>
        <row r="1110">
          <cell r="E1110">
            <v>42873</v>
          </cell>
          <cell r="F1110">
            <v>1200116872</v>
          </cell>
        </row>
        <row r="1111">
          <cell r="E1111">
            <v>42873</v>
          </cell>
          <cell r="F1111">
            <v>1200116946</v>
          </cell>
        </row>
        <row r="1112">
          <cell r="E1112">
            <v>42873</v>
          </cell>
          <cell r="F1112">
            <v>1200116948</v>
          </cell>
        </row>
        <row r="1113">
          <cell r="E1113">
            <v>42873</v>
          </cell>
          <cell r="F1113">
            <v>1200116947</v>
          </cell>
        </row>
        <row r="1114">
          <cell r="E1114">
            <v>42873</v>
          </cell>
          <cell r="F1114">
            <v>1200117052</v>
          </cell>
        </row>
        <row r="1115">
          <cell r="E1115">
            <v>42873</v>
          </cell>
          <cell r="F1115">
            <v>1200117051</v>
          </cell>
        </row>
        <row r="1116">
          <cell r="E1116">
            <v>42873</v>
          </cell>
          <cell r="F1116">
            <v>1200117050</v>
          </cell>
        </row>
        <row r="1117">
          <cell r="E1117">
            <v>42873</v>
          </cell>
          <cell r="F1117">
            <v>1200117053</v>
          </cell>
        </row>
        <row r="1118">
          <cell r="E1118">
            <v>42873</v>
          </cell>
          <cell r="F1118">
            <v>1200116949</v>
          </cell>
        </row>
        <row r="1119">
          <cell r="E1119">
            <v>42873</v>
          </cell>
          <cell r="F1119">
            <v>1200117013</v>
          </cell>
        </row>
        <row r="1120">
          <cell r="E1120">
            <v>42873</v>
          </cell>
          <cell r="F1120">
            <v>1200117014</v>
          </cell>
        </row>
        <row r="1121">
          <cell r="E1121">
            <v>42873</v>
          </cell>
          <cell r="F1121">
            <v>1200117015</v>
          </cell>
        </row>
        <row r="1122">
          <cell r="E1122">
            <v>42874</v>
          </cell>
          <cell r="F1122">
            <v>1200117024</v>
          </cell>
        </row>
        <row r="1123">
          <cell r="E1123">
            <v>42874</v>
          </cell>
          <cell r="F1123">
            <v>1200117020</v>
          </cell>
        </row>
        <row r="1124">
          <cell r="E1124">
            <v>42874</v>
          </cell>
          <cell r="F1124">
            <v>1200117017</v>
          </cell>
        </row>
        <row r="1125">
          <cell r="E1125">
            <v>42874</v>
          </cell>
          <cell r="F1125">
            <v>1200117021</v>
          </cell>
        </row>
        <row r="1126">
          <cell r="E1126">
            <v>42874</v>
          </cell>
          <cell r="F1126">
            <v>1200117019</v>
          </cell>
        </row>
        <row r="1127">
          <cell r="E1127">
            <v>42874</v>
          </cell>
          <cell r="F1127">
            <v>1200117023</v>
          </cell>
        </row>
        <row r="1128">
          <cell r="E1128">
            <v>42874</v>
          </cell>
          <cell r="F1128">
            <v>1200117025</v>
          </cell>
        </row>
        <row r="1129">
          <cell r="E1129">
            <v>42874</v>
          </cell>
          <cell r="F1129">
            <v>1200117016</v>
          </cell>
        </row>
        <row r="1130">
          <cell r="E1130">
            <v>42874</v>
          </cell>
          <cell r="F1130">
            <v>1200117022</v>
          </cell>
        </row>
        <row r="1131">
          <cell r="E1131">
            <v>42877</v>
          </cell>
          <cell r="F1131">
            <v>1200117160</v>
          </cell>
        </row>
        <row r="1132">
          <cell r="E1132">
            <v>42877</v>
          </cell>
          <cell r="F1132">
            <v>1200117153</v>
          </cell>
        </row>
        <row r="1133">
          <cell r="E1133">
            <v>42877</v>
          </cell>
          <cell r="F1133">
            <v>1200117158</v>
          </cell>
        </row>
        <row r="1134">
          <cell r="E1134">
            <v>42877</v>
          </cell>
          <cell r="F1134">
            <v>1200117350</v>
          </cell>
        </row>
        <row r="1135">
          <cell r="E1135">
            <v>42877</v>
          </cell>
          <cell r="F1135">
            <v>1200117352</v>
          </cell>
        </row>
        <row r="1136">
          <cell r="E1136">
            <v>42877</v>
          </cell>
          <cell r="F1136">
            <v>1200117154</v>
          </cell>
        </row>
        <row r="1137">
          <cell r="E1137">
            <v>42877</v>
          </cell>
          <cell r="F1137">
            <v>1200117159</v>
          </cell>
        </row>
        <row r="1138">
          <cell r="E1138">
            <v>42877</v>
          </cell>
          <cell r="F1138">
            <v>1200117161</v>
          </cell>
        </row>
        <row r="1139">
          <cell r="E1139">
            <v>42877</v>
          </cell>
          <cell r="F1139">
            <v>1200117355</v>
          </cell>
        </row>
        <row r="1140">
          <cell r="E1140">
            <v>42877</v>
          </cell>
          <cell r="F1140">
            <v>1200117354</v>
          </cell>
        </row>
        <row r="1141">
          <cell r="E1141">
            <v>42877</v>
          </cell>
          <cell r="F1141">
            <v>1200117152</v>
          </cell>
        </row>
        <row r="1142">
          <cell r="E1142">
            <v>42877</v>
          </cell>
          <cell r="F1142">
            <v>1200117162</v>
          </cell>
        </row>
        <row r="1143">
          <cell r="E1143">
            <v>42877</v>
          </cell>
          <cell r="F1143">
            <v>1200117351</v>
          </cell>
        </row>
        <row r="1144">
          <cell r="E1144">
            <v>42877</v>
          </cell>
          <cell r="F1144">
            <v>1200117353</v>
          </cell>
        </row>
        <row r="1145">
          <cell r="E1145">
            <v>42877</v>
          </cell>
          <cell r="F1145">
            <v>1200117402</v>
          </cell>
        </row>
        <row r="1146">
          <cell r="E1146">
            <v>42877</v>
          </cell>
          <cell r="F1146">
            <v>1200117401</v>
          </cell>
        </row>
        <row r="1147">
          <cell r="E1147">
            <v>42877</v>
          </cell>
          <cell r="F1147">
            <v>1200117400</v>
          </cell>
        </row>
        <row r="1148">
          <cell r="E1148">
            <v>42878</v>
          </cell>
          <cell r="F1148">
            <v>1200117404</v>
          </cell>
        </row>
        <row r="1149">
          <cell r="E1149">
            <v>42878</v>
          </cell>
          <cell r="F1149">
            <v>1200117403</v>
          </cell>
        </row>
        <row r="1150">
          <cell r="E1150">
            <v>42878</v>
          </cell>
          <cell r="F1150">
            <v>1200117478</v>
          </cell>
        </row>
        <row r="1151">
          <cell r="E1151">
            <v>42878</v>
          </cell>
          <cell r="F1151">
            <v>1200117479</v>
          </cell>
        </row>
        <row r="1152">
          <cell r="E1152">
            <v>42878</v>
          </cell>
          <cell r="F1152">
            <v>1200117480</v>
          </cell>
        </row>
        <row r="1153">
          <cell r="E1153">
            <v>42878</v>
          </cell>
          <cell r="F1153">
            <v>1200117481</v>
          </cell>
        </row>
        <row r="1154">
          <cell r="E1154">
            <v>42878</v>
          </cell>
          <cell r="F1154">
            <v>1200117484</v>
          </cell>
        </row>
        <row r="1155">
          <cell r="E1155">
            <v>42878</v>
          </cell>
          <cell r="F1155">
            <v>1200117485</v>
          </cell>
        </row>
        <row r="1156">
          <cell r="E1156">
            <v>42878</v>
          </cell>
          <cell r="F1156">
            <v>1200117486</v>
          </cell>
        </row>
        <row r="1157">
          <cell r="E1157">
            <v>42878</v>
          </cell>
          <cell r="F1157">
            <v>1200117483</v>
          </cell>
        </row>
        <row r="1158">
          <cell r="E1158">
            <v>42878</v>
          </cell>
          <cell r="F1158">
            <v>1200117488</v>
          </cell>
        </row>
        <row r="1159">
          <cell r="E1159">
            <v>42878</v>
          </cell>
          <cell r="F1159">
            <v>1200117487</v>
          </cell>
        </row>
        <row r="1160">
          <cell r="E1160">
            <v>42878</v>
          </cell>
          <cell r="F1160">
            <v>1200117489</v>
          </cell>
        </row>
        <row r="1161">
          <cell r="E1161">
            <v>42879</v>
          </cell>
          <cell r="F1161">
            <v>1200117548</v>
          </cell>
        </row>
        <row r="1162">
          <cell r="E1162">
            <v>42879</v>
          </cell>
          <cell r="F1162">
            <v>1200117491</v>
          </cell>
        </row>
        <row r="1163">
          <cell r="E1163">
            <v>42879</v>
          </cell>
          <cell r="F1163">
            <v>1200117492</v>
          </cell>
        </row>
        <row r="1164">
          <cell r="E1164">
            <v>42879</v>
          </cell>
          <cell r="F1164">
            <v>1200117547</v>
          </cell>
        </row>
        <row r="1165">
          <cell r="E1165">
            <v>42879</v>
          </cell>
          <cell r="F1165">
            <v>1200117552</v>
          </cell>
        </row>
        <row r="1166">
          <cell r="E1166">
            <v>42879</v>
          </cell>
          <cell r="F1166">
            <v>1200117549</v>
          </cell>
        </row>
        <row r="1167">
          <cell r="E1167">
            <v>42879</v>
          </cell>
          <cell r="F1167">
            <v>1200117490</v>
          </cell>
        </row>
        <row r="1168">
          <cell r="E1168">
            <v>42879</v>
          </cell>
          <cell r="F1168">
            <v>1200117550</v>
          </cell>
        </row>
        <row r="1169">
          <cell r="E1169">
            <v>42879</v>
          </cell>
          <cell r="F1169">
            <v>1200117553</v>
          </cell>
        </row>
        <row r="1170">
          <cell r="E1170">
            <v>42879</v>
          </cell>
          <cell r="F1170">
            <v>1200117602</v>
          </cell>
        </row>
        <row r="1171">
          <cell r="E1171">
            <v>42879</v>
          </cell>
          <cell r="F1171">
            <v>1200117654</v>
          </cell>
        </row>
        <row r="1172">
          <cell r="E1172">
            <v>42879</v>
          </cell>
          <cell r="F1172">
            <v>1200117655</v>
          </cell>
        </row>
        <row r="1173">
          <cell r="E1173">
            <v>42880</v>
          </cell>
          <cell r="F1173">
            <v>1200117662</v>
          </cell>
        </row>
        <row r="1174">
          <cell r="E1174">
            <v>42880</v>
          </cell>
          <cell r="F1174">
            <v>1200117657</v>
          </cell>
        </row>
        <row r="1175">
          <cell r="E1175">
            <v>42880</v>
          </cell>
          <cell r="F1175">
            <v>1200117661</v>
          </cell>
        </row>
        <row r="1176">
          <cell r="E1176">
            <v>42880</v>
          </cell>
          <cell r="F1176">
            <v>1200117832</v>
          </cell>
        </row>
        <row r="1177">
          <cell r="E1177">
            <v>42880</v>
          </cell>
          <cell r="F1177">
            <v>1200117666</v>
          </cell>
        </row>
        <row r="1178">
          <cell r="E1178">
            <v>42880</v>
          </cell>
          <cell r="F1178">
            <v>1200117656</v>
          </cell>
        </row>
        <row r="1179">
          <cell r="E1179">
            <v>42880</v>
          </cell>
          <cell r="F1179">
            <v>1200117659</v>
          </cell>
        </row>
        <row r="1180">
          <cell r="E1180">
            <v>42880</v>
          </cell>
          <cell r="F1180">
            <v>1200117665</v>
          </cell>
        </row>
        <row r="1181">
          <cell r="E1181">
            <v>42880</v>
          </cell>
          <cell r="F1181">
            <v>1200117658</v>
          </cell>
        </row>
        <row r="1182">
          <cell r="E1182">
            <v>42880</v>
          </cell>
          <cell r="F1182">
            <v>1200117663</v>
          </cell>
        </row>
        <row r="1183">
          <cell r="E1183">
            <v>42880</v>
          </cell>
          <cell r="F1183">
            <v>1200117833</v>
          </cell>
        </row>
        <row r="1184">
          <cell r="E1184">
            <v>42880</v>
          </cell>
          <cell r="F1184">
            <v>1200117660</v>
          </cell>
        </row>
        <row r="1185">
          <cell r="E1185">
            <v>42880</v>
          </cell>
          <cell r="F1185">
            <v>1200117775</v>
          </cell>
        </row>
        <row r="1186">
          <cell r="E1186">
            <v>42880</v>
          </cell>
          <cell r="F1186">
            <v>1200117776</v>
          </cell>
        </row>
        <row r="1187">
          <cell r="E1187">
            <v>42880</v>
          </cell>
          <cell r="F1187">
            <v>1200117777</v>
          </cell>
        </row>
        <row r="1188">
          <cell r="E1188">
            <v>42881</v>
          </cell>
          <cell r="F1188">
            <v>1200117782</v>
          </cell>
        </row>
        <row r="1189">
          <cell r="E1189">
            <v>42881</v>
          </cell>
          <cell r="F1189">
            <v>1200117779</v>
          </cell>
        </row>
        <row r="1190">
          <cell r="E1190">
            <v>42881</v>
          </cell>
          <cell r="F1190">
            <v>1200117788</v>
          </cell>
        </row>
        <row r="1191">
          <cell r="E1191">
            <v>42881</v>
          </cell>
          <cell r="F1191">
            <v>1200117787</v>
          </cell>
        </row>
        <row r="1192">
          <cell r="E1192">
            <v>42881</v>
          </cell>
          <cell r="F1192">
            <v>1200117783</v>
          </cell>
        </row>
        <row r="1193">
          <cell r="E1193">
            <v>42881</v>
          </cell>
          <cell r="F1193">
            <v>1200117784</v>
          </cell>
        </row>
        <row r="1194">
          <cell r="E1194">
            <v>42881</v>
          </cell>
          <cell r="F1194">
            <v>1200117781</v>
          </cell>
        </row>
        <row r="1195">
          <cell r="E1195">
            <v>42881</v>
          </cell>
          <cell r="F1195">
            <v>1200117780</v>
          </cell>
        </row>
        <row r="1196">
          <cell r="E1196">
            <v>42881</v>
          </cell>
          <cell r="F1196">
            <v>1200117996</v>
          </cell>
        </row>
        <row r="1197">
          <cell r="E1197">
            <v>42881</v>
          </cell>
          <cell r="F1197">
            <v>1200117995</v>
          </cell>
        </row>
        <row r="1198">
          <cell r="E1198">
            <v>42884</v>
          </cell>
          <cell r="F1198">
            <v>1200117798</v>
          </cell>
        </row>
        <row r="1199">
          <cell r="E1199">
            <v>42884</v>
          </cell>
          <cell r="F1199">
            <v>1200117799</v>
          </cell>
        </row>
        <row r="1200">
          <cell r="E1200">
            <v>42884</v>
          </cell>
          <cell r="F1200">
            <v>1200118001</v>
          </cell>
        </row>
        <row r="1201">
          <cell r="E1201">
            <v>42884</v>
          </cell>
          <cell r="F1201">
            <v>1200118007</v>
          </cell>
        </row>
        <row r="1202">
          <cell r="E1202">
            <v>42884</v>
          </cell>
          <cell r="F1202">
            <v>1200118004</v>
          </cell>
        </row>
        <row r="1203">
          <cell r="E1203">
            <v>42884</v>
          </cell>
          <cell r="F1203">
            <v>1200117797</v>
          </cell>
        </row>
        <row r="1204">
          <cell r="E1204">
            <v>42884</v>
          </cell>
          <cell r="F1204">
            <v>1200118005</v>
          </cell>
        </row>
        <row r="1205">
          <cell r="E1205">
            <v>42884</v>
          </cell>
          <cell r="F1205">
            <v>1200118000</v>
          </cell>
        </row>
        <row r="1206">
          <cell r="E1206">
            <v>42884</v>
          </cell>
          <cell r="F1206">
            <v>1200117796</v>
          </cell>
        </row>
        <row r="1207">
          <cell r="E1207">
            <v>42884</v>
          </cell>
          <cell r="F1207">
            <v>1200118002</v>
          </cell>
        </row>
        <row r="1208">
          <cell r="E1208">
            <v>42884</v>
          </cell>
          <cell r="F1208">
            <v>1200118029</v>
          </cell>
        </row>
        <row r="1209">
          <cell r="E1209">
            <v>42884</v>
          </cell>
          <cell r="F1209">
            <v>1200118003</v>
          </cell>
        </row>
        <row r="1210">
          <cell r="E1210">
            <v>42885</v>
          </cell>
          <cell r="F1210">
            <v>1200118035</v>
          </cell>
        </row>
        <row r="1211">
          <cell r="E1211">
            <v>42885</v>
          </cell>
          <cell r="F1211">
            <v>1200118040</v>
          </cell>
        </row>
        <row r="1212">
          <cell r="E1212">
            <v>42885</v>
          </cell>
          <cell r="F1212">
            <v>1200118044</v>
          </cell>
        </row>
        <row r="1213">
          <cell r="E1213">
            <v>42885</v>
          </cell>
          <cell r="F1213">
            <v>1200118038</v>
          </cell>
        </row>
        <row r="1214">
          <cell r="E1214">
            <v>42885</v>
          </cell>
          <cell r="F1214">
            <v>1200118033</v>
          </cell>
        </row>
        <row r="1215">
          <cell r="E1215">
            <v>42885</v>
          </cell>
          <cell r="F1215">
            <v>1200118045</v>
          </cell>
        </row>
        <row r="1216">
          <cell r="E1216">
            <v>42885</v>
          </cell>
          <cell r="F1216">
            <v>1200118047</v>
          </cell>
        </row>
        <row r="1217">
          <cell r="E1217">
            <v>42885</v>
          </cell>
          <cell r="F1217">
            <v>1200118043</v>
          </cell>
        </row>
        <row r="1218">
          <cell r="E1218">
            <v>42885</v>
          </cell>
          <cell r="F1218">
            <v>1200118042</v>
          </cell>
        </row>
        <row r="1219">
          <cell r="E1219">
            <v>42885</v>
          </cell>
          <cell r="F1219">
            <v>1200118041</v>
          </cell>
        </row>
        <row r="1220">
          <cell r="E1220">
            <v>42885</v>
          </cell>
          <cell r="F1220">
            <v>1200118036</v>
          </cell>
        </row>
        <row r="1221">
          <cell r="E1221">
            <v>42885</v>
          </cell>
          <cell r="F1221">
            <v>1200118046</v>
          </cell>
        </row>
        <row r="1222">
          <cell r="E1222">
            <v>42885</v>
          </cell>
          <cell r="F1222">
            <v>1200118039</v>
          </cell>
        </row>
        <row r="1223">
          <cell r="E1223">
            <v>42885</v>
          </cell>
          <cell r="F1223">
            <v>1200118034</v>
          </cell>
        </row>
        <row r="1224">
          <cell r="E1224">
            <v>42885</v>
          </cell>
          <cell r="F1224">
            <v>1200118032</v>
          </cell>
        </row>
        <row r="1225">
          <cell r="E1225">
            <v>42885</v>
          </cell>
          <cell r="F1225">
            <v>1200118037</v>
          </cell>
        </row>
        <row r="1226">
          <cell r="E1226">
            <v>42885</v>
          </cell>
          <cell r="F1226">
            <v>1200118172</v>
          </cell>
        </row>
        <row r="1227">
          <cell r="E1227">
            <v>42885</v>
          </cell>
          <cell r="F1227">
            <v>1200118173</v>
          </cell>
        </row>
        <row r="1228">
          <cell r="E1228">
            <v>42885</v>
          </cell>
          <cell r="F1228">
            <v>1200118171</v>
          </cell>
        </row>
        <row r="1229">
          <cell r="E1229">
            <v>42886</v>
          </cell>
          <cell r="F1229">
            <v>1200118170</v>
          </cell>
        </row>
        <row r="1230">
          <cell r="E1230">
            <v>42886</v>
          </cell>
          <cell r="F1230">
            <v>1200118184</v>
          </cell>
        </row>
        <row r="1231">
          <cell r="E1231">
            <v>42886</v>
          </cell>
          <cell r="F1231">
            <v>1200118176</v>
          </cell>
        </row>
        <row r="1232">
          <cell r="E1232">
            <v>42886</v>
          </cell>
          <cell r="F1232">
            <v>1200118177</v>
          </cell>
        </row>
        <row r="1233">
          <cell r="E1233">
            <v>42886</v>
          </cell>
          <cell r="F1233">
            <v>1200118178</v>
          </cell>
        </row>
        <row r="1234">
          <cell r="E1234">
            <v>42886</v>
          </cell>
          <cell r="F1234">
            <v>1200118179</v>
          </cell>
        </row>
        <row r="1235">
          <cell r="E1235">
            <v>42886</v>
          </cell>
          <cell r="F1235">
            <v>1200118182</v>
          </cell>
        </row>
        <row r="1236">
          <cell r="E1236">
            <v>42886</v>
          </cell>
          <cell r="F1236">
            <v>1200118181</v>
          </cell>
        </row>
        <row r="1237">
          <cell r="E1237">
            <v>42886</v>
          </cell>
          <cell r="F1237">
            <v>1200118274</v>
          </cell>
        </row>
        <row r="1238">
          <cell r="E1238">
            <v>42886</v>
          </cell>
          <cell r="F1238">
            <v>1200118356</v>
          </cell>
        </row>
        <row r="1239">
          <cell r="E1239">
            <v>42886</v>
          </cell>
          <cell r="F1239">
            <v>1200118187</v>
          </cell>
        </row>
        <row r="1240">
          <cell r="E1240">
            <v>42886</v>
          </cell>
          <cell r="F1240">
            <v>1200118174</v>
          </cell>
        </row>
        <row r="1241">
          <cell r="E1241">
            <v>42886</v>
          </cell>
          <cell r="F1241">
            <v>1200118185</v>
          </cell>
        </row>
        <row r="1242">
          <cell r="E1242">
            <v>42886</v>
          </cell>
          <cell r="F1242">
            <v>1200118188</v>
          </cell>
        </row>
        <row r="1243">
          <cell r="E1243">
            <v>42886</v>
          </cell>
          <cell r="F1243">
            <v>1200118175</v>
          </cell>
        </row>
        <row r="1244">
          <cell r="E1244">
            <v>42886</v>
          </cell>
          <cell r="F1244">
            <v>1200118183</v>
          </cell>
        </row>
        <row r="1245">
          <cell r="E1245">
            <v>42886</v>
          </cell>
          <cell r="F1245">
            <v>1200118180</v>
          </cell>
        </row>
        <row r="1246">
          <cell r="E1246">
            <v>42886</v>
          </cell>
          <cell r="F1246">
            <v>1200118357</v>
          </cell>
        </row>
        <row r="1247">
          <cell r="E1247">
            <v>42887</v>
          </cell>
          <cell r="F1247">
            <v>1200118223</v>
          </cell>
        </row>
        <row r="1248">
          <cell r="E1248">
            <v>42887</v>
          </cell>
          <cell r="F1248">
            <v>1200118222</v>
          </cell>
        </row>
        <row r="1249">
          <cell r="E1249">
            <v>42887</v>
          </cell>
          <cell r="F1249">
            <v>1200118217</v>
          </cell>
        </row>
        <row r="1250">
          <cell r="E1250">
            <v>42887</v>
          </cell>
          <cell r="F1250">
            <v>1200118227</v>
          </cell>
        </row>
        <row r="1251">
          <cell r="E1251">
            <v>42887</v>
          </cell>
          <cell r="F1251">
            <v>1200118226</v>
          </cell>
        </row>
        <row r="1252">
          <cell r="E1252">
            <v>42887</v>
          </cell>
          <cell r="F1252">
            <v>1200118218</v>
          </cell>
        </row>
        <row r="1253">
          <cell r="E1253">
            <v>42887</v>
          </cell>
          <cell r="F1253">
            <v>1200118214</v>
          </cell>
        </row>
        <row r="1254">
          <cell r="E1254">
            <v>42887</v>
          </cell>
          <cell r="F1254">
            <v>1200118224</v>
          </cell>
        </row>
        <row r="1255">
          <cell r="E1255">
            <v>42887</v>
          </cell>
          <cell r="F1255">
            <v>1200118215</v>
          </cell>
        </row>
        <row r="1256">
          <cell r="E1256">
            <v>42887</v>
          </cell>
          <cell r="F1256">
            <v>1200118225</v>
          </cell>
        </row>
        <row r="1257">
          <cell r="E1257">
            <v>42887</v>
          </cell>
          <cell r="F1257">
            <v>1200118490</v>
          </cell>
        </row>
        <row r="1258">
          <cell r="E1258">
            <v>42887</v>
          </cell>
          <cell r="F1258">
            <v>1200118219</v>
          </cell>
        </row>
        <row r="1259">
          <cell r="E1259">
            <v>42887</v>
          </cell>
          <cell r="F1259">
            <v>1200118220</v>
          </cell>
        </row>
        <row r="1260">
          <cell r="E1260">
            <v>42887</v>
          </cell>
          <cell r="F1260">
            <v>1200118221</v>
          </cell>
        </row>
        <row r="1261">
          <cell r="E1261">
            <v>42887</v>
          </cell>
          <cell r="F1261">
            <v>1200118228</v>
          </cell>
        </row>
        <row r="1262">
          <cell r="E1262">
            <v>42887</v>
          </cell>
          <cell r="F1262">
            <v>1200118489</v>
          </cell>
        </row>
        <row r="1263">
          <cell r="E1263">
            <v>42887</v>
          </cell>
        </row>
        <row r="1264">
          <cell r="E1264">
            <v>42887</v>
          </cell>
          <cell r="F1264">
            <v>1200118494</v>
          </cell>
        </row>
        <row r="1265">
          <cell r="E1265">
            <v>42887</v>
          </cell>
          <cell r="F1265">
            <v>1200118493</v>
          </cell>
        </row>
        <row r="1266">
          <cell r="E1266">
            <v>42887</v>
          </cell>
          <cell r="F1266">
            <v>1200118492</v>
          </cell>
        </row>
        <row r="1267">
          <cell r="E1267">
            <v>42888</v>
          </cell>
          <cell r="F1267">
            <v>1200118495</v>
          </cell>
        </row>
        <row r="1268">
          <cell r="E1268">
            <v>42888</v>
          </cell>
          <cell r="F1268">
            <v>1200118496</v>
          </cell>
        </row>
        <row r="1269">
          <cell r="E1269">
            <v>42888</v>
          </cell>
          <cell r="F1269">
            <v>1200118701</v>
          </cell>
        </row>
        <row r="1270">
          <cell r="E1270">
            <v>42888</v>
          </cell>
          <cell r="F1270">
            <v>1200118702</v>
          </cell>
        </row>
        <row r="1271">
          <cell r="E1271">
            <v>42888</v>
          </cell>
          <cell r="F1271">
            <v>1200118497</v>
          </cell>
        </row>
        <row r="1272">
          <cell r="E1272">
            <v>42888</v>
          </cell>
          <cell r="F1272">
            <v>1200118499</v>
          </cell>
        </row>
        <row r="1273">
          <cell r="E1273">
            <v>42888</v>
          </cell>
          <cell r="F1273">
            <v>1200118703</v>
          </cell>
        </row>
        <row r="1274">
          <cell r="E1274">
            <v>42888</v>
          </cell>
          <cell r="F1274">
            <v>1200118500</v>
          </cell>
        </row>
        <row r="1275">
          <cell r="E1275">
            <v>42888</v>
          </cell>
          <cell r="F1275">
            <v>1200118700</v>
          </cell>
        </row>
        <row r="1276">
          <cell r="E1276">
            <v>42888</v>
          </cell>
          <cell r="F1276">
            <v>1200118446</v>
          </cell>
        </row>
        <row r="1277">
          <cell r="E1277">
            <v>42888</v>
          </cell>
          <cell r="F1277">
            <v>1200118447</v>
          </cell>
        </row>
        <row r="1278">
          <cell r="E1278">
            <v>42888</v>
          </cell>
          <cell r="F1278">
            <v>1200118498</v>
          </cell>
        </row>
        <row r="1279">
          <cell r="E1279">
            <v>42888</v>
          </cell>
          <cell r="F1279">
            <v>1200118449</v>
          </cell>
        </row>
        <row r="1280">
          <cell r="E1280">
            <v>42888</v>
          </cell>
          <cell r="F1280">
            <v>1200118448</v>
          </cell>
        </row>
        <row r="1281">
          <cell r="E1281">
            <v>42888</v>
          </cell>
          <cell r="F1281">
            <v>1200118704</v>
          </cell>
        </row>
        <row r="1282">
          <cell r="E1282">
            <v>42891</v>
          </cell>
          <cell r="F1282">
            <v>1200118659</v>
          </cell>
        </row>
        <row r="1283">
          <cell r="E1283">
            <v>42891</v>
          </cell>
          <cell r="F1283">
            <v>1200118661</v>
          </cell>
        </row>
        <row r="1284">
          <cell r="E1284">
            <v>42891</v>
          </cell>
          <cell r="F1284">
            <v>1200118653</v>
          </cell>
        </row>
        <row r="1285">
          <cell r="E1285">
            <v>42891</v>
          </cell>
          <cell r="F1285">
            <v>1200118654</v>
          </cell>
        </row>
        <row r="1286">
          <cell r="E1286">
            <v>42891</v>
          </cell>
          <cell r="F1286">
            <v>1200118656</v>
          </cell>
        </row>
        <row r="1287">
          <cell r="E1287">
            <v>42891</v>
          </cell>
          <cell r="F1287">
            <v>1200118655</v>
          </cell>
        </row>
        <row r="1288">
          <cell r="E1288">
            <v>42891</v>
          </cell>
          <cell r="F1288">
            <v>1200118662</v>
          </cell>
        </row>
        <row r="1289">
          <cell r="E1289">
            <v>42891</v>
          </cell>
          <cell r="F1289">
            <v>1200118660</v>
          </cell>
        </row>
        <row r="1290">
          <cell r="E1290">
            <v>42891</v>
          </cell>
          <cell r="F1290">
            <v>1200118658</v>
          </cell>
        </row>
        <row r="1291">
          <cell r="E1291">
            <v>42891</v>
          </cell>
          <cell r="F1291">
            <v>1200118664</v>
          </cell>
        </row>
        <row r="1292">
          <cell r="E1292">
            <v>42891</v>
          </cell>
          <cell r="F1292">
            <v>1200118663</v>
          </cell>
        </row>
        <row r="1293">
          <cell r="E1293">
            <v>42891</v>
          </cell>
          <cell r="F1293">
            <v>1200118657</v>
          </cell>
        </row>
        <row r="1294">
          <cell r="E1294">
            <v>42892</v>
          </cell>
          <cell r="F1294">
            <v>1200118798</v>
          </cell>
        </row>
        <row r="1295">
          <cell r="E1295">
            <v>42892</v>
          </cell>
          <cell r="F1295">
            <v>1200118797</v>
          </cell>
        </row>
        <row r="1296">
          <cell r="E1296">
            <v>42892</v>
          </cell>
          <cell r="F1296">
            <v>1200118796</v>
          </cell>
        </row>
        <row r="1297">
          <cell r="E1297">
            <v>42892</v>
          </cell>
          <cell r="F1297">
            <v>1200118857</v>
          </cell>
        </row>
        <row r="1298">
          <cell r="E1298">
            <v>42892</v>
          </cell>
          <cell r="F1298">
            <v>1200118851</v>
          </cell>
        </row>
        <row r="1299">
          <cell r="E1299">
            <v>42892</v>
          </cell>
          <cell r="F1299">
            <v>1200118850</v>
          </cell>
        </row>
        <row r="1300">
          <cell r="E1300">
            <v>42892</v>
          </cell>
          <cell r="F1300">
            <v>1200118854</v>
          </cell>
        </row>
        <row r="1301">
          <cell r="E1301">
            <v>42892</v>
          </cell>
          <cell r="F1301">
            <v>1200118852</v>
          </cell>
        </row>
        <row r="1302">
          <cell r="E1302">
            <v>42892</v>
          </cell>
          <cell r="F1302">
            <v>1200118957</v>
          </cell>
        </row>
        <row r="1303">
          <cell r="E1303">
            <v>42892</v>
          </cell>
          <cell r="F1303">
            <v>1200118858</v>
          </cell>
        </row>
        <row r="1304">
          <cell r="E1304">
            <v>42892</v>
          </cell>
          <cell r="F1304">
            <v>1200118853</v>
          </cell>
        </row>
        <row r="1305">
          <cell r="E1305">
            <v>42892</v>
          </cell>
          <cell r="F1305">
            <v>1200118855</v>
          </cell>
        </row>
        <row r="1306">
          <cell r="E1306">
            <v>42892</v>
          </cell>
          <cell r="F1306">
            <v>1200118958</v>
          </cell>
        </row>
        <row r="1307">
          <cell r="E1307">
            <v>42892</v>
          </cell>
          <cell r="F1307">
            <v>1200118799</v>
          </cell>
        </row>
        <row r="1308">
          <cell r="E1308">
            <v>42892</v>
          </cell>
          <cell r="F1308">
            <v>1200118856</v>
          </cell>
        </row>
        <row r="1309">
          <cell r="E1309">
            <v>42892</v>
          </cell>
          <cell r="F1309">
            <v>1200118959</v>
          </cell>
        </row>
        <row r="1310">
          <cell r="E1310">
            <v>42892</v>
          </cell>
          <cell r="F1310">
            <v>1200118960</v>
          </cell>
        </row>
        <row r="1311">
          <cell r="E1311">
            <v>42893</v>
          </cell>
          <cell r="F1311">
            <v>1200118970</v>
          </cell>
        </row>
        <row r="1312">
          <cell r="E1312">
            <v>42893</v>
          </cell>
          <cell r="F1312">
            <v>1200118964</v>
          </cell>
        </row>
        <row r="1313">
          <cell r="E1313">
            <v>42893</v>
          </cell>
          <cell r="F1313">
            <v>1200118966</v>
          </cell>
        </row>
        <row r="1314">
          <cell r="E1314">
            <v>42893</v>
          </cell>
          <cell r="F1314">
            <v>1200118962</v>
          </cell>
        </row>
        <row r="1315">
          <cell r="E1315">
            <v>42893</v>
          </cell>
          <cell r="F1315">
            <v>1200118968</v>
          </cell>
        </row>
        <row r="1316">
          <cell r="E1316">
            <v>42893</v>
          </cell>
          <cell r="F1316">
            <v>1200118969</v>
          </cell>
        </row>
        <row r="1317">
          <cell r="E1317">
            <v>42893</v>
          </cell>
          <cell r="F1317">
            <v>1200118972</v>
          </cell>
        </row>
        <row r="1318">
          <cell r="E1318">
            <v>42893</v>
          </cell>
          <cell r="F1318">
            <v>1200118963</v>
          </cell>
        </row>
        <row r="1319">
          <cell r="E1319">
            <v>42893</v>
          </cell>
          <cell r="F1319">
            <v>1200118975</v>
          </cell>
        </row>
        <row r="1320">
          <cell r="E1320">
            <v>42893</v>
          </cell>
          <cell r="F1320">
            <v>1200118971</v>
          </cell>
        </row>
        <row r="1321">
          <cell r="E1321">
            <v>42893</v>
          </cell>
          <cell r="F1321">
            <v>1200118965</v>
          </cell>
        </row>
        <row r="1322">
          <cell r="E1322">
            <v>42893</v>
          </cell>
          <cell r="F1322">
            <v>1200118967</v>
          </cell>
        </row>
        <row r="1323">
          <cell r="E1323">
            <v>42893</v>
          </cell>
          <cell r="F1323">
            <v>1200118978</v>
          </cell>
        </row>
        <row r="1324">
          <cell r="E1324">
            <v>42893</v>
          </cell>
          <cell r="F1324">
            <v>1200118973</v>
          </cell>
        </row>
        <row r="1325">
          <cell r="E1325">
            <v>42893</v>
          </cell>
          <cell r="F1325">
            <v>1200118979</v>
          </cell>
        </row>
        <row r="1326">
          <cell r="E1326">
            <v>42893</v>
          </cell>
          <cell r="F1326">
            <v>1200118961</v>
          </cell>
        </row>
        <row r="1327">
          <cell r="E1327">
            <v>42893</v>
          </cell>
          <cell r="F1327">
            <v>1200118976</v>
          </cell>
        </row>
        <row r="1328">
          <cell r="E1328">
            <v>42894</v>
          </cell>
          <cell r="F1328">
            <v>1200118999</v>
          </cell>
        </row>
        <row r="1329">
          <cell r="E1329">
            <v>42894</v>
          </cell>
          <cell r="F1329">
            <v>1200119204</v>
          </cell>
        </row>
        <row r="1330">
          <cell r="E1330">
            <v>42894</v>
          </cell>
          <cell r="F1330">
            <v>1200119203</v>
          </cell>
        </row>
        <row r="1331">
          <cell r="E1331">
            <v>42894</v>
          </cell>
          <cell r="F1331">
            <v>1200119205</v>
          </cell>
        </row>
        <row r="1332">
          <cell r="E1332">
            <v>42894</v>
          </cell>
          <cell r="F1332">
            <v>1200119206</v>
          </cell>
        </row>
        <row r="1333">
          <cell r="E1333">
            <v>42894</v>
          </cell>
          <cell r="F1333">
            <v>1200119335</v>
          </cell>
        </row>
        <row r="1334">
          <cell r="E1334">
            <v>42894</v>
          </cell>
          <cell r="F1334">
            <v>1200119333</v>
          </cell>
        </row>
        <row r="1335">
          <cell r="E1335">
            <v>42894</v>
          </cell>
          <cell r="F1335">
            <v>1200119334</v>
          </cell>
        </row>
        <row r="1336">
          <cell r="E1336">
            <v>42894</v>
          </cell>
          <cell r="F1336">
            <v>1200119332</v>
          </cell>
        </row>
        <row r="1337">
          <cell r="E1337">
            <v>42895</v>
          </cell>
          <cell r="F1337">
            <v>1200119344</v>
          </cell>
        </row>
        <row r="1338">
          <cell r="E1338">
            <v>42895</v>
          </cell>
          <cell r="F1338">
            <v>1200119340</v>
          </cell>
        </row>
        <row r="1339">
          <cell r="E1339">
            <v>42895</v>
          </cell>
          <cell r="F1339">
            <v>1200119346</v>
          </cell>
        </row>
        <row r="1340">
          <cell r="E1340">
            <v>42895</v>
          </cell>
          <cell r="F1340">
            <v>1200119343</v>
          </cell>
        </row>
        <row r="1341">
          <cell r="E1341">
            <v>42895</v>
          </cell>
          <cell r="F1341">
            <v>1200119345</v>
          </cell>
        </row>
        <row r="1342">
          <cell r="E1342">
            <v>42895</v>
          </cell>
          <cell r="F1342">
            <v>1200119339</v>
          </cell>
        </row>
        <row r="1343">
          <cell r="E1343">
            <v>42895</v>
          </cell>
          <cell r="F1343">
            <v>1200119342</v>
          </cell>
        </row>
        <row r="1344">
          <cell r="E1344">
            <v>42895</v>
          </cell>
          <cell r="F1344">
            <v>1200119341</v>
          </cell>
        </row>
        <row r="1345">
          <cell r="E1345">
            <v>42895</v>
          </cell>
          <cell r="F1345">
            <v>1200119504</v>
          </cell>
        </row>
        <row r="1346">
          <cell r="E1346">
            <v>42895</v>
          </cell>
          <cell r="F1346">
            <v>1200119501</v>
          </cell>
        </row>
        <row r="1347">
          <cell r="E1347">
            <v>42895</v>
          </cell>
          <cell r="F1347">
            <v>1200119502</v>
          </cell>
        </row>
        <row r="1348">
          <cell r="E1348">
            <v>42895</v>
          </cell>
          <cell r="F1348">
            <v>1200119503</v>
          </cell>
        </row>
        <row r="1349">
          <cell r="E1349">
            <v>42895</v>
          </cell>
          <cell r="F1349">
            <v>1200119202</v>
          </cell>
        </row>
        <row r="1350">
          <cell r="E1350">
            <v>42895</v>
          </cell>
          <cell r="F1350">
            <v>1200119200</v>
          </cell>
        </row>
        <row r="1351">
          <cell r="E1351">
            <v>42895</v>
          </cell>
          <cell r="F1351">
            <v>1200119201</v>
          </cell>
        </row>
        <row r="1352">
          <cell r="E1352">
            <v>42899</v>
          </cell>
          <cell r="F1352">
            <v>1200119722</v>
          </cell>
        </row>
        <row r="1353">
          <cell r="E1353">
            <v>42899</v>
          </cell>
          <cell r="F1353">
            <v>1200119508</v>
          </cell>
        </row>
        <row r="1354">
          <cell r="E1354">
            <v>42899</v>
          </cell>
          <cell r="F1354">
            <v>1200119523</v>
          </cell>
        </row>
        <row r="1355">
          <cell r="E1355">
            <v>42899</v>
          </cell>
          <cell r="F1355">
            <v>1200119518</v>
          </cell>
        </row>
        <row r="1356">
          <cell r="E1356">
            <v>42899</v>
          </cell>
          <cell r="F1356">
            <v>1200119520</v>
          </cell>
        </row>
        <row r="1357">
          <cell r="E1357">
            <v>42899</v>
          </cell>
          <cell r="F1357">
            <v>1200119723</v>
          </cell>
        </row>
        <row r="1358">
          <cell r="E1358">
            <v>42899</v>
          </cell>
          <cell r="F1358">
            <v>1200119506</v>
          </cell>
        </row>
        <row r="1359">
          <cell r="E1359">
            <v>42899</v>
          </cell>
          <cell r="F1359">
            <v>1200119511</v>
          </cell>
        </row>
        <row r="1360">
          <cell r="E1360">
            <v>42899</v>
          </cell>
          <cell r="F1360">
            <v>1200119507</v>
          </cell>
        </row>
        <row r="1361">
          <cell r="E1361">
            <v>42899</v>
          </cell>
          <cell r="F1361">
            <v>1200119509</v>
          </cell>
        </row>
        <row r="1362">
          <cell r="E1362">
            <v>42899</v>
          </cell>
          <cell r="F1362">
            <v>1200119510</v>
          </cell>
        </row>
        <row r="1363">
          <cell r="E1363">
            <v>42899</v>
          </cell>
          <cell r="F1363">
            <v>1200119514</v>
          </cell>
        </row>
        <row r="1364">
          <cell r="E1364">
            <v>42899</v>
          </cell>
          <cell r="F1364">
            <v>1200119724</v>
          </cell>
        </row>
        <row r="1365">
          <cell r="E1365">
            <v>42900</v>
          </cell>
          <cell r="F1365">
            <v>1200119815</v>
          </cell>
        </row>
        <row r="1366">
          <cell r="E1366">
            <v>42900</v>
          </cell>
          <cell r="F1366">
            <v>1200119817</v>
          </cell>
        </row>
        <row r="1367">
          <cell r="E1367">
            <v>42900</v>
          </cell>
          <cell r="F1367">
            <v>1200119816</v>
          </cell>
        </row>
        <row r="1368">
          <cell r="E1368">
            <v>42900</v>
          </cell>
          <cell r="F1368">
            <v>1200119824</v>
          </cell>
        </row>
        <row r="1369">
          <cell r="E1369">
            <v>42900</v>
          </cell>
          <cell r="F1369">
            <v>1200119822</v>
          </cell>
        </row>
        <row r="1370">
          <cell r="E1370">
            <v>42900</v>
          </cell>
          <cell r="F1370">
            <v>1200119818</v>
          </cell>
        </row>
        <row r="1371">
          <cell r="E1371">
            <v>42900</v>
          </cell>
          <cell r="F1371">
            <v>1200119936</v>
          </cell>
        </row>
        <row r="1372">
          <cell r="E1372">
            <v>42900</v>
          </cell>
          <cell r="F1372">
            <v>1200119937</v>
          </cell>
        </row>
        <row r="1373">
          <cell r="E1373">
            <v>42900</v>
          </cell>
          <cell r="F1373">
            <v>1200119935</v>
          </cell>
        </row>
        <row r="1374">
          <cell r="E1374">
            <v>42900</v>
          </cell>
          <cell r="F1374">
            <v>1200119938</v>
          </cell>
        </row>
        <row r="1375">
          <cell r="E1375">
            <v>42900</v>
          </cell>
          <cell r="F1375">
            <v>1200119940</v>
          </cell>
        </row>
        <row r="1376">
          <cell r="E1376">
            <v>42900</v>
          </cell>
          <cell r="F1376">
            <v>1200119941</v>
          </cell>
        </row>
        <row r="1377">
          <cell r="E1377">
            <v>42901</v>
          </cell>
          <cell r="F1377">
            <v>1200119945</v>
          </cell>
        </row>
        <row r="1378">
          <cell r="E1378">
            <v>42901</v>
          </cell>
          <cell r="F1378">
            <v>1200119944</v>
          </cell>
        </row>
        <row r="1379">
          <cell r="E1379">
            <v>42901</v>
          </cell>
          <cell r="F1379">
            <v>1200119943</v>
          </cell>
        </row>
        <row r="1380">
          <cell r="E1380">
            <v>42901</v>
          </cell>
          <cell r="F1380">
            <v>1200119942</v>
          </cell>
        </row>
        <row r="1381">
          <cell r="E1381">
            <v>42901</v>
          </cell>
          <cell r="F1381">
            <v>1200120081</v>
          </cell>
        </row>
        <row r="1382">
          <cell r="E1382">
            <v>42901</v>
          </cell>
          <cell r="F1382">
            <v>1200119951</v>
          </cell>
        </row>
        <row r="1383">
          <cell r="E1383">
            <v>42901</v>
          </cell>
          <cell r="F1383">
            <v>1200119946</v>
          </cell>
        </row>
        <row r="1384">
          <cell r="E1384">
            <v>42901</v>
          </cell>
          <cell r="F1384">
            <v>1200119948</v>
          </cell>
        </row>
        <row r="1385">
          <cell r="E1385">
            <v>42901</v>
          </cell>
          <cell r="F1385">
            <v>1200120082</v>
          </cell>
        </row>
        <row r="1386">
          <cell r="E1386">
            <v>42901</v>
          </cell>
          <cell r="F1386">
            <v>1200120078</v>
          </cell>
        </row>
        <row r="1387">
          <cell r="E1387">
            <v>42901</v>
          </cell>
          <cell r="F1387">
            <v>1200120083</v>
          </cell>
        </row>
        <row r="1388">
          <cell r="E1388">
            <v>42901</v>
          </cell>
          <cell r="F1388">
            <v>1200119947</v>
          </cell>
        </row>
        <row r="1389">
          <cell r="E1389">
            <v>42901</v>
          </cell>
          <cell r="F1389">
            <v>1200120079</v>
          </cell>
        </row>
        <row r="1390">
          <cell r="E1390">
            <v>42901</v>
          </cell>
          <cell r="F1390">
            <v>1200119971</v>
          </cell>
        </row>
        <row r="1391">
          <cell r="E1391">
            <v>42901</v>
          </cell>
          <cell r="F1391">
            <v>1200119970</v>
          </cell>
        </row>
        <row r="1392">
          <cell r="E1392">
            <v>42901</v>
          </cell>
          <cell r="F1392">
            <v>1200120084</v>
          </cell>
        </row>
        <row r="1393">
          <cell r="E1393">
            <v>42901</v>
          </cell>
          <cell r="F1393">
            <v>1200119978</v>
          </cell>
        </row>
        <row r="1394">
          <cell r="E1394">
            <v>42901</v>
          </cell>
          <cell r="F1394">
            <v>1200119973</v>
          </cell>
        </row>
        <row r="1395">
          <cell r="E1395">
            <v>42901</v>
          </cell>
          <cell r="F1395">
            <v>1200119975</v>
          </cell>
        </row>
        <row r="1396">
          <cell r="E1396">
            <v>42901</v>
          </cell>
          <cell r="F1396">
            <v>1200119977</v>
          </cell>
        </row>
        <row r="1397">
          <cell r="E1397">
            <v>42901</v>
          </cell>
          <cell r="F1397">
            <v>1200119974</v>
          </cell>
        </row>
        <row r="1398">
          <cell r="E1398">
            <v>42902</v>
          </cell>
          <cell r="F1398">
            <v>1200119979</v>
          </cell>
        </row>
        <row r="1399">
          <cell r="E1399">
            <v>42902</v>
          </cell>
          <cell r="F1399">
            <v>1200120209</v>
          </cell>
        </row>
        <row r="1400">
          <cell r="E1400">
            <v>42902</v>
          </cell>
          <cell r="F1400">
            <v>1200120218</v>
          </cell>
        </row>
        <row r="1401">
          <cell r="E1401">
            <v>42902</v>
          </cell>
          <cell r="F1401">
            <v>1200120211</v>
          </cell>
        </row>
        <row r="1402">
          <cell r="E1402">
            <v>42902</v>
          </cell>
          <cell r="F1402">
            <v>1200120210</v>
          </cell>
        </row>
        <row r="1403">
          <cell r="E1403">
            <v>42902</v>
          </cell>
          <cell r="F1403">
            <v>1200120219</v>
          </cell>
        </row>
        <row r="1404">
          <cell r="E1404">
            <v>42902</v>
          </cell>
          <cell r="F1404">
            <v>1200120213</v>
          </cell>
        </row>
        <row r="1405">
          <cell r="E1405">
            <v>42902</v>
          </cell>
          <cell r="F1405">
            <v>1200120212</v>
          </cell>
        </row>
        <row r="1406">
          <cell r="E1406">
            <v>42902</v>
          </cell>
          <cell r="F1406">
            <v>1200120217</v>
          </cell>
        </row>
        <row r="1407">
          <cell r="E1407">
            <v>42902</v>
          </cell>
          <cell r="F1407">
            <v>1200120214</v>
          </cell>
        </row>
        <row r="1408">
          <cell r="E1408">
            <v>42902</v>
          </cell>
          <cell r="F1408">
            <v>1200120215</v>
          </cell>
        </row>
        <row r="1409">
          <cell r="E1409">
            <v>42902</v>
          </cell>
          <cell r="F1409">
            <v>1200120220</v>
          </cell>
        </row>
        <row r="1410">
          <cell r="E1410">
            <v>42902</v>
          </cell>
          <cell r="F1410">
            <v>1200120216</v>
          </cell>
        </row>
        <row r="1411">
          <cell r="E1411">
            <v>42902</v>
          </cell>
          <cell r="F1411">
            <v>1200120080</v>
          </cell>
        </row>
        <row r="1412">
          <cell r="E1412">
            <v>42905</v>
          </cell>
          <cell r="F1412">
            <v>1200120242</v>
          </cell>
        </row>
        <row r="1413">
          <cell r="E1413">
            <v>42905</v>
          </cell>
          <cell r="F1413">
            <v>1200120226</v>
          </cell>
        </row>
        <row r="1414">
          <cell r="E1414">
            <v>42905</v>
          </cell>
          <cell r="F1414">
            <v>1200120229</v>
          </cell>
        </row>
        <row r="1415">
          <cell r="E1415">
            <v>42905</v>
          </cell>
          <cell r="F1415">
            <v>1200120228</v>
          </cell>
        </row>
        <row r="1416">
          <cell r="E1416">
            <v>42905</v>
          </cell>
          <cell r="F1416">
            <v>1200120372</v>
          </cell>
        </row>
        <row r="1417">
          <cell r="E1417">
            <v>42905</v>
          </cell>
          <cell r="F1417">
            <v>1200120373</v>
          </cell>
        </row>
        <row r="1418">
          <cell r="E1418">
            <v>42905</v>
          </cell>
          <cell r="F1418">
            <v>1200120371</v>
          </cell>
        </row>
        <row r="1419">
          <cell r="E1419">
            <v>42905</v>
          </cell>
          <cell r="F1419">
            <v>1200120225</v>
          </cell>
        </row>
        <row r="1420">
          <cell r="E1420">
            <v>42905</v>
          </cell>
          <cell r="F1420">
            <v>1200120420</v>
          </cell>
        </row>
        <row r="1421">
          <cell r="E1421">
            <v>42905</v>
          </cell>
          <cell r="F1421">
            <v>1200120231</v>
          </cell>
        </row>
        <row r="1422">
          <cell r="E1422">
            <v>42905</v>
          </cell>
          <cell r="F1422">
            <v>1200120227</v>
          </cell>
        </row>
        <row r="1423">
          <cell r="E1423">
            <v>42905</v>
          </cell>
          <cell r="F1423">
            <v>1200120230</v>
          </cell>
        </row>
        <row r="1424">
          <cell r="E1424">
            <v>42905</v>
          </cell>
          <cell r="F1424">
            <v>1200120224</v>
          </cell>
        </row>
        <row r="1425">
          <cell r="E1425">
            <v>42905</v>
          </cell>
          <cell r="F1425">
            <v>1200120374</v>
          </cell>
        </row>
        <row r="1426">
          <cell r="E1426">
            <v>42906</v>
          </cell>
          <cell r="F1426">
            <v>1200120378</v>
          </cell>
        </row>
        <row r="1427">
          <cell r="E1427">
            <v>42906</v>
          </cell>
          <cell r="F1427">
            <v>1200120376</v>
          </cell>
        </row>
        <row r="1428">
          <cell r="E1428">
            <v>42906</v>
          </cell>
          <cell r="F1428">
            <v>1200120384</v>
          </cell>
        </row>
        <row r="1429">
          <cell r="E1429">
            <v>42906</v>
          </cell>
          <cell r="F1429">
            <v>1200120381</v>
          </cell>
        </row>
        <row r="1430">
          <cell r="E1430">
            <v>42906</v>
          </cell>
          <cell r="F1430">
            <v>1200120377</v>
          </cell>
        </row>
        <row r="1431">
          <cell r="E1431">
            <v>42906</v>
          </cell>
          <cell r="F1431">
            <v>1200120379</v>
          </cell>
        </row>
        <row r="1432">
          <cell r="E1432">
            <v>42906</v>
          </cell>
          <cell r="F1432">
            <v>1200120602</v>
          </cell>
        </row>
        <row r="1433">
          <cell r="E1433">
            <v>42906</v>
          </cell>
          <cell r="F1433">
            <v>1200120603</v>
          </cell>
        </row>
        <row r="1434">
          <cell r="E1434">
            <v>42906</v>
          </cell>
          <cell r="F1434">
            <v>1200120599</v>
          </cell>
        </row>
        <row r="1435">
          <cell r="E1435">
            <v>42906</v>
          </cell>
          <cell r="F1435">
            <v>1200120601</v>
          </cell>
        </row>
        <row r="1436">
          <cell r="E1436">
            <v>42906</v>
          </cell>
          <cell r="F1436">
            <v>1200120375</v>
          </cell>
        </row>
        <row r="1437">
          <cell r="E1437">
            <v>42906</v>
          </cell>
          <cell r="F1437">
            <v>1200120383</v>
          </cell>
        </row>
        <row r="1438">
          <cell r="E1438">
            <v>42906</v>
          </cell>
          <cell r="F1438">
            <v>1200120604</v>
          </cell>
        </row>
        <row r="1439">
          <cell r="E1439">
            <v>42906</v>
          </cell>
          <cell r="F1439">
            <v>1200120380</v>
          </cell>
        </row>
        <row r="1440">
          <cell r="E1440">
            <v>42907</v>
          </cell>
          <cell r="F1440">
            <v>1200120681</v>
          </cell>
        </row>
        <row r="1441">
          <cell r="E1441">
            <v>42907</v>
          </cell>
          <cell r="F1441">
            <v>1200120680</v>
          </cell>
        </row>
        <row r="1442">
          <cell r="E1442">
            <v>42907</v>
          </cell>
          <cell r="F1442">
            <v>1200120678</v>
          </cell>
        </row>
        <row r="1443">
          <cell r="E1443">
            <v>42907</v>
          </cell>
          <cell r="F1443">
            <v>1200120677</v>
          </cell>
        </row>
        <row r="1444">
          <cell r="E1444">
            <v>42907</v>
          </cell>
          <cell r="F1444">
            <v>1200120676</v>
          </cell>
        </row>
        <row r="1445">
          <cell r="E1445">
            <v>42907</v>
          </cell>
          <cell r="F1445">
            <v>1200120675</v>
          </cell>
        </row>
        <row r="1446">
          <cell r="E1446">
            <v>42907</v>
          </cell>
          <cell r="F1446">
            <v>1200120673</v>
          </cell>
        </row>
        <row r="1447">
          <cell r="E1447">
            <v>42907</v>
          </cell>
          <cell r="F1447">
            <v>1200120672</v>
          </cell>
        </row>
        <row r="1448">
          <cell r="E1448">
            <v>42907</v>
          </cell>
          <cell r="F1448">
            <v>1200120671</v>
          </cell>
        </row>
        <row r="1449">
          <cell r="E1449">
            <v>42907</v>
          </cell>
          <cell r="F1449">
            <v>1200120686</v>
          </cell>
        </row>
        <row r="1450">
          <cell r="E1450">
            <v>42907</v>
          </cell>
          <cell r="F1450">
            <v>1200120684</v>
          </cell>
        </row>
        <row r="1451">
          <cell r="E1451">
            <v>42907</v>
          </cell>
          <cell r="F1451">
            <v>1200120687</v>
          </cell>
        </row>
        <row r="1452">
          <cell r="E1452">
            <v>42907</v>
          </cell>
          <cell r="F1452">
            <v>1200120682</v>
          </cell>
        </row>
        <row r="1453">
          <cell r="E1453">
            <v>42907</v>
          </cell>
          <cell r="F1453">
            <v>1200120679</v>
          </cell>
        </row>
        <row r="1454">
          <cell r="E1454">
            <v>42907</v>
          </cell>
          <cell r="F1454">
            <v>1200120683</v>
          </cell>
        </row>
        <row r="1455">
          <cell r="E1455">
            <v>42907</v>
          </cell>
          <cell r="F1455">
            <v>1200120685</v>
          </cell>
        </row>
        <row r="1456">
          <cell r="E1456">
            <v>42907</v>
          </cell>
          <cell r="F1456">
            <v>1200120674</v>
          </cell>
        </row>
        <row r="1457">
          <cell r="E1457">
            <v>42907</v>
          </cell>
          <cell r="F1457">
            <v>1200120793</v>
          </cell>
        </row>
        <row r="1458">
          <cell r="E1458">
            <v>42907</v>
          </cell>
          <cell r="F1458">
            <v>1200120791</v>
          </cell>
        </row>
        <row r="1459">
          <cell r="E1459">
            <v>42907</v>
          </cell>
          <cell r="F1459">
            <v>1200120792</v>
          </cell>
        </row>
        <row r="1460">
          <cell r="E1460">
            <v>42908</v>
          </cell>
          <cell r="F1460">
            <v>1200120797</v>
          </cell>
        </row>
        <row r="1461">
          <cell r="E1461">
            <v>42908</v>
          </cell>
          <cell r="F1461">
            <v>1200120794</v>
          </cell>
        </row>
        <row r="1462">
          <cell r="E1462">
            <v>42908</v>
          </cell>
          <cell r="F1462">
            <v>1200120798</v>
          </cell>
        </row>
        <row r="1463">
          <cell r="E1463">
            <v>42908</v>
          </cell>
          <cell r="F1463">
            <v>1200120828</v>
          </cell>
        </row>
        <row r="1464">
          <cell r="E1464">
            <v>42908</v>
          </cell>
          <cell r="F1464">
            <v>1200120824</v>
          </cell>
        </row>
        <row r="1465">
          <cell r="E1465">
            <v>42908</v>
          </cell>
          <cell r="F1465">
            <v>1200120825</v>
          </cell>
        </row>
        <row r="1466">
          <cell r="E1466">
            <v>42908</v>
          </cell>
          <cell r="F1466">
            <v>1200120805</v>
          </cell>
        </row>
        <row r="1467">
          <cell r="E1467">
            <v>42908</v>
          </cell>
          <cell r="F1467">
            <v>1200120827</v>
          </cell>
        </row>
        <row r="1468">
          <cell r="E1468">
            <v>42908</v>
          </cell>
          <cell r="F1468">
            <v>1200120623</v>
          </cell>
        </row>
        <row r="1469">
          <cell r="E1469">
            <v>42908</v>
          </cell>
          <cell r="F1469">
            <v>1200120800</v>
          </cell>
        </row>
        <row r="1470">
          <cell r="E1470">
            <v>42908</v>
          </cell>
          <cell r="F1470">
            <v>1200120795</v>
          </cell>
        </row>
        <row r="1471">
          <cell r="E1471">
            <v>42908</v>
          </cell>
          <cell r="F1471">
            <v>1200120799</v>
          </cell>
        </row>
        <row r="1472">
          <cell r="E1472">
            <v>42908</v>
          </cell>
          <cell r="F1472">
            <v>1200120796</v>
          </cell>
        </row>
        <row r="1473">
          <cell r="E1473">
            <v>42909</v>
          </cell>
          <cell r="F1473">
            <v>1200120884</v>
          </cell>
        </row>
        <row r="1474">
          <cell r="E1474">
            <v>42909</v>
          </cell>
          <cell r="F1474">
            <v>1200120892</v>
          </cell>
        </row>
        <row r="1475">
          <cell r="E1475">
            <v>42909</v>
          </cell>
          <cell r="F1475">
            <v>1200120940</v>
          </cell>
        </row>
        <row r="1476">
          <cell r="E1476">
            <v>42909</v>
          </cell>
          <cell r="F1476">
            <v>1200120943</v>
          </cell>
        </row>
        <row r="1477">
          <cell r="E1477">
            <v>42909</v>
          </cell>
          <cell r="F1477">
            <v>1200120886</v>
          </cell>
        </row>
        <row r="1478">
          <cell r="E1478">
            <v>42909</v>
          </cell>
          <cell r="F1478">
            <v>1200120887</v>
          </cell>
        </row>
        <row r="1479">
          <cell r="E1479">
            <v>42909</v>
          </cell>
          <cell r="F1479">
            <v>1200120889</v>
          </cell>
        </row>
        <row r="1480">
          <cell r="E1480">
            <v>42909</v>
          </cell>
          <cell r="F1480">
            <v>1200120941</v>
          </cell>
        </row>
        <row r="1481">
          <cell r="E1481">
            <v>42909</v>
          </cell>
          <cell r="F1481">
            <v>1200120945</v>
          </cell>
        </row>
        <row r="1482">
          <cell r="E1482">
            <v>42909</v>
          </cell>
          <cell r="F1482">
            <v>1200120888</v>
          </cell>
        </row>
        <row r="1483">
          <cell r="E1483">
            <v>42909</v>
          </cell>
          <cell r="F1483">
            <v>1200120885</v>
          </cell>
        </row>
        <row r="1484">
          <cell r="E1484">
            <v>42909</v>
          </cell>
          <cell r="F1484">
            <v>1200120944</v>
          </cell>
        </row>
        <row r="1485">
          <cell r="E1485">
            <v>42909</v>
          </cell>
          <cell r="F1485">
            <v>1200120890</v>
          </cell>
        </row>
        <row r="1486">
          <cell r="E1486">
            <v>42909</v>
          </cell>
          <cell r="F1486">
            <v>1200120891</v>
          </cell>
        </row>
        <row r="1487">
          <cell r="E1487">
            <v>42909</v>
          </cell>
          <cell r="F1487">
            <v>1200121005</v>
          </cell>
        </row>
        <row r="1488">
          <cell r="E1488">
            <v>42909</v>
          </cell>
          <cell r="F1488">
            <v>1200121007</v>
          </cell>
        </row>
        <row r="1489">
          <cell r="E1489">
            <v>42909</v>
          </cell>
          <cell r="F1489">
            <v>1200121008</v>
          </cell>
        </row>
        <row r="1490">
          <cell r="E1490">
            <v>42909</v>
          </cell>
          <cell r="F1490">
            <v>1200121006</v>
          </cell>
        </row>
        <row r="1491">
          <cell r="E1491">
            <v>42912</v>
          </cell>
          <cell r="F1491">
            <v>1200121142</v>
          </cell>
        </row>
        <row r="1492">
          <cell r="E1492">
            <v>42912</v>
          </cell>
          <cell r="F1492">
            <v>1200121145</v>
          </cell>
        </row>
        <row r="1493">
          <cell r="E1493">
            <v>42912</v>
          </cell>
          <cell r="F1493">
            <v>1200121011</v>
          </cell>
        </row>
        <row r="1494">
          <cell r="E1494">
            <v>42912</v>
          </cell>
          <cell r="F1494">
            <v>1200121147</v>
          </cell>
        </row>
        <row r="1495">
          <cell r="E1495">
            <v>42912</v>
          </cell>
          <cell r="F1495">
            <v>1200121148</v>
          </cell>
        </row>
        <row r="1496">
          <cell r="E1496">
            <v>42912</v>
          </cell>
          <cell r="F1496">
            <v>1200121200</v>
          </cell>
        </row>
        <row r="1497">
          <cell r="E1497">
            <v>42912</v>
          </cell>
          <cell r="F1497">
            <v>1200121014</v>
          </cell>
        </row>
        <row r="1498">
          <cell r="E1498">
            <v>42912</v>
          </cell>
          <cell r="F1498">
            <v>1200121012</v>
          </cell>
        </row>
        <row r="1499">
          <cell r="E1499">
            <v>42912</v>
          </cell>
          <cell r="F1499">
            <v>1200121144</v>
          </cell>
        </row>
        <row r="1500">
          <cell r="E1500">
            <v>42912</v>
          </cell>
          <cell r="F1500">
            <v>1200121013</v>
          </cell>
        </row>
        <row r="1501">
          <cell r="E1501">
            <v>42912</v>
          </cell>
          <cell r="F1501">
            <v>1200121149</v>
          </cell>
        </row>
        <row r="1502">
          <cell r="E1502">
            <v>42912</v>
          </cell>
          <cell r="F1502">
            <v>1200121010</v>
          </cell>
        </row>
        <row r="1503">
          <cell r="E1503">
            <v>42912</v>
          </cell>
          <cell r="F1503">
            <v>1200121201</v>
          </cell>
        </row>
        <row r="1504">
          <cell r="E1504">
            <v>42912</v>
          </cell>
          <cell r="F1504">
            <v>1200121143</v>
          </cell>
        </row>
        <row r="1505">
          <cell r="E1505">
            <v>42912</v>
          </cell>
          <cell r="F1505">
            <v>1200121146</v>
          </cell>
        </row>
        <row r="1506">
          <cell r="E1506">
            <v>42912</v>
          </cell>
          <cell r="F1506">
            <v>1200121181</v>
          </cell>
        </row>
        <row r="1507">
          <cell r="E1507">
            <v>42912</v>
          </cell>
          <cell r="F1507">
            <v>1200121182</v>
          </cell>
        </row>
        <row r="1508">
          <cell r="E1508">
            <v>42913</v>
          </cell>
          <cell r="F1508">
            <v>1200121311</v>
          </cell>
        </row>
        <row r="1509">
          <cell r="E1509">
            <v>42913</v>
          </cell>
          <cell r="F1509">
            <v>1200121316</v>
          </cell>
        </row>
        <row r="1510">
          <cell r="E1510">
            <v>42913</v>
          </cell>
          <cell r="F1510">
            <v>1200121314</v>
          </cell>
        </row>
        <row r="1511">
          <cell r="E1511">
            <v>42913</v>
          </cell>
          <cell r="F1511">
            <v>1200121312</v>
          </cell>
        </row>
        <row r="1512">
          <cell r="E1512">
            <v>42913</v>
          </cell>
          <cell r="F1512">
            <v>1200121318</v>
          </cell>
        </row>
        <row r="1513">
          <cell r="E1513">
            <v>42913</v>
          </cell>
          <cell r="F1513">
            <v>1200121317</v>
          </cell>
        </row>
        <row r="1514">
          <cell r="E1514">
            <v>42913</v>
          </cell>
          <cell r="F1514">
            <v>1200121313</v>
          </cell>
        </row>
        <row r="1515">
          <cell r="E1515">
            <v>42913</v>
          </cell>
          <cell r="F1515">
            <v>1200121309</v>
          </cell>
        </row>
        <row r="1516">
          <cell r="E1516">
            <v>42913</v>
          </cell>
          <cell r="F1516">
            <v>1200121310</v>
          </cell>
        </row>
        <row r="1517">
          <cell r="E1517">
            <v>42913</v>
          </cell>
          <cell r="F1517">
            <v>1200121308</v>
          </cell>
        </row>
        <row r="1518">
          <cell r="E1518">
            <v>42913</v>
          </cell>
          <cell r="F1518">
            <v>1200121315</v>
          </cell>
        </row>
        <row r="1519">
          <cell r="E1519">
            <v>42913</v>
          </cell>
          <cell r="F1519">
            <v>1200121206</v>
          </cell>
        </row>
        <row r="1520">
          <cell r="E1520">
            <v>42913</v>
          </cell>
          <cell r="F1520">
            <v>1200121218</v>
          </cell>
        </row>
        <row r="1521">
          <cell r="E1521">
            <v>42913</v>
          </cell>
          <cell r="F1521">
            <v>1200121219</v>
          </cell>
        </row>
        <row r="1522">
          <cell r="E1522">
            <v>42913</v>
          </cell>
          <cell r="F1522">
            <v>1200121217</v>
          </cell>
        </row>
        <row r="1523">
          <cell r="E1523">
            <v>42913</v>
          </cell>
          <cell r="F1523">
            <v>1200121215</v>
          </cell>
        </row>
        <row r="1524">
          <cell r="E1524">
            <v>42913</v>
          </cell>
          <cell r="F1524">
            <v>1200121216</v>
          </cell>
        </row>
        <row r="1525">
          <cell r="E1525">
            <v>42913</v>
          </cell>
          <cell r="F1525">
            <v>1200121226</v>
          </cell>
        </row>
        <row r="1526">
          <cell r="E1526">
            <v>42913</v>
          </cell>
          <cell r="F1526">
            <v>1200121224</v>
          </cell>
        </row>
        <row r="1527">
          <cell r="E1527">
            <v>42913</v>
          </cell>
          <cell r="F1527">
            <v>1200121223</v>
          </cell>
        </row>
        <row r="1528">
          <cell r="E1528">
            <v>42913</v>
          </cell>
          <cell r="F1528">
            <v>1200121222</v>
          </cell>
        </row>
        <row r="1529">
          <cell r="E1529">
            <v>42913</v>
          </cell>
          <cell r="F1529">
            <v>1200121221</v>
          </cell>
        </row>
        <row r="1530">
          <cell r="E1530">
            <v>42913</v>
          </cell>
          <cell r="F1530">
            <v>1200121217</v>
          </cell>
        </row>
        <row r="1531">
          <cell r="E1531">
            <v>42914</v>
          </cell>
          <cell r="F1531">
            <v>1200121225</v>
          </cell>
        </row>
        <row r="1532">
          <cell r="E1532">
            <v>42914</v>
          </cell>
          <cell r="F1532">
            <v>1200121228</v>
          </cell>
        </row>
        <row r="1533">
          <cell r="E1533">
            <v>42914</v>
          </cell>
          <cell r="F1533">
            <v>1200121233</v>
          </cell>
        </row>
        <row r="1534">
          <cell r="E1534">
            <v>42914</v>
          </cell>
          <cell r="F1534">
            <v>1200121235</v>
          </cell>
        </row>
        <row r="1535">
          <cell r="E1535">
            <v>42914</v>
          </cell>
          <cell r="F1535">
            <v>1200121231</v>
          </cell>
        </row>
        <row r="1536">
          <cell r="E1536">
            <v>42914</v>
          </cell>
          <cell r="F1536">
            <v>1200121240</v>
          </cell>
        </row>
        <row r="1537">
          <cell r="E1537">
            <v>42914</v>
          </cell>
          <cell r="F1537">
            <v>1200121229</v>
          </cell>
        </row>
        <row r="1538">
          <cell r="E1538">
            <v>42914</v>
          </cell>
          <cell r="F1538">
            <v>1200121239</v>
          </cell>
        </row>
        <row r="1539">
          <cell r="E1539">
            <v>42914</v>
          </cell>
          <cell r="F1539">
            <v>1200121238</v>
          </cell>
        </row>
        <row r="1540">
          <cell r="E1540">
            <v>42914</v>
          </cell>
          <cell r="F1540">
            <v>1200121230</v>
          </cell>
        </row>
        <row r="1541">
          <cell r="E1541">
            <v>42914</v>
          </cell>
          <cell r="F1541">
            <v>1200121234</v>
          </cell>
        </row>
        <row r="1542">
          <cell r="E1542">
            <v>42914</v>
          </cell>
          <cell r="F1542">
            <v>1200121236</v>
          </cell>
        </row>
        <row r="1543">
          <cell r="E1543">
            <v>42914</v>
          </cell>
          <cell r="F1543">
            <v>1200121237</v>
          </cell>
        </row>
        <row r="1544">
          <cell r="E1544">
            <v>42914</v>
          </cell>
          <cell r="F1544">
            <v>1200121539</v>
          </cell>
        </row>
        <row r="1545">
          <cell r="E1545">
            <v>42914</v>
          </cell>
          <cell r="F1545">
            <v>1200121536</v>
          </cell>
        </row>
        <row r="1546">
          <cell r="E1546">
            <v>42914</v>
          </cell>
          <cell r="F1546">
            <v>1200121538</v>
          </cell>
        </row>
        <row r="1547">
          <cell r="E1547">
            <v>42914</v>
          </cell>
          <cell r="F1547">
            <v>1200121535</v>
          </cell>
        </row>
        <row r="1548">
          <cell r="E1548">
            <v>42914</v>
          </cell>
          <cell r="F1548">
            <v>1200121537</v>
          </cell>
        </row>
        <row r="1549">
          <cell r="E1549">
            <v>42915</v>
          </cell>
        </row>
        <row r="1550">
          <cell r="E1550">
            <v>42915</v>
          </cell>
          <cell r="F1550">
            <v>1200121544</v>
          </cell>
        </row>
        <row r="1551">
          <cell r="E1551">
            <v>42915</v>
          </cell>
          <cell r="F1551">
            <v>1200121542</v>
          </cell>
        </row>
        <row r="1552">
          <cell r="E1552">
            <v>42915</v>
          </cell>
          <cell r="F1552">
            <v>1200121541</v>
          </cell>
        </row>
        <row r="1553">
          <cell r="E1553">
            <v>42915</v>
          </cell>
          <cell r="F1553">
            <v>1200121600</v>
          </cell>
        </row>
        <row r="1554">
          <cell r="E1554">
            <v>42915</v>
          </cell>
          <cell r="F1554">
            <v>1200121547</v>
          </cell>
        </row>
        <row r="1555">
          <cell r="E1555">
            <v>42915</v>
          </cell>
          <cell r="F1555">
            <v>1200121543</v>
          </cell>
        </row>
        <row r="1556">
          <cell r="E1556">
            <v>42915</v>
          </cell>
          <cell r="F1556">
            <v>1200121640</v>
          </cell>
        </row>
        <row r="1557">
          <cell r="E1557">
            <v>42915</v>
          </cell>
          <cell r="F1557">
            <v>1200121663</v>
          </cell>
        </row>
        <row r="1558">
          <cell r="E1558">
            <v>42915</v>
          </cell>
          <cell r="F1558">
            <v>1200121546</v>
          </cell>
        </row>
        <row r="1559">
          <cell r="E1559">
            <v>42915</v>
          </cell>
          <cell r="F1559">
            <v>1200121662</v>
          </cell>
        </row>
        <row r="1560">
          <cell r="E1560">
            <v>42915</v>
          </cell>
          <cell r="F1560">
            <v>1200121639</v>
          </cell>
        </row>
        <row r="1561">
          <cell r="E1561">
            <v>42915</v>
          </cell>
          <cell r="F1561">
            <v>1200121635</v>
          </cell>
        </row>
        <row r="1562">
          <cell r="E1562">
            <v>42915</v>
          </cell>
          <cell r="F1562">
            <v>1200121549</v>
          </cell>
        </row>
        <row r="1563">
          <cell r="E1563">
            <v>42915</v>
          </cell>
          <cell r="F1563">
            <v>1200121545</v>
          </cell>
        </row>
        <row r="1564">
          <cell r="E1564">
            <v>42915</v>
          </cell>
          <cell r="F1564">
            <v>1200121540</v>
          </cell>
        </row>
        <row r="1565">
          <cell r="E1565">
            <v>42915</v>
          </cell>
          <cell r="F1565">
            <v>1200121548</v>
          </cell>
        </row>
        <row r="1566">
          <cell r="E1566">
            <v>42916</v>
          </cell>
          <cell r="F1566">
            <v>1200121725</v>
          </cell>
        </row>
        <row r="1567">
          <cell r="E1567">
            <v>42916</v>
          </cell>
          <cell r="F1567">
            <v>1200121726</v>
          </cell>
        </row>
        <row r="1568">
          <cell r="E1568">
            <v>42916</v>
          </cell>
          <cell r="F1568">
            <v>1200121727</v>
          </cell>
        </row>
        <row r="1569">
          <cell r="E1569">
            <v>42916</v>
          </cell>
          <cell r="F1569">
            <v>1200121764</v>
          </cell>
        </row>
        <row r="1570">
          <cell r="E1570">
            <v>42916</v>
          </cell>
          <cell r="F1570">
            <v>1200121765</v>
          </cell>
        </row>
        <row r="1571">
          <cell r="E1571">
            <v>42916</v>
          </cell>
          <cell r="F1571">
            <v>1200121720</v>
          </cell>
        </row>
        <row r="1572">
          <cell r="E1572">
            <v>42916</v>
          </cell>
          <cell r="F1572">
            <v>1200121766</v>
          </cell>
        </row>
        <row r="1573">
          <cell r="E1573">
            <v>42916</v>
          </cell>
          <cell r="F1573">
            <v>1200121721</v>
          </cell>
        </row>
        <row r="1574">
          <cell r="E1574">
            <v>42916</v>
          </cell>
          <cell r="F1574">
            <v>1200121722</v>
          </cell>
        </row>
        <row r="1575">
          <cell r="E1575">
            <v>42916</v>
          </cell>
          <cell r="F1575">
            <v>1200121723</v>
          </cell>
        </row>
        <row r="1576">
          <cell r="E1576">
            <v>42916</v>
          </cell>
          <cell r="F1576">
            <v>1200121768</v>
          </cell>
        </row>
        <row r="1577">
          <cell r="E1577">
            <v>42916</v>
          </cell>
          <cell r="F1577">
            <v>1200121770</v>
          </cell>
        </row>
        <row r="1578">
          <cell r="E1578">
            <v>42916</v>
          </cell>
          <cell r="F1578">
            <v>1200121771</v>
          </cell>
        </row>
        <row r="1579">
          <cell r="E1579">
            <v>42916</v>
          </cell>
          <cell r="F1579">
            <v>1200121769</v>
          </cell>
        </row>
        <row r="1580">
          <cell r="E1580">
            <v>42916</v>
          </cell>
          <cell r="F1580">
            <v>1200121724</v>
          </cell>
        </row>
        <row r="1581">
          <cell r="E1581">
            <v>42916</v>
          </cell>
          <cell r="F1581">
            <v>1200121738</v>
          </cell>
        </row>
        <row r="1582">
          <cell r="E1582">
            <v>42916</v>
          </cell>
          <cell r="F1582">
            <v>1200121767</v>
          </cell>
        </row>
        <row r="1583">
          <cell r="E1583">
            <v>42919</v>
          </cell>
          <cell r="F1583">
            <v>1200121860</v>
          </cell>
        </row>
        <row r="1584">
          <cell r="E1584">
            <v>42919</v>
          </cell>
          <cell r="F1584">
            <v>1200121854</v>
          </cell>
        </row>
        <row r="1585">
          <cell r="E1585">
            <v>42919</v>
          </cell>
          <cell r="F1585">
            <v>1200121862</v>
          </cell>
        </row>
        <row r="1586">
          <cell r="E1586">
            <v>42919</v>
          </cell>
          <cell r="F1586">
            <v>1200121865</v>
          </cell>
        </row>
        <row r="1587">
          <cell r="E1587">
            <v>42919</v>
          </cell>
          <cell r="F1587">
            <v>1200121861</v>
          </cell>
        </row>
        <row r="1588">
          <cell r="E1588">
            <v>42919</v>
          </cell>
          <cell r="F1588">
            <v>1200121863</v>
          </cell>
        </row>
        <row r="1589">
          <cell r="E1589">
            <v>42919</v>
          </cell>
          <cell r="F1589">
            <v>1200121866</v>
          </cell>
        </row>
        <row r="1590">
          <cell r="E1590">
            <v>42919</v>
          </cell>
          <cell r="F1590">
            <v>1200121857</v>
          </cell>
        </row>
        <row r="1591">
          <cell r="E1591">
            <v>42919</v>
          </cell>
          <cell r="F1591">
            <v>1200121858</v>
          </cell>
        </row>
        <row r="1592">
          <cell r="E1592">
            <v>42919</v>
          </cell>
          <cell r="F1592">
            <v>1200121864</v>
          </cell>
        </row>
        <row r="1593">
          <cell r="E1593">
            <v>42919</v>
          </cell>
          <cell r="F1593">
            <v>1200121853</v>
          </cell>
        </row>
        <row r="1594">
          <cell r="E1594">
            <v>42919</v>
          </cell>
          <cell r="F1594">
            <v>1200121859</v>
          </cell>
        </row>
        <row r="1595">
          <cell r="E1595">
            <v>42919</v>
          </cell>
          <cell r="F1595">
            <v>1200121855</v>
          </cell>
        </row>
        <row r="1596">
          <cell r="E1596">
            <v>42920</v>
          </cell>
          <cell r="F1596">
            <v>1200121881</v>
          </cell>
        </row>
        <row r="1597">
          <cell r="E1597">
            <v>42920</v>
          </cell>
          <cell r="F1597">
            <v>1200121877</v>
          </cell>
        </row>
        <row r="1598">
          <cell r="E1598">
            <v>42920</v>
          </cell>
          <cell r="F1598">
            <v>1200121874</v>
          </cell>
        </row>
        <row r="1599">
          <cell r="E1599">
            <v>42920</v>
          </cell>
          <cell r="F1599">
            <v>1200121879</v>
          </cell>
        </row>
        <row r="1600">
          <cell r="E1600">
            <v>42920</v>
          </cell>
          <cell r="F1600">
            <v>1200121876</v>
          </cell>
        </row>
        <row r="1601">
          <cell r="E1601">
            <v>42920</v>
          </cell>
          <cell r="F1601">
            <v>1200121875</v>
          </cell>
        </row>
        <row r="1602">
          <cell r="E1602">
            <v>42920</v>
          </cell>
          <cell r="F1602">
            <v>1200121880</v>
          </cell>
        </row>
        <row r="1603">
          <cell r="E1603">
            <v>42920</v>
          </cell>
          <cell r="F1603">
            <v>1200121882</v>
          </cell>
        </row>
        <row r="1604">
          <cell r="E1604">
            <v>42920</v>
          </cell>
          <cell r="F1604">
            <v>1200122046</v>
          </cell>
        </row>
        <row r="1605">
          <cell r="E1605">
            <v>42920</v>
          </cell>
          <cell r="F1605">
            <v>1200122045</v>
          </cell>
        </row>
        <row r="1606">
          <cell r="E1606">
            <v>42920</v>
          </cell>
          <cell r="F1606">
            <v>1200121885</v>
          </cell>
        </row>
        <row r="1607">
          <cell r="E1607">
            <v>42920</v>
          </cell>
          <cell r="F1607">
            <v>1200121878</v>
          </cell>
        </row>
        <row r="1608">
          <cell r="E1608">
            <v>42920</v>
          </cell>
          <cell r="F1608">
            <v>1200121882</v>
          </cell>
        </row>
        <row r="1609">
          <cell r="E1609">
            <v>42921</v>
          </cell>
          <cell r="F1609">
            <v>1200121898</v>
          </cell>
        </row>
        <row r="1610">
          <cell r="E1610">
            <v>42921</v>
          </cell>
          <cell r="F1610">
            <v>1200121899</v>
          </cell>
        </row>
        <row r="1611">
          <cell r="E1611">
            <v>42921</v>
          </cell>
          <cell r="F1611">
            <v>1200122114</v>
          </cell>
        </row>
        <row r="1612">
          <cell r="E1612">
            <v>42921</v>
          </cell>
          <cell r="F1612">
            <v>1200122103</v>
          </cell>
        </row>
        <row r="1613">
          <cell r="E1613">
            <v>42921</v>
          </cell>
          <cell r="F1613">
            <v>1200122106</v>
          </cell>
        </row>
        <row r="1614">
          <cell r="E1614">
            <v>42921</v>
          </cell>
          <cell r="F1614">
            <v>1200122115</v>
          </cell>
        </row>
        <row r="1615">
          <cell r="E1615">
            <v>42921</v>
          </cell>
          <cell r="F1615">
            <v>1200122116</v>
          </cell>
        </row>
        <row r="1616">
          <cell r="E1616">
            <v>42921</v>
          </cell>
          <cell r="F1616">
            <v>1200122119</v>
          </cell>
        </row>
        <row r="1617">
          <cell r="E1617">
            <v>42921</v>
          </cell>
          <cell r="F1617">
            <v>1200122100</v>
          </cell>
        </row>
        <row r="1618">
          <cell r="E1618">
            <v>42921</v>
          </cell>
          <cell r="F1618">
            <v>1200122117</v>
          </cell>
        </row>
        <row r="1619">
          <cell r="E1619">
            <v>42921</v>
          </cell>
          <cell r="F1619">
            <v>1200122118</v>
          </cell>
        </row>
        <row r="1620">
          <cell r="E1620">
            <v>42921</v>
          </cell>
          <cell r="F1620">
            <v>1200122120</v>
          </cell>
        </row>
        <row r="1621">
          <cell r="E1621">
            <v>42921</v>
          </cell>
          <cell r="F1621">
            <v>1200122102</v>
          </cell>
        </row>
        <row r="1622">
          <cell r="E1622">
            <v>42921</v>
          </cell>
          <cell r="F1622">
            <v>1200122105</v>
          </cell>
        </row>
        <row r="1623">
          <cell r="E1623">
            <v>42921</v>
          </cell>
          <cell r="F1623">
            <v>1200122104</v>
          </cell>
        </row>
        <row r="1624">
          <cell r="E1624">
            <v>42921</v>
          </cell>
          <cell r="F1624">
            <v>1200122107</v>
          </cell>
        </row>
        <row r="1625">
          <cell r="E1625">
            <v>42921</v>
          </cell>
          <cell r="F1625">
            <v>1200122121</v>
          </cell>
        </row>
        <row r="1626">
          <cell r="E1626">
            <v>42921</v>
          </cell>
          <cell r="F1626">
            <v>1200121856</v>
          </cell>
        </row>
        <row r="1627">
          <cell r="E1627">
            <v>42921</v>
          </cell>
          <cell r="F1627">
            <v>1200121897</v>
          </cell>
        </row>
        <row r="1628">
          <cell r="E1628">
            <v>42921</v>
          </cell>
          <cell r="F1628">
            <v>1200122060</v>
          </cell>
        </row>
        <row r="1629">
          <cell r="E1629">
            <v>42922</v>
          </cell>
          <cell r="F1629">
            <v>1200122128</v>
          </cell>
        </row>
        <row r="1630">
          <cell r="E1630">
            <v>42922</v>
          </cell>
          <cell r="F1630">
            <v>1200122125</v>
          </cell>
        </row>
        <row r="1631">
          <cell r="E1631">
            <v>42922</v>
          </cell>
          <cell r="F1631">
            <v>1200122129</v>
          </cell>
        </row>
        <row r="1632">
          <cell r="E1632">
            <v>42922</v>
          </cell>
          <cell r="F1632">
            <v>1200122123</v>
          </cell>
        </row>
        <row r="1633">
          <cell r="E1633">
            <v>42922</v>
          </cell>
          <cell r="F1633">
            <v>1200122126</v>
          </cell>
        </row>
        <row r="1634">
          <cell r="E1634">
            <v>42922</v>
          </cell>
          <cell r="F1634">
            <v>1200122124</v>
          </cell>
        </row>
        <row r="1635">
          <cell r="E1635">
            <v>42922</v>
          </cell>
          <cell r="F1635">
            <v>1200122131</v>
          </cell>
        </row>
        <row r="1636">
          <cell r="E1636">
            <v>42922</v>
          </cell>
          <cell r="F1636">
            <v>1200122130</v>
          </cell>
        </row>
        <row r="1637">
          <cell r="E1637">
            <v>42922</v>
          </cell>
          <cell r="F1637">
            <v>1200122064</v>
          </cell>
        </row>
        <row r="1638">
          <cell r="E1638">
            <v>42922</v>
          </cell>
          <cell r="F1638">
            <v>1200122127</v>
          </cell>
        </row>
        <row r="1639">
          <cell r="E1639">
            <v>42922</v>
          </cell>
          <cell r="F1639">
            <v>1200122080</v>
          </cell>
        </row>
        <row r="1640">
          <cell r="E1640">
            <v>42922</v>
          </cell>
          <cell r="F1640">
            <v>1200122225</v>
          </cell>
        </row>
        <row r="1641">
          <cell r="E1641">
            <v>42922</v>
          </cell>
          <cell r="F1641">
            <v>1200122081</v>
          </cell>
        </row>
        <row r="1642">
          <cell r="E1642">
            <v>42922</v>
          </cell>
        </row>
        <row r="1643">
          <cell r="E1643">
            <v>42923</v>
          </cell>
          <cell r="F1643">
            <v>1200122084</v>
          </cell>
        </row>
        <row r="1644">
          <cell r="E1644">
            <v>42923</v>
          </cell>
          <cell r="F1644">
            <v>1200122082</v>
          </cell>
        </row>
        <row r="1645">
          <cell r="E1645">
            <v>42923</v>
          </cell>
          <cell r="F1645">
            <v>1200122083</v>
          </cell>
        </row>
        <row r="1646">
          <cell r="E1646">
            <v>42923</v>
          </cell>
          <cell r="F1646">
            <v>1200122085</v>
          </cell>
        </row>
        <row r="1647">
          <cell r="E1647">
            <v>42923</v>
          </cell>
          <cell r="F1647">
            <v>1200122314</v>
          </cell>
        </row>
        <row r="1648">
          <cell r="E1648">
            <v>42923</v>
          </cell>
          <cell r="F1648">
            <v>1200122318</v>
          </cell>
        </row>
        <row r="1649">
          <cell r="E1649">
            <v>42923</v>
          </cell>
          <cell r="F1649">
            <v>1200122316</v>
          </cell>
        </row>
        <row r="1650">
          <cell r="E1650">
            <v>42923</v>
          </cell>
          <cell r="F1650">
            <v>1200122317</v>
          </cell>
        </row>
        <row r="1651">
          <cell r="E1651">
            <v>42923</v>
          </cell>
          <cell r="F1651">
            <v>1200122320</v>
          </cell>
        </row>
        <row r="1652">
          <cell r="E1652">
            <v>42923</v>
          </cell>
          <cell r="F1652">
            <v>1200122319</v>
          </cell>
        </row>
        <row r="1653">
          <cell r="E1653">
            <v>42923</v>
          </cell>
          <cell r="F1653">
            <v>1200122321</v>
          </cell>
        </row>
        <row r="1654">
          <cell r="E1654">
            <v>42923</v>
          </cell>
          <cell r="F1654">
            <v>1200122323</v>
          </cell>
        </row>
        <row r="1655">
          <cell r="E1655">
            <v>42923</v>
          </cell>
          <cell r="F1655">
            <v>1200122315</v>
          </cell>
        </row>
        <row r="1656">
          <cell r="E1656">
            <v>42923</v>
          </cell>
          <cell r="F1656">
            <v>1200122322</v>
          </cell>
        </row>
        <row r="1657">
          <cell r="E1657">
            <v>42923</v>
          </cell>
          <cell r="F1657">
            <v>1200122065</v>
          </cell>
        </row>
        <row r="1658">
          <cell r="E1658">
            <v>42923</v>
          </cell>
          <cell r="F1658">
            <v>1200122329</v>
          </cell>
        </row>
        <row r="1659">
          <cell r="E1659">
            <v>42923</v>
          </cell>
          <cell r="F1659">
            <v>1200122327</v>
          </cell>
        </row>
        <row r="1660">
          <cell r="E1660">
            <v>42923</v>
          </cell>
          <cell r="F1660">
            <v>1200122326</v>
          </cell>
        </row>
        <row r="1661">
          <cell r="E1661">
            <v>42923</v>
          </cell>
          <cell r="F1661">
            <v>1200122324</v>
          </cell>
        </row>
        <row r="1662">
          <cell r="E1662">
            <v>42923</v>
          </cell>
          <cell r="F1662">
            <v>1200122328</v>
          </cell>
        </row>
        <row r="1663">
          <cell r="E1663">
            <v>42923</v>
          </cell>
          <cell r="F1663">
            <v>1200122325</v>
          </cell>
        </row>
        <row r="1664">
          <cell r="E1664">
            <v>42926</v>
          </cell>
          <cell r="F1664">
            <v>1200122337</v>
          </cell>
        </row>
        <row r="1665">
          <cell r="E1665">
            <v>42926</v>
          </cell>
          <cell r="F1665">
            <v>1200122336</v>
          </cell>
        </row>
        <row r="1666">
          <cell r="E1666">
            <v>42926</v>
          </cell>
          <cell r="F1666">
            <v>1200122332</v>
          </cell>
        </row>
        <row r="1667">
          <cell r="E1667">
            <v>42926</v>
          </cell>
          <cell r="F1667">
            <v>1200122333</v>
          </cell>
        </row>
        <row r="1668">
          <cell r="E1668">
            <v>42926</v>
          </cell>
          <cell r="F1668">
            <v>1200122330</v>
          </cell>
        </row>
        <row r="1669">
          <cell r="E1669">
            <v>42926</v>
          </cell>
          <cell r="F1669">
            <v>1200122338</v>
          </cell>
        </row>
        <row r="1670">
          <cell r="E1670">
            <v>42926</v>
          </cell>
          <cell r="F1670">
            <v>1200122334</v>
          </cell>
        </row>
        <row r="1671">
          <cell r="E1671">
            <v>42926</v>
          </cell>
          <cell r="F1671">
            <v>1200122331</v>
          </cell>
        </row>
        <row r="1672">
          <cell r="E1672">
            <v>42926</v>
          </cell>
          <cell r="F1672">
            <v>1200122335</v>
          </cell>
        </row>
        <row r="1673">
          <cell r="E1673">
            <v>42926</v>
          </cell>
          <cell r="F1673">
            <v>1200122560</v>
          </cell>
        </row>
        <row r="1674">
          <cell r="E1674">
            <v>42926</v>
          </cell>
          <cell r="F1674">
            <v>1200122562</v>
          </cell>
        </row>
        <row r="1675">
          <cell r="E1675">
            <v>42926</v>
          </cell>
          <cell r="F1675">
            <v>1200122563</v>
          </cell>
        </row>
        <row r="1676">
          <cell r="E1676">
            <v>42926</v>
          </cell>
          <cell r="F1676">
            <v>1200122561</v>
          </cell>
        </row>
        <row r="1677">
          <cell r="E1677">
            <v>42927</v>
          </cell>
          <cell r="F1677">
            <v>1200122474</v>
          </cell>
        </row>
        <row r="1678">
          <cell r="E1678">
            <v>42927</v>
          </cell>
          <cell r="F1678">
            <v>1200122461</v>
          </cell>
        </row>
        <row r="1679">
          <cell r="E1679">
            <v>42927</v>
          </cell>
          <cell r="F1679">
            <v>1200122469</v>
          </cell>
        </row>
        <row r="1680">
          <cell r="E1680">
            <v>42927</v>
          </cell>
          <cell r="F1680">
            <v>1200122462</v>
          </cell>
        </row>
        <row r="1681">
          <cell r="E1681">
            <v>42927</v>
          </cell>
          <cell r="F1681">
            <v>1200122470</v>
          </cell>
        </row>
        <row r="1682">
          <cell r="E1682">
            <v>42927</v>
          </cell>
          <cell r="F1682">
            <v>1200122466</v>
          </cell>
        </row>
        <row r="1683">
          <cell r="E1683">
            <v>42927</v>
          </cell>
          <cell r="F1683">
            <v>1200122463</v>
          </cell>
        </row>
        <row r="1684">
          <cell r="E1684">
            <v>42927</v>
          </cell>
          <cell r="F1684">
            <v>1200122475</v>
          </cell>
        </row>
        <row r="1685">
          <cell r="E1685">
            <v>42927</v>
          </cell>
          <cell r="F1685">
            <v>1200122464</v>
          </cell>
        </row>
        <row r="1686">
          <cell r="E1686">
            <v>42927</v>
          </cell>
          <cell r="F1686">
            <v>1200122472</v>
          </cell>
        </row>
        <row r="1687">
          <cell r="E1687">
            <v>42927</v>
          </cell>
          <cell r="F1687">
            <v>1200122476</v>
          </cell>
        </row>
        <row r="1688">
          <cell r="E1688">
            <v>42927</v>
          </cell>
          <cell r="F1688">
            <v>1200122477</v>
          </cell>
        </row>
        <row r="1689">
          <cell r="E1689">
            <v>42927</v>
          </cell>
          <cell r="F1689">
            <v>1200122465</v>
          </cell>
        </row>
        <row r="1690">
          <cell r="E1690">
            <v>42927</v>
          </cell>
          <cell r="F1690">
            <v>1200122467</v>
          </cell>
        </row>
        <row r="1691">
          <cell r="E1691">
            <v>42927</v>
          </cell>
          <cell r="F1691">
            <v>1200122473</v>
          </cell>
        </row>
        <row r="1692">
          <cell r="E1692">
            <v>42927</v>
          </cell>
          <cell r="F1692">
            <v>1200122471</v>
          </cell>
        </row>
        <row r="1693">
          <cell r="E1693">
            <v>42927</v>
          </cell>
          <cell r="F1693">
            <v>1200122468</v>
          </cell>
        </row>
        <row r="1694">
          <cell r="E1694">
            <v>42927</v>
          </cell>
          <cell r="F1694">
            <v>1200122578</v>
          </cell>
        </row>
        <row r="1695">
          <cell r="E1695">
            <v>42927</v>
          </cell>
          <cell r="F1695">
            <v>1200122580</v>
          </cell>
        </row>
        <row r="1696">
          <cell r="E1696">
            <v>42927</v>
          </cell>
          <cell r="F1696">
            <v>1200122579</v>
          </cell>
        </row>
        <row r="1697">
          <cell r="E1697">
            <v>42928</v>
          </cell>
          <cell r="F1697">
            <v>1200122588</v>
          </cell>
        </row>
        <row r="1698">
          <cell r="E1698">
            <v>42928</v>
          </cell>
          <cell r="F1698">
            <v>1200122592</v>
          </cell>
        </row>
        <row r="1699">
          <cell r="E1699">
            <v>42928</v>
          </cell>
          <cell r="F1699">
            <v>1200122587</v>
          </cell>
        </row>
        <row r="1700">
          <cell r="E1700">
            <v>42928</v>
          </cell>
          <cell r="F1700">
            <v>1200122582</v>
          </cell>
        </row>
        <row r="1701">
          <cell r="E1701">
            <v>42928</v>
          </cell>
          <cell r="F1701">
            <v>1200122586</v>
          </cell>
        </row>
        <row r="1702">
          <cell r="E1702">
            <v>42928</v>
          </cell>
          <cell r="F1702">
            <v>1200122593</v>
          </cell>
        </row>
        <row r="1703">
          <cell r="E1703">
            <v>42928</v>
          </cell>
          <cell r="F1703">
            <v>1200122589</v>
          </cell>
        </row>
        <row r="1704">
          <cell r="E1704">
            <v>42928</v>
          </cell>
          <cell r="F1704">
            <v>1200122590</v>
          </cell>
        </row>
        <row r="1705">
          <cell r="E1705">
            <v>42928</v>
          </cell>
          <cell r="F1705">
            <v>1200122591</v>
          </cell>
        </row>
        <row r="1706">
          <cell r="E1706">
            <v>42928</v>
          </cell>
          <cell r="F1706">
            <v>1200122581</v>
          </cell>
        </row>
        <row r="1707">
          <cell r="E1707">
            <v>42928</v>
          </cell>
          <cell r="F1707">
            <v>1200122583</v>
          </cell>
        </row>
        <row r="1708">
          <cell r="E1708">
            <v>42928</v>
          </cell>
          <cell r="F1708">
            <v>1200122594</v>
          </cell>
        </row>
        <row r="1709">
          <cell r="E1709">
            <v>42928</v>
          </cell>
          <cell r="F1709">
            <v>1200122585</v>
          </cell>
        </row>
        <row r="1710">
          <cell r="E1710">
            <v>42929</v>
          </cell>
          <cell r="F1710">
            <v>1200122967</v>
          </cell>
        </row>
        <row r="1711">
          <cell r="E1711">
            <v>42929</v>
          </cell>
          <cell r="F1711">
            <v>1200122960</v>
          </cell>
        </row>
        <row r="1712">
          <cell r="E1712">
            <v>42929</v>
          </cell>
          <cell r="F1712">
            <v>1200122965</v>
          </cell>
        </row>
        <row r="1713">
          <cell r="E1713">
            <v>42929</v>
          </cell>
          <cell r="F1713">
            <v>1200122964</v>
          </cell>
        </row>
        <row r="1714">
          <cell r="E1714">
            <v>42929</v>
          </cell>
          <cell r="F1714">
            <v>1200122973</v>
          </cell>
        </row>
        <row r="1715">
          <cell r="E1715">
            <v>42929</v>
          </cell>
          <cell r="F1715">
            <v>1200122971</v>
          </cell>
        </row>
        <row r="1716">
          <cell r="E1716">
            <v>42929</v>
          </cell>
          <cell r="F1716">
            <v>1200122961</v>
          </cell>
        </row>
        <row r="1717">
          <cell r="E1717">
            <v>42929</v>
          </cell>
          <cell r="F1717">
            <v>1200122972</v>
          </cell>
        </row>
        <row r="1718">
          <cell r="E1718">
            <v>42929</v>
          </cell>
          <cell r="F1718">
            <v>1200122968</v>
          </cell>
        </row>
        <row r="1719">
          <cell r="E1719">
            <v>42929</v>
          </cell>
          <cell r="F1719">
            <v>1200122969</v>
          </cell>
        </row>
        <row r="1720">
          <cell r="E1720">
            <v>42929</v>
          </cell>
          <cell r="F1720">
            <v>1200122932</v>
          </cell>
        </row>
        <row r="1721">
          <cell r="E1721">
            <v>42929</v>
          </cell>
          <cell r="F1721">
            <v>1200122966</v>
          </cell>
        </row>
        <row r="1722">
          <cell r="E1722">
            <v>42929</v>
          </cell>
          <cell r="F1722">
            <v>1200122963</v>
          </cell>
        </row>
        <row r="1723">
          <cell r="E1723">
            <v>42929</v>
          </cell>
          <cell r="F1723">
            <v>1200122962</v>
          </cell>
        </row>
        <row r="1724">
          <cell r="E1724">
            <v>42929</v>
          </cell>
          <cell r="F1724">
            <v>1200122937</v>
          </cell>
        </row>
        <row r="1725">
          <cell r="E1725">
            <v>42929</v>
          </cell>
          <cell r="F1725">
            <v>1200123088</v>
          </cell>
        </row>
        <row r="1726">
          <cell r="E1726">
            <v>42929</v>
          </cell>
          <cell r="F1726">
            <v>1200123086</v>
          </cell>
        </row>
        <row r="1727">
          <cell r="E1727">
            <v>42929</v>
          </cell>
          <cell r="F1727">
            <v>1200123087</v>
          </cell>
        </row>
        <row r="1728">
          <cell r="E1728">
            <v>42930</v>
          </cell>
          <cell r="F1728">
            <v>1200123148</v>
          </cell>
        </row>
        <row r="1729">
          <cell r="E1729">
            <v>42930</v>
          </cell>
          <cell r="F1729">
            <v>1200123089</v>
          </cell>
        </row>
        <row r="1730">
          <cell r="E1730">
            <v>42930</v>
          </cell>
          <cell r="F1730">
            <v>1200123145</v>
          </cell>
        </row>
        <row r="1731">
          <cell r="E1731">
            <v>42930</v>
          </cell>
          <cell r="F1731">
            <v>1200123090</v>
          </cell>
        </row>
        <row r="1732">
          <cell r="E1732">
            <v>42930</v>
          </cell>
          <cell r="F1732">
            <v>1200123146</v>
          </cell>
        </row>
        <row r="1733">
          <cell r="E1733">
            <v>42930</v>
          </cell>
          <cell r="F1733">
            <v>1200123153</v>
          </cell>
        </row>
        <row r="1734">
          <cell r="E1734">
            <v>42930</v>
          </cell>
          <cell r="F1734">
            <v>1200123152</v>
          </cell>
        </row>
        <row r="1735">
          <cell r="E1735">
            <v>42930</v>
          </cell>
          <cell r="F1735">
            <v>1200123151</v>
          </cell>
        </row>
        <row r="1736">
          <cell r="E1736">
            <v>42930</v>
          </cell>
          <cell r="F1736">
            <v>1200123147</v>
          </cell>
        </row>
        <row r="1737">
          <cell r="E1737">
            <v>42930</v>
          </cell>
          <cell r="F1737">
            <v>1200123213</v>
          </cell>
        </row>
        <row r="1738">
          <cell r="E1738">
            <v>42930</v>
          </cell>
          <cell r="F1738">
            <v>1200123156</v>
          </cell>
        </row>
        <row r="1739">
          <cell r="E1739">
            <v>42930</v>
          </cell>
          <cell r="F1739">
            <v>1200123214</v>
          </cell>
        </row>
        <row r="1740">
          <cell r="E1740">
            <v>42930</v>
          </cell>
          <cell r="F1740">
            <v>1200123021</v>
          </cell>
        </row>
        <row r="1741">
          <cell r="E1741">
            <v>42930</v>
          </cell>
          <cell r="F1741">
            <v>1200123022</v>
          </cell>
        </row>
        <row r="1742">
          <cell r="E1742">
            <v>42930</v>
          </cell>
          <cell r="F1742">
            <v>1200123215</v>
          </cell>
        </row>
        <row r="1743">
          <cell r="E1743">
            <v>42930</v>
          </cell>
          <cell r="F1743">
            <v>1200123216</v>
          </cell>
        </row>
        <row r="1744">
          <cell r="E1744">
            <v>42930</v>
          </cell>
          <cell r="F1744">
            <v>1200123217</v>
          </cell>
        </row>
        <row r="1745">
          <cell r="E1745">
            <v>42930</v>
          </cell>
          <cell r="F1745">
            <v>1200123218</v>
          </cell>
        </row>
        <row r="1746">
          <cell r="E1746">
            <v>42930</v>
          </cell>
          <cell r="F1746">
            <v>1200123219</v>
          </cell>
        </row>
        <row r="1747">
          <cell r="E1747">
            <v>42930</v>
          </cell>
          <cell r="F1747">
            <v>1200123220</v>
          </cell>
        </row>
        <row r="1748">
          <cell r="E1748">
            <v>42933</v>
          </cell>
          <cell r="F1748">
            <v>1200123225</v>
          </cell>
        </row>
        <row r="1749">
          <cell r="E1749">
            <v>42933</v>
          </cell>
          <cell r="F1749">
            <v>1200123223</v>
          </cell>
        </row>
        <row r="1750">
          <cell r="E1750">
            <v>42933</v>
          </cell>
          <cell r="F1750">
            <v>1200123222</v>
          </cell>
        </row>
        <row r="1751">
          <cell r="E1751">
            <v>42933</v>
          </cell>
          <cell r="F1751">
            <v>1200123224</v>
          </cell>
        </row>
        <row r="1752">
          <cell r="E1752">
            <v>42933</v>
          </cell>
          <cell r="F1752">
            <v>1200123221</v>
          </cell>
        </row>
        <row r="1753">
          <cell r="E1753">
            <v>42933</v>
          </cell>
          <cell r="F1753">
            <v>1200123226</v>
          </cell>
        </row>
        <row r="1754">
          <cell r="E1754">
            <v>42933</v>
          </cell>
          <cell r="F1754">
            <v>1200123228</v>
          </cell>
        </row>
        <row r="1755">
          <cell r="E1755">
            <v>42933</v>
          </cell>
          <cell r="F1755">
            <v>1200123231</v>
          </cell>
        </row>
        <row r="1756">
          <cell r="E1756">
            <v>42933</v>
          </cell>
          <cell r="F1756">
            <v>1200123352</v>
          </cell>
        </row>
        <row r="1757">
          <cell r="E1757">
            <v>42934</v>
          </cell>
          <cell r="F1757">
            <v>1200123475</v>
          </cell>
        </row>
        <row r="1758">
          <cell r="E1758">
            <v>42934</v>
          </cell>
          <cell r="F1758">
            <v>1200123541</v>
          </cell>
        </row>
        <row r="1759">
          <cell r="E1759">
            <v>42934</v>
          </cell>
          <cell r="F1759">
            <v>1200123545</v>
          </cell>
        </row>
        <row r="1760">
          <cell r="E1760">
            <v>42934</v>
          </cell>
          <cell r="F1760">
            <v>1200123542</v>
          </cell>
        </row>
        <row r="1761">
          <cell r="E1761">
            <v>42934</v>
          </cell>
          <cell r="F1761">
            <v>1200123543</v>
          </cell>
        </row>
        <row r="1762">
          <cell r="E1762">
            <v>42934</v>
          </cell>
          <cell r="F1762">
            <v>1200123547</v>
          </cell>
        </row>
        <row r="1763">
          <cell r="E1763">
            <v>42934</v>
          </cell>
          <cell r="F1763">
            <v>1200123540</v>
          </cell>
        </row>
        <row r="1764">
          <cell r="E1764">
            <v>42934</v>
          </cell>
          <cell r="F1764">
            <v>1200123248</v>
          </cell>
        </row>
        <row r="1765">
          <cell r="E1765">
            <v>42934</v>
          </cell>
          <cell r="F1765">
            <v>1200123244</v>
          </cell>
        </row>
        <row r="1766">
          <cell r="E1766">
            <v>42934</v>
          </cell>
          <cell r="F1766">
            <v>1200123476</v>
          </cell>
        </row>
        <row r="1767">
          <cell r="E1767">
            <v>42934</v>
          </cell>
          <cell r="F1767">
            <v>1200123544</v>
          </cell>
        </row>
        <row r="1768">
          <cell r="E1768">
            <v>42934</v>
          </cell>
          <cell r="F1768">
            <v>1200123548</v>
          </cell>
        </row>
        <row r="1769">
          <cell r="E1769">
            <v>42934</v>
          </cell>
          <cell r="F1769">
            <v>1200123245</v>
          </cell>
        </row>
        <row r="1770">
          <cell r="E1770">
            <v>42934</v>
          </cell>
          <cell r="F1770">
            <v>1200123247</v>
          </cell>
        </row>
        <row r="1771">
          <cell r="E1771">
            <v>42934</v>
          </cell>
          <cell r="F1771">
            <v>1200123477</v>
          </cell>
        </row>
        <row r="1772">
          <cell r="E1772">
            <v>42934</v>
          </cell>
          <cell r="F1772">
            <v>1200123546</v>
          </cell>
        </row>
        <row r="1773">
          <cell r="E1773">
            <v>42935</v>
          </cell>
          <cell r="F1773">
            <v>1200123498</v>
          </cell>
        </row>
        <row r="1774">
          <cell r="E1774">
            <v>42935</v>
          </cell>
          <cell r="F1774">
            <v>1200123497</v>
          </cell>
        </row>
        <row r="1775">
          <cell r="E1775">
            <v>42935</v>
          </cell>
          <cell r="F1775">
            <v>1200123496</v>
          </cell>
        </row>
        <row r="1776">
          <cell r="E1776">
            <v>42935</v>
          </cell>
          <cell r="F1776">
            <v>1200123600</v>
          </cell>
        </row>
        <row r="1777">
          <cell r="E1777">
            <v>42935</v>
          </cell>
          <cell r="F1777">
            <v>1200123601</v>
          </cell>
        </row>
        <row r="1778">
          <cell r="E1778">
            <v>42935</v>
          </cell>
          <cell r="F1778">
            <v>1200123494</v>
          </cell>
        </row>
        <row r="1779">
          <cell r="E1779">
            <v>42935</v>
          </cell>
          <cell r="F1779">
            <v>1200123495</v>
          </cell>
        </row>
        <row r="1780">
          <cell r="E1780">
            <v>42935</v>
          </cell>
          <cell r="F1780">
            <v>1200123499</v>
          </cell>
        </row>
        <row r="1781">
          <cell r="E1781">
            <v>42935</v>
          </cell>
          <cell r="F1781">
            <v>1200123551</v>
          </cell>
        </row>
        <row r="1782">
          <cell r="E1782">
            <v>42935</v>
          </cell>
          <cell r="F1782">
            <v>1200123669</v>
          </cell>
        </row>
        <row r="1783">
          <cell r="E1783">
            <v>42935</v>
          </cell>
          <cell r="F1783">
            <v>1200123670</v>
          </cell>
        </row>
        <row r="1784">
          <cell r="E1784">
            <v>42935</v>
          </cell>
          <cell r="F1784">
            <v>1200123671</v>
          </cell>
        </row>
        <row r="1785">
          <cell r="E1785">
            <v>42935</v>
          </cell>
          <cell r="F1785">
            <v>1200123672</v>
          </cell>
        </row>
        <row r="1786">
          <cell r="E1786">
            <v>42935</v>
          </cell>
          <cell r="F1786">
            <v>1200123493</v>
          </cell>
        </row>
        <row r="1787">
          <cell r="E1787">
            <v>42935</v>
          </cell>
          <cell r="F1787">
            <v>1200123668</v>
          </cell>
        </row>
        <row r="1788">
          <cell r="E1788">
            <v>42935</v>
          </cell>
          <cell r="F1788">
            <v>1200123667</v>
          </cell>
        </row>
        <row r="1789">
          <cell r="E1789">
            <v>42935</v>
          </cell>
          <cell r="F1789">
            <v>1200123673</v>
          </cell>
        </row>
        <row r="1790">
          <cell r="E1790">
            <v>42935</v>
          </cell>
          <cell r="F1790">
            <v>1200123674</v>
          </cell>
        </row>
        <row r="1791">
          <cell r="E1791">
            <v>42935</v>
          </cell>
          <cell r="F1791">
            <v>1200123675</v>
          </cell>
        </row>
        <row r="1792">
          <cell r="E1792">
            <v>42935</v>
          </cell>
          <cell r="F1792">
            <v>1200123676</v>
          </cell>
        </row>
        <row r="1793">
          <cell r="E1793">
            <v>42935</v>
          </cell>
          <cell r="F1793">
            <v>1200123677</v>
          </cell>
        </row>
        <row r="1794">
          <cell r="E1794">
            <v>42935</v>
          </cell>
          <cell r="F1794">
            <v>1200123683</v>
          </cell>
        </row>
        <row r="1795">
          <cell r="E1795">
            <v>42935</v>
          </cell>
          <cell r="F1795">
            <v>1200123680</v>
          </cell>
        </row>
        <row r="1796">
          <cell r="E1796">
            <v>42935</v>
          </cell>
          <cell r="F1796">
            <v>1200123681</v>
          </cell>
        </row>
        <row r="1797">
          <cell r="E1797">
            <v>42935</v>
          </cell>
          <cell r="F1797">
            <v>1200123682</v>
          </cell>
        </row>
        <row r="1798">
          <cell r="E1798">
            <v>42936</v>
          </cell>
          <cell r="F1798">
            <v>1200123722</v>
          </cell>
        </row>
        <row r="1799">
          <cell r="E1799">
            <v>42936</v>
          </cell>
          <cell r="F1799">
            <v>1200123726</v>
          </cell>
        </row>
        <row r="1800">
          <cell r="E1800">
            <v>42936</v>
          </cell>
          <cell r="F1800">
            <v>1200123721</v>
          </cell>
        </row>
        <row r="1801">
          <cell r="E1801">
            <v>42936</v>
          </cell>
          <cell r="F1801">
            <v>1200123848</v>
          </cell>
        </row>
        <row r="1802">
          <cell r="E1802">
            <v>42936</v>
          </cell>
          <cell r="F1802">
            <v>1200123849</v>
          </cell>
        </row>
        <row r="1803">
          <cell r="E1803">
            <v>42936</v>
          </cell>
          <cell r="F1803">
            <v>1200123850</v>
          </cell>
        </row>
        <row r="1804">
          <cell r="E1804">
            <v>42936</v>
          </cell>
          <cell r="F1804">
            <v>1200123690</v>
          </cell>
        </row>
        <row r="1805">
          <cell r="E1805">
            <v>42936</v>
          </cell>
          <cell r="F1805">
            <v>1200123694</v>
          </cell>
        </row>
        <row r="1806">
          <cell r="E1806">
            <v>42936</v>
          </cell>
          <cell r="F1806">
            <v>1200123692</v>
          </cell>
        </row>
        <row r="1807">
          <cell r="E1807">
            <v>42936</v>
          </cell>
          <cell r="F1807">
            <v>1200123695</v>
          </cell>
        </row>
        <row r="1808">
          <cell r="E1808">
            <v>42936</v>
          </cell>
          <cell r="F1808">
            <v>1200123689</v>
          </cell>
        </row>
        <row r="1809">
          <cell r="E1809">
            <v>42936</v>
          </cell>
          <cell r="F1809">
            <v>1200123723</v>
          </cell>
        </row>
        <row r="1810">
          <cell r="E1810">
            <v>42936</v>
          </cell>
          <cell r="F1810">
            <v>1200123691</v>
          </cell>
        </row>
        <row r="1811">
          <cell r="E1811">
            <v>42936</v>
          </cell>
          <cell r="F1811">
            <v>1200123693</v>
          </cell>
        </row>
        <row r="1812">
          <cell r="E1812">
            <v>42936</v>
          </cell>
          <cell r="F1812">
            <v>1200123851</v>
          </cell>
        </row>
        <row r="1813">
          <cell r="E1813">
            <v>42936</v>
          </cell>
          <cell r="F1813">
            <v>1200123697</v>
          </cell>
        </row>
        <row r="1814">
          <cell r="E1814">
            <v>42936</v>
          </cell>
          <cell r="F1814">
            <v>1200123853</v>
          </cell>
        </row>
        <row r="1815">
          <cell r="E1815">
            <v>42936</v>
          </cell>
          <cell r="F1815">
            <v>1200123901</v>
          </cell>
        </row>
        <row r="1816">
          <cell r="E1816">
            <v>42936</v>
          </cell>
          <cell r="F1816">
            <v>1200123852</v>
          </cell>
        </row>
        <row r="1817">
          <cell r="E1817">
            <v>42937</v>
          </cell>
          <cell r="F1817">
            <v>1200123904</v>
          </cell>
        </row>
        <row r="1818">
          <cell r="E1818">
            <v>42937</v>
          </cell>
          <cell r="F1818">
            <v>1200123854</v>
          </cell>
        </row>
        <row r="1819">
          <cell r="E1819">
            <v>42937</v>
          </cell>
          <cell r="F1819">
            <v>1200123856</v>
          </cell>
        </row>
        <row r="1820">
          <cell r="E1820">
            <v>42937</v>
          </cell>
          <cell r="F1820">
            <v>1200123906</v>
          </cell>
        </row>
        <row r="1821">
          <cell r="E1821">
            <v>42937</v>
          </cell>
          <cell r="F1821">
            <v>1200123907</v>
          </cell>
        </row>
        <row r="1822">
          <cell r="E1822">
            <v>42937</v>
          </cell>
          <cell r="F1822">
            <v>1200123908</v>
          </cell>
        </row>
        <row r="1823">
          <cell r="E1823">
            <v>42937</v>
          </cell>
          <cell r="F1823">
            <v>1200123903</v>
          </cell>
        </row>
        <row r="1824">
          <cell r="E1824">
            <v>42937</v>
          </cell>
          <cell r="F1824">
            <v>1200123910</v>
          </cell>
        </row>
        <row r="1825">
          <cell r="E1825">
            <v>42937</v>
          </cell>
          <cell r="F1825">
            <v>1200123859</v>
          </cell>
        </row>
        <row r="1826">
          <cell r="E1826">
            <v>42937</v>
          </cell>
          <cell r="F1826">
            <v>1200123857</v>
          </cell>
        </row>
        <row r="1827">
          <cell r="E1827">
            <v>42937</v>
          </cell>
          <cell r="F1827">
            <v>1200123855</v>
          </cell>
        </row>
        <row r="1828">
          <cell r="E1828">
            <v>42937</v>
          </cell>
          <cell r="F1828">
            <v>1200123909</v>
          </cell>
        </row>
        <row r="1829">
          <cell r="E1829">
            <v>42937</v>
          </cell>
          <cell r="F1829">
            <v>1200123905</v>
          </cell>
        </row>
        <row r="1830">
          <cell r="E1830">
            <v>42937</v>
          </cell>
          <cell r="F1830">
            <v>1200124021</v>
          </cell>
        </row>
        <row r="1831">
          <cell r="E1831">
            <v>42937</v>
          </cell>
          <cell r="F1831">
            <v>1200124017</v>
          </cell>
        </row>
        <row r="1832">
          <cell r="E1832">
            <v>42937</v>
          </cell>
          <cell r="F1832">
            <v>1200124020</v>
          </cell>
        </row>
        <row r="1833">
          <cell r="E1833">
            <v>42940</v>
          </cell>
          <cell r="F1833">
            <v>1200124013</v>
          </cell>
        </row>
        <row r="1834">
          <cell r="E1834">
            <v>42940</v>
          </cell>
          <cell r="F1834">
            <v>1200124023</v>
          </cell>
        </row>
        <row r="1835">
          <cell r="E1835">
            <v>42940</v>
          </cell>
          <cell r="F1835">
            <v>1200124018</v>
          </cell>
        </row>
        <row r="1836">
          <cell r="E1836">
            <v>42940</v>
          </cell>
          <cell r="F1836">
            <v>1200124067</v>
          </cell>
        </row>
        <row r="1837">
          <cell r="E1837">
            <v>42940</v>
          </cell>
          <cell r="F1837">
            <v>1200124012</v>
          </cell>
        </row>
        <row r="1838">
          <cell r="E1838">
            <v>42940</v>
          </cell>
          <cell r="F1838">
            <v>1200124016</v>
          </cell>
        </row>
        <row r="1839">
          <cell r="E1839">
            <v>42940</v>
          </cell>
          <cell r="F1839">
            <v>1200124015</v>
          </cell>
        </row>
        <row r="1840">
          <cell r="E1840">
            <v>42940</v>
          </cell>
          <cell r="F1840">
            <v>1200124019</v>
          </cell>
        </row>
        <row r="1841">
          <cell r="E1841">
            <v>42940</v>
          </cell>
          <cell r="F1841">
            <v>1200124014</v>
          </cell>
        </row>
        <row r="1842">
          <cell r="E1842">
            <v>42940</v>
          </cell>
          <cell r="F1842">
            <v>1200124022</v>
          </cell>
        </row>
        <row r="1843">
          <cell r="E1843">
            <v>42940</v>
          </cell>
          <cell r="F1843">
            <v>1200124068</v>
          </cell>
        </row>
        <row r="1844">
          <cell r="E1844">
            <v>42941</v>
          </cell>
          <cell r="F1844">
            <v>1200124159</v>
          </cell>
        </row>
        <row r="1845">
          <cell r="E1845">
            <v>42941</v>
          </cell>
          <cell r="F1845">
            <v>1200124161</v>
          </cell>
        </row>
        <row r="1846">
          <cell r="E1846">
            <v>42941</v>
          </cell>
          <cell r="F1846">
            <v>1200124162</v>
          </cell>
        </row>
        <row r="1847">
          <cell r="E1847">
            <v>42941</v>
          </cell>
          <cell r="F1847">
            <v>1200124157</v>
          </cell>
        </row>
        <row r="1848">
          <cell r="E1848">
            <v>42941</v>
          </cell>
          <cell r="F1848">
            <v>1200124071</v>
          </cell>
        </row>
        <row r="1849">
          <cell r="E1849">
            <v>42941</v>
          </cell>
          <cell r="F1849">
            <v>1200124166</v>
          </cell>
        </row>
        <row r="1850">
          <cell r="E1850">
            <v>42941</v>
          </cell>
          <cell r="F1850">
            <v>1200124168</v>
          </cell>
        </row>
        <row r="1851">
          <cell r="E1851">
            <v>42941</v>
          </cell>
          <cell r="F1851">
            <v>1200124158</v>
          </cell>
        </row>
        <row r="1852">
          <cell r="E1852">
            <v>42941</v>
          </cell>
          <cell r="F1852">
            <v>1200124164</v>
          </cell>
        </row>
        <row r="1853">
          <cell r="E1853">
            <v>42941</v>
          </cell>
          <cell r="F1853">
            <v>1200124163</v>
          </cell>
        </row>
        <row r="1854">
          <cell r="E1854">
            <v>42941</v>
          </cell>
          <cell r="F1854">
            <v>1200124156</v>
          </cell>
        </row>
        <row r="1855">
          <cell r="E1855">
            <v>42941</v>
          </cell>
          <cell r="F1855">
            <v>1200124170</v>
          </cell>
        </row>
        <row r="1856">
          <cell r="E1856">
            <v>42941</v>
          </cell>
          <cell r="F1856">
            <v>1200124165</v>
          </cell>
        </row>
        <row r="1857">
          <cell r="E1857">
            <v>42941</v>
          </cell>
          <cell r="F1857">
            <v>1200124160</v>
          </cell>
        </row>
        <row r="1858">
          <cell r="E1858">
            <v>42941</v>
          </cell>
          <cell r="F1858">
            <v>1200124167</v>
          </cell>
        </row>
        <row r="1859">
          <cell r="E1859">
            <v>42941</v>
          </cell>
          <cell r="F1859">
            <v>1200124169</v>
          </cell>
        </row>
        <row r="1860">
          <cell r="E1860">
            <v>42941</v>
          </cell>
          <cell r="F1860">
            <v>1200124083</v>
          </cell>
        </row>
        <row r="1861">
          <cell r="E1861">
            <v>42941</v>
          </cell>
          <cell r="F1861">
            <v>1200124084</v>
          </cell>
        </row>
        <row r="1862">
          <cell r="E1862">
            <v>42941</v>
          </cell>
          <cell r="F1862">
            <v>1200124082</v>
          </cell>
        </row>
        <row r="1863">
          <cell r="E1863">
            <v>42942</v>
          </cell>
          <cell r="F1863">
            <v>1200124091</v>
          </cell>
        </row>
        <row r="1864">
          <cell r="E1864">
            <v>42942</v>
          </cell>
          <cell r="F1864">
            <v>1200124093</v>
          </cell>
        </row>
        <row r="1865">
          <cell r="E1865">
            <v>42942</v>
          </cell>
          <cell r="F1865">
            <v>1200124099</v>
          </cell>
        </row>
        <row r="1866">
          <cell r="E1866">
            <v>42942</v>
          </cell>
          <cell r="F1866">
            <v>1200124080</v>
          </cell>
        </row>
        <row r="1867">
          <cell r="E1867">
            <v>42942</v>
          </cell>
          <cell r="F1867">
            <v>1200124090</v>
          </cell>
        </row>
        <row r="1868">
          <cell r="E1868">
            <v>42942</v>
          </cell>
          <cell r="F1868">
            <v>1200124098</v>
          </cell>
        </row>
        <row r="1869">
          <cell r="E1869">
            <v>42942</v>
          </cell>
          <cell r="F1869">
            <v>1200124097</v>
          </cell>
        </row>
        <row r="1870">
          <cell r="E1870">
            <v>42942</v>
          </cell>
          <cell r="F1870">
            <v>1200124096</v>
          </cell>
        </row>
        <row r="1871">
          <cell r="E1871">
            <v>42942</v>
          </cell>
          <cell r="F1871">
            <v>1200124095</v>
          </cell>
        </row>
        <row r="1872">
          <cell r="E1872">
            <v>42942</v>
          </cell>
          <cell r="F1872">
            <v>1200124085</v>
          </cell>
        </row>
        <row r="1873">
          <cell r="E1873">
            <v>42942</v>
          </cell>
          <cell r="F1873">
            <v>1200124081</v>
          </cell>
        </row>
        <row r="1874">
          <cell r="E1874">
            <v>42942</v>
          </cell>
          <cell r="F1874">
            <v>1200124089</v>
          </cell>
        </row>
        <row r="1875">
          <cell r="E1875">
            <v>42942</v>
          </cell>
          <cell r="F1875">
            <v>1200124094</v>
          </cell>
        </row>
        <row r="1876">
          <cell r="E1876">
            <v>42942</v>
          </cell>
          <cell r="F1876">
            <v>1200124088</v>
          </cell>
        </row>
        <row r="1877">
          <cell r="E1877">
            <v>42942</v>
          </cell>
          <cell r="F1877">
            <v>1200124087</v>
          </cell>
        </row>
        <row r="1878">
          <cell r="E1878">
            <v>42942</v>
          </cell>
          <cell r="F1878">
            <v>1200124400</v>
          </cell>
        </row>
        <row r="1879">
          <cell r="E1879">
            <v>42942</v>
          </cell>
          <cell r="F1879">
            <v>1200124086</v>
          </cell>
        </row>
        <row r="1880">
          <cell r="E1880">
            <v>42942</v>
          </cell>
          <cell r="F1880">
            <v>1200124401</v>
          </cell>
        </row>
        <row r="1881">
          <cell r="E1881">
            <v>42942</v>
          </cell>
          <cell r="F1881">
            <v>1200124092</v>
          </cell>
        </row>
        <row r="1882">
          <cell r="E1882">
            <v>42943</v>
          </cell>
          <cell r="F1882">
            <v>1200124418</v>
          </cell>
        </row>
        <row r="1883">
          <cell r="E1883">
            <v>42943</v>
          </cell>
          <cell r="F1883">
            <v>1200124416</v>
          </cell>
        </row>
        <row r="1884">
          <cell r="E1884">
            <v>42943</v>
          </cell>
          <cell r="F1884">
            <v>1200124425</v>
          </cell>
        </row>
        <row r="1885">
          <cell r="E1885">
            <v>42943</v>
          </cell>
          <cell r="F1885">
            <v>1200124415</v>
          </cell>
        </row>
        <row r="1886">
          <cell r="E1886">
            <v>42943</v>
          </cell>
          <cell r="F1886">
            <v>1200124419</v>
          </cell>
        </row>
        <row r="1887">
          <cell r="E1887">
            <v>42943</v>
          </cell>
          <cell r="F1887">
            <v>1200124427</v>
          </cell>
        </row>
        <row r="1888">
          <cell r="E1888">
            <v>42943</v>
          </cell>
          <cell r="F1888">
            <v>1200124422</v>
          </cell>
        </row>
        <row r="1889">
          <cell r="E1889">
            <v>42943</v>
          </cell>
          <cell r="F1889">
            <v>1200124428</v>
          </cell>
        </row>
        <row r="1890">
          <cell r="E1890">
            <v>42943</v>
          </cell>
          <cell r="F1890">
            <v>1200124426</v>
          </cell>
        </row>
        <row r="1891">
          <cell r="E1891">
            <v>42943</v>
          </cell>
          <cell r="F1891">
            <v>1200124421</v>
          </cell>
        </row>
        <row r="1892">
          <cell r="E1892">
            <v>42943</v>
          </cell>
          <cell r="F1892">
            <v>1200124417</v>
          </cell>
        </row>
        <row r="1893">
          <cell r="E1893">
            <v>42943</v>
          </cell>
          <cell r="F1893">
            <v>1200124420</v>
          </cell>
        </row>
        <row r="1894">
          <cell r="E1894">
            <v>42943</v>
          </cell>
          <cell r="F1894">
            <v>1200124414</v>
          </cell>
        </row>
        <row r="1895">
          <cell r="E1895">
            <v>42943</v>
          </cell>
          <cell r="F1895">
            <v>1200124424</v>
          </cell>
        </row>
        <row r="1896">
          <cell r="E1896">
            <v>42943</v>
          </cell>
          <cell r="F1896">
            <v>1200124423</v>
          </cell>
        </row>
        <row r="1897">
          <cell r="E1897">
            <v>42943</v>
          </cell>
          <cell r="F1897">
            <v>1200124566</v>
          </cell>
        </row>
        <row r="1898">
          <cell r="E1898">
            <v>42943</v>
          </cell>
          <cell r="F1898">
            <v>1200124565</v>
          </cell>
        </row>
        <row r="1899">
          <cell r="E1899">
            <v>42943</v>
          </cell>
          <cell r="F1899">
            <v>1200124564</v>
          </cell>
        </row>
        <row r="1900">
          <cell r="E1900">
            <v>42943</v>
          </cell>
          <cell r="F1900">
            <v>1200124563</v>
          </cell>
        </row>
        <row r="1901">
          <cell r="E1901">
            <v>42944</v>
          </cell>
          <cell r="F1901">
            <v>1200124574</v>
          </cell>
        </row>
        <row r="1902">
          <cell r="E1902">
            <v>42944</v>
          </cell>
          <cell r="F1902">
            <v>1200124562</v>
          </cell>
        </row>
        <row r="1903">
          <cell r="E1903">
            <v>42944</v>
          </cell>
          <cell r="F1903">
            <v>1200124570</v>
          </cell>
        </row>
        <row r="1904">
          <cell r="E1904">
            <v>42944</v>
          </cell>
          <cell r="F1904">
            <v>1200124572</v>
          </cell>
        </row>
        <row r="1905">
          <cell r="E1905">
            <v>42944</v>
          </cell>
          <cell r="F1905">
            <v>1200124569</v>
          </cell>
        </row>
        <row r="1906">
          <cell r="E1906">
            <v>42944</v>
          </cell>
          <cell r="F1906">
            <v>1200124571</v>
          </cell>
        </row>
        <row r="1907">
          <cell r="E1907">
            <v>42944</v>
          </cell>
          <cell r="F1907">
            <v>1200124568</v>
          </cell>
        </row>
        <row r="1908">
          <cell r="E1908">
            <v>42944</v>
          </cell>
          <cell r="F1908">
            <v>1200124567</v>
          </cell>
        </row>
        <row r="1909">
          <cell r="E1909">
            <v>42944</v>
          </cell>
          <cell r="F1909">
            <v>1200124561</v>
          </cell>
        </row>
        <row r="1910">
          <cell r="E1910">
            <v>42944</v>
          </cell>
          <cell r="F1910">
            <v>1200124573</v>
          </cell>
        </row>
        <row r="1911">
          <cell r="E1911">
            <v>42944</v>
          </cell>
          <cell r="F1911">
            <v>1200124790</v>
          </cell>
        </row>
        <row r="1912">
          <cell r="E1912">
            <v>42944</v>
          </cell>
          <cell r="F1912">
            <v>1200124789</v>
          </cell>
        </row>
        <row r="1913">
          <cell r="E1913">
            <v>42944</v>
          </cell>
          <cell r="F1913">
            <v>1200124788</v>
          </cell>
        </row>
        <row r="1914">
          <cell r="E1914">
            <v>42947</v>
          </cell>
          <cell r="F1914">
            <v>1200124738</v>
          </cell>
        </row>
        <row r="1915">
          <cell r="E1915">
            <v>42947</v>
          </cell>
          <cell r="F1915">
            <v>1200124742</v>
          </cell>
        </row>
        <row r="1916">
          <cell r="E1916">
            <v>42947</v>
          </cell>
          <cell r="F1916">
            <v>1200124740</v>
          </cell>
        </row>
        <row r="1917">
          <cell r="E1917">
            <v>42947</v>
          </cell>
          <cell r="F1917">
            <v>1200124739</v>
          </cell>
        </row>
        <row r="1918">
          <cell r="E1918">
            <v>42947</v>
          </cell>
          <cell r="F1918">
            <v>1200124747</v>
          </cell>
        </row>
        <row r="1919">
          <cell r="E1919">
            <v>42947</v>
          </cell>
          <cell r="F1919">
            <v>1200124744</v>
          </cell>
        </row>
        <row r="1920">
          <cell r="E1920">
            <v>42947</v>
          </cell>
          <cell r="F1920">
            <v>1200124746</v>
          </cell>
        </row>
        <row r="1921">
          <cell r="E1921">
            <v>42947</v>
          </cell>
          <cell r="F1921">
            <v>1200124741</v>
          </cell>
        </row>
        <row r="1922">
          <cell r="E1922">
            <v>42947</v>
          </cell>
          <cell r="F1922">
            <v>1200124743</v>
          </cell>
        </row>
        <row r="1923">
          <cell r="E1923">
            <v>42947</v>
          </cell>
          <cell r="F1923">
            <v>1200124745</v>
          </cell>
        </row>
        <row r="1924">
          <cell r="E1924">
            <v>42947</v>
          </cell>
          <cell r="F1924">
            <v>1200124952</v>
          </cell>
        </row>
        <row r="1925">
          <cell r="E1925">
            <v>42947</v>
          </cell>
          <cell r="F1925">
            <v>1200124953</v>
          </cell>
        </row>
        <row r="1926">
          <cell r="E1926">
            <v>42947</v>
          </cell>
          <cell r="F1926">
            <v>1200124954</v>
          </cell>
        </row>
        <row r="1927">
          <cell r="E1927">
            <v>42948</v>
          </cell>
          <cell r="F1927">
            <v>1200124963</v>
          </cell>
        </row>
        <row r="1928">
          <cell r="E1928">
            <v>42948</v>
          </cell>
          <cell r="F1928">
            <v>1200124955</v>
          </cell>
        </row>
        <row r="1929">
          <cell r="E1929">
            <v>42948</v>
          </cell>
          <cell r="F1929">
            <v>1200124950</v>
          </cell>
        </row>
        <row r="1930">
          <cell r="E1930">
            <v>42948</v>
          </cell>
          <cell r="F1930">
            <v>1200124962</v>
          </cell>
        </row>
        <row r="1931">
          <cell r="E1931">
            <v>42948</v>
          </cell>
          <cell r="F1931">
            <v>1200124961</v>
          </cell>
        </row>
        <row r="1932">
          <cell r="E1932">
            <v>42948</v>
          </cell>
          <cell r="F1932">
            <v>1200124951</v>
          </cell>
        </row>
        <row r="1933">
          <cell r="E1933">
            <v>42948</v>
          </cell>
          <cell r="F1933">
            <v>1200124959</v>
          </cell>
        </row>
        <row r="1934">
          <cell r="E1934">
            <v>42948</v>
          </cell>
          <cell r="F1934">
            <v>1200124960</v>
          </cell>
        </row>
        <row r="1935">
          <cell r="E1935">
            <v>42948</v>
          </cell>
          <cell r="F1935">
            <v>1200124958</v>
          </cell>
        </row>
        <row r="1936">
          <cell r="E1936">
            <v>42948</v>
          </cell>
          <cell r="F1936">
            <v>1200124957</v>
          </cell>
        </row>
        <row r="1937">
          <cell r="E1937">
            <v>42948</v>
          </cell>
          <cell r="F1937">
            <v>1200124956</v>
          </cell>
        </row>
        <row r="1938">
          <cell r="E1938">
            <v>42949</v>
          </cell>
          <cell r="F1938">
            <v>1200124988</v>
          </cell>
        </row>
        <row r="1939">
          <cell r="E1939">
            <v>42949</v>
          </cell>
          <cell r="F1939">
            <v>1200124987</v>
          </cell>
        </row>
        <row r="1940">
          <cell r="E1940">
            <v>42949</v>
          </cell>
          <cell r="F1940">
            <v>1200124985</v>
          </cell>
        </row>
        <row r="1941">
          <cell r="E1941">
            <v>42949</v>
          </cell>
          <cell r="F1941">
            <v>1200124990</v>
          </cell>
        </row>
        <row r="1942">
          <cell r="E1942">
            <v>42949</v>
          </cell>
          <cell r="F1942">
            <v>1200124984</v>
          </cell>
        </row>
        <row r="1943">
          <cell r="E1943">
            <v>42949</v>
          </cell>
          <cell r="F1943">
            <v>1200124995</v>
          </cell>
        </row>
        <row r="1944">
          <cell r="E1944">
            <v>42949</v>
          </cell>
          <cell r="F1944">
            <v>1200124980</v>
          </cell>
        </row>
        <row r="1945">
          <cell r="E1945">
            <v>42949</v>
          </cell>
          <cell r="F1945">
            <v>1200124989</v>
          </cell>
        </row>
        <row r="1946">
          <cell r="E1946">
            <v>42949</v>
          </cell>
          <cell r="F1946">
            <v>1200124986</v>
          </cell>
        </row>
        <row r="1947">
          <cell r="E1947">
            <v>42949</v>
          </cell>
          <cell r="F1947">
            <v>1200124994</v>
          </cell>
        </row>
        <row r="1948">
          <cell r="E1948">
            <v>42949</v>
          </cell>
          <cell r="F1948">
            <v>1200124991</v>
          </cell>
        </row>
        <row r="1949">
          <cell r="E1949">
            <v>42949</v>
          </cell>
          <cell r="F1949">
            <v>1200124981</v>
          </cell>
        </row>
        <row r="1950">
          <cell r="E1950">
            <v>42949</v>
          </cell>
          <cell r="F1950">
            <v>1200124992</v>
          </cell>
        </row>
        <row r="1951">
          <cell r="E1951">
            <v>42949</v>
          </cell>
          <cell r="F1951">
            <v>1200124983</v>
          </cell>
        </row>
        <row r="1952">
          <cell r="E1952">
            <v>42949</v>
          </cell>
          <cell r="F1952">
            <v>1200124993</v>
          </cell>
        </row>
        <row r="1953">
          <cell r="E1953">
            <v>42949</v>
          </cell>
          <cell r="F1953">
            <v>1200124982</v>
          </cell>
        </row>
        <row r="1954">
          <cell r="E1954">
            <v>42950</v>
          </cell>
          <cell r="F1954">
            <v>1200125216</v>
          </cell>
        </row>
        <row r="1955">
          <cell r="E1955">
            <v>42950</v>
          </cell>
          <cell r="F1955">
            <v>1200125213</v>
          </cell>
        </row>
        <row r="1956">
          <cell r="E1956">
            <v>42950</v>
          </cell>
          <cell r="F1956">
            <v>1200125217</v>
          </cell>
        </row>
        <row r="1957">
          <cell r="E1957">
            <v>42950</v>
          </cell>
          <cell r="F1957">
            <v>1200125215</v>
          </cell>
        </row>
        <row r="1958">
          <cell r="E1958">
            <v>42950</v>
          </cell>
          <cell r="F1958">
            <v>1200125222</v>
          </cell>
        </row>
        <row r="1959">
          <cell r="E1959">
            <v>42950</v>
          </cell>
          <cell r="F1959">
            <v>1200125225</v>
          </cell>
        </row>
        <row r="1960">
          <cell r="E1960">
            <v>42950</v>
          </cell>
          <cell r="F1960">
            <v>1200125218</v>
          </cell>
        </row>
        <row r="1961">
          <cell r="E1961">
            <v>42950</v>
          </cell>
          <cell r="F1961">
            <v>1200125223</v>
          </cell>
        </row>
        <row r="1962">
          <cell r="E1962">
            <v>42950</v>
          </cell>
          <cell r="F1962">
            <v>1200125221</v>
          </cell>
        </row>
        <row r="1963">
          <cell r="E1963">
            <v>42950</v>
          </cell>
          <cell r="F1963">
            <v>1200125224</v>
          </cell>
        </row>
        <row r="1964">
          <cell r="E1964">
            <v>42950</v>
          </cell>
          <cell r="F1964">
            <v>1200125214</v>
          </cell>
        </row>
        <row r="1965">
          <cell r="E1965">
            <v>42950</v>
          </cell>
          <cell r="F1965">
            <v>1200125220</v>
          </cell>
        </row>
        <row r="1966">
          <cell r="E1966">
            <v>42950</v>
          </cell>
          <cell r="F1966">
            <v>1200125219</v>
          </cell>
        </row>
        <row r="1967">
          <cell r="E1967">
            <v>42950</v>
          </cell>
          <cell r="F1967">
            <v>1200125405</v>
          </cell>
        </row>
        <row r="1968">
          <cell r="E1968">
            <v>42950</v>
          </cell>
          <cell r="F1968">
            <v>1200125412</v>
          </cell>
        </row>
        <row r="1969">
          <cell r="E1969">
            <v>42950</v>
          </cell>
          <cell r="F1969">
            <v>1200125404</v>
          </cell>
        </row>
        <row r="1970">
          <cell r="E1970">
            <v>42950</v>
          </cell>
          <cell r="F1970">
            <v>1200125403</v>
          </cell>
        </row>
        <row r="1971">
          <cell r="E1971">
            <v>42951</v>
          </cell>
          <cell r="F1971">
            <v>1200125406</v>
          </cell>
        </row>
        <row r="1972">
          <cell r="E1972">
            <v>42951</v>
          </cell>
          <cell r="F1972">
            <v>1200125410</v>
          </cell>
        </row>
        <row r="1973">
          <cell r="E1973">
            <v>42951</v>
          </cell>
          <cell r="F1973">
            <v>1200125409</v>
          </cell>
        </row>
        <row r="1974">
          <cell r="E1974">
            <v>42951</v>
          </cell>
          <cell r="F1974">
            <v>1200125413</v>
          </cell>
        </row>
        <row r="1975">
          <cell r="E1975">
            <v>42951</v>
          </cell>
          <cell r="F1975">
            <v>1200125411</v>
          </cell>
        </row>
        <row r="1976">
          <cell r="E1976">
            <v>42951</v>
          </cell>
          <cell r="F1976">
            <v>1200125408</v>
          </cell>
        </row>
        <row r="1977">
          <cell r="E1977">
            <v>42951</v>
          </cell>
          <cell r="F1977">
            <v>1200125407</v>
          </cell>
        </row>
        <row r="1978">
          <cell r="E1978">
            <v>42951</v>
          </cell>
          <cell r="F1978">
            <v>1200125536</v>
          </cell>
        </row>
        <row r="1979">
          <cell r="E1979">
            <v>42951</v>
          </cell>
          <cell r="F1979">
            <v>1200125402</v>
          </cell>
        </row>
        <row r="1980">
          <cell r="E1980">
            <v>42954</v>
          </cell>
          <cell r="F1980">
            <v>1200125614</v>
          </cell>
        </row>
        <row r="1981">
          <cell r="E1981">
            <v>42954</v>
          </cell>
          <cell r="F1981">
            <v>1200125623</v>
          </cell>
        </row>
        <row r="1982">
          <cell r="E1982">
            <v>42954</v>
          </cell>
          <cell r="F1982">
            <v>1200125615</v>
          </cell>
        </row>
        <row r="1983">
          <cell r="E1983">
            <v>42954</v>
          </cell>
          <cell r="F1983">
            <v>1200125621</v>
          </cell>
        </row>
        <row r="1984">
          <cell r="E1984">
            <v>42954</v>
          </cell>
          <cell r="F1984">
            <v>1200125617</v>
          </cell>
        </row>
        <row r="1985">
          <cell r="E1985">
            <v>42954</v>
          </cell>
          <cell r="F1985">
            <v>1200125620</v>
          </cell>
        </row>
        <row r="1986">
          <cell r="E1986">
            <v>42954</v>
          </cell>
          <cell r="F1986">
            <v>1200125622</v>
          </cell>
        </row>
        <row r="1987">
          <cell r="E1987">
            <v>42954</v>
          </cell>
          <cell r="F1987">
            <v>1200125618</v>
          </cell>
        </row>
        <row r="1988">
          <cell r="E1988">
            <v>42954</v>
          </cell>
          <cell r="F1988">
            <v>1200125616</v>
          </cell>
        </row>
        <row r="1989">
          <cell r="E1989">
            <v>42954</v>
          </cell>
          <cell r="F1989">
            <v>1200125619</v>
          </cell>
        </row>
        <row r="1990">
          <cell r="E1990">
            <v>42954</v>
          </cell>
          <cell r="F1990">
            <v>1200125772</v>
          </cell>
        </row>
        <row r="1991">
          <cell r="E1991">
            <v>42954</v>
          </cell>
          <cell r="F1991">
            <v>1200125771</v>
          </cell>
        </row>
        <row r="1992">
          <cell r="E1992">
            <v>42955</v>
          </cell>
          <cell r="F1992">
            <v>1200125775</v>
          </cell>
        </row>
        <row r="1993">
          <cell r="E1993">
            <v>42955</v>
          </cell>
          <cell r="F1993">
            <v>1200125778</v>
          </cell>
        </row>
        <row r="1994">
          <cell r="E1994">
            <v>42955</v>
          </cell>
          <cell r="F1994">
            <v>1200125781</v>
          </cell>
        </row>
        <row r="1995">
          <cell r="E1995">
            <v>42955</v>
          </cell>
          <cell r="F1995">
            <v>1200125774</v>
          </cell>
        </row>
        <row r="1996">
          <cell r="E1996">
            <v>42955</v>
          </cell>
          <cell r="F1996">
            <v>1200125777</v>
          </cell>
        </row>
        <row r="1997">
          <cell r="E1997">
            <v>42955</v>
          </cell>
          <cell r="F1997">
            <v>1200125773</v>
          </cell>
        </row>
        <row r="1998">
          <cell r="E1998">
            <v>42955</v>
          </cell>
          <cell r="F1998">
            <v>1200125779</v>
          </cell>
        </row>
        <row r="1999">
          <cell r="E1999">
            <v>42955</v>
          </cell>
          <cell r="F1999">
            <v>1200125776</v>
          </cell>
        </row>
        <row r="2000">
          <cell r="E2000">
            <v>42955</v>
          </cell>
          <cell r="F2000">
            <v>1200125770</v>
          </cell>
        </row>
        <row r="2001">
          <cell r="E2001">
            <v>42955</v>
          </cell>
          <cell r="F2001">
            <v>1200125780</v>
          </cell>
        </row>
        <row r="2002">
          <cell r="E2002">
            <v>42956</v>
          </cell>
          <cell r="F2002">
            <v>1200125942</v>
          </cell>
        </row>
        <row r="2003">
          <cell r="E2003">
            <v>42956</v>
          </cell>
          <cell r="F2003">
            <v>1200125937</v>
          </cell>
        </row>
        <row r="2004">
          <cell r="E2004">
            <v>42956</v>
          </cell>
          <cell r="F2004">
            <v>1200125948</v>
          </cell>
        </row>
        <row r="2005">
          <cell r="E2005">
            <v>42956</v>
          </cell>
          <cell r="F2005">
            <v>1200125938</v>
          </cell>
        </row>
        <row r="2006">
          <cell r="E2006">
            <v>42956</v>
          </cell>
          <cell r="F2006">
            <v>1200125947</v>
          </cell>
        </row>
        <row r="2007">
          <cell r="E2007">
            <v>42956</v>
          </cell>
          <cell r="F2007">
            <v>1200125951</v>
          </cell>
        </row>
        <row r="2008">
          <cell r="E2008">
            <v>42956</v>
          </cell>
          <cell r="F2008">
            <v>1200125944</v>
          </cell>
        </row>
        <row r="2009">
          <cell r="E2009">
            <v>42956</v>
          </cell>
          <cell r="F2009">
            <v>1200125943</v>
          </cell>
        </row>
        <row r="2010">
          <cell r="E2010">
            <v>42956</v>
          </cell>
          <cell r="F2010">
            <v>1200125939</v>
          </cell>
        </row>
        <row r="2011">
          <cell r="E2011">
            <v>42956</v>
          </cell>
          <cell r="F2011">
            <v>1200125940</v>
          </cell>
        </row>
        <row r="2012">
          <cell r="E2012">
            <v>42956</v>
          </cell>
          <cell r="F2012">
            <v>1200125952</v>
          </cell>
        </row>
        <row r="2013">
          <cell r="E2013">
            <v>42956</v>
          </cell>
          <cell r="F2013">
            <v>1200125953</v>
          </cell>
        </row>
        <row r="2014">
          <cell r="E2014">
            <v>42956</v>
          </cell>
          <cell r="F2014">
            <v>1200125941</v>
          </cell>
        </row>
        <row r="2015">
          <cell r="E2015">
            <v>42956</v>
          </cell>
          <cell r="F2015">
            <v>1200125945</v>
          </cell>
        </row>
        <row r="2016">
          <cell r="E2016">
            <v>42956</v>
          </cell>
          <cell r="F2016">
            <v>1200125949</v>
          </cell>
        </row>
        <row r="2017">
          <cell r="E2017">
            <v>42956</v>
          </cell>
          <cell r="F2017">
            <v>1200125946</v>
          </cell>
        </row>
        <row r="2018">
          <cell r="E2018">
            <v>42956</v>
          </cell>
          <cell r="F2018">
            <v>1200125950</v>
          </cell>
        </row>
        <row r="2019">
          <cell r="E2019">
            <v>42957</v>
          </cell>
          <cell r="F2019">
            <v>1200126103</v>
          </cell>
        </row>
        <row r="2020">
          <cell r="E2020">
            <v>42957</v>
          </cell>
          <cell r="F2020">
            <v>1200125846</v>
          </cell>
        </row>
        <row r="2021">
          <cell r="E2021">
            <v>42957</v>
          </cell>
          <cell r="F2021">
            <v>1200126108</v>
          </cell>
        </row>
        <row r="2022">
          <cell r="E2022">
            <v>42957</v>
          </cell>
          <cell r="F2022">
            <v>1200126100</v>
          </cell>
        </row>
        <row r="2023">
          <cell r="E2023">
            <v>42957</v>
          </cell>
          <cell r="F2023">
            <v>1200126106</v>
          </cell>
        </row>
        <row r="2024">
          <cell r="E2024">
            <v>42957</v>
          </cell>
          <cell r="F2024">
            <v>1200126105</v>
          </cell>
        </row>
        <row r="2025">
          <cell r="E2025">
            <v>42957</v>
          </cell>
          <cell r="F2025">
            <v>1200125847</v>
          </cell>
        </row>
        <row r="2026">
          <cell r="E2026">
            <v>42957</v>
          </cell>
          <cell r="F2026">
            <v>1200126102</v>
          </cell>
        </row>
        <row r="2027">
          <cell r="E2027">
            <v>42957</v>
          </cell>
          <cell r="F2027">
            <v>1200126104</v>
          </cell>
        </row>
        <row r="2028">
          <cell r="E2028">
            <v>42957</v>
          </cell>
          <cell r="F2028">
            <v>1200126101</v>
          </cell>
        </row>
        <row r="2029">
          <cell r="E2029">
            <v>42957</v>
          </cell>
          <cell r="F2029">
            <v>1200125848</v>
          </cell>
        </row>
        <row r="2030">
          <cell r="E2030">
            <v>42957</v>
          </cell>
          <cell r="F2030">
            <v>1200126107</v>
          </cell>
        </row>
        <row r="2031">
          <cell r="E2031">
            <v>42957</v>
          </cell>
          <cell r="F2031">
            <v>1200125849</v>
          </cell>
        </row>
        <row r="2032">
          <cell r="E2032">
            <v>42958</v>
          </cell>
          <cell r="F2032">
            <v>1200126223</v>
          </cell>
        </row>
        <row r="2033">
          <cell r="E2033">
            <v>42958</v>
          </cell>
          <cell r="F2033">
            <v>1200126224</v>
          </cell>
        </row>
        <row r="2034">
          <cell r="E2034">
            <v>42958</v>
          </cell>
          <cell r="F2034">
            <v>1200126227</v>
          </cell>
        </row>
        <row r="2035">
          <cell r="E2035">
            <v>42958</v>
          </cell>
          <cell r="F2035">
            <v>1200126225</v>
          </cell>
        </row>
        <row r="2036">
          <cell r="E2036">
            <v>42958</v>
          </cell>
          <cell r="F2036">
            <v>1200126229</v>
          </cell>
        </row>
        <row r="2037">
          <cell r="E2037">
            <v>42958</v>
          </cell>
          <cell r="F2037">
            <v>1200126226</v>
          </cell>
        </row>
        <row r="2038">
          <cell r="E2038">
            <v>42958</v>
          </cell>
          <cell r="F2038">
            <v>1200126230</v>
          </cell>
        </row>
        <row r="2039">
          <cell r="E2039">
            <v>42958</v>
          </cell>
          <cell r="F2039">
            <v>1200126231</v>
          </cell>
        </row>
        <row r="2040">
          <cell r="E2040">
            <v>42958</v>
          </cell>
          <cell r="F2040">
            <v>1200126228</v>
          </cell>
        </row>
        <row r="2041">
          <cell r="E2041">
            <v>42961</v>
          </cell>
          <cell r="F2041">
            <v>1200126321</v>
          </cell>
        </row>
        <row r="2042">
          <cell r="E2042">
            <v>42961</v>
          </cell>
          <cell r="F2042">
            <v>1200126325</v>
          </cell>
        </row>
        <row r="2043">
          <cell r="E2043">
            <v>42961</v>
          </cell>
          <cell r="F2043">
            <v>1200126327</v>
          </cell>
        </row>
        <row r="2044">
          <cell r="E2044">
            <v>42961</v>
          </cell>
          <cell r="F2044">
            <v>1200126324</v>
          </cell>
        </row>
        <row r="2045">
          <cell r="E2045">
            <v>42961</v>
          </cell>
          <cell r="F2045">
            <v>1200126323</v>
          </cell>
        </row>
        <row r="2046">
          <cell r="E2046">
            <v>42961</v>
          </cell>
          <cell r="F2046">
            <v>1200126329</v>
          </cell>
        </row>
        <row r="2047">
          <cell r="E2047">
            <v>42961</v>
          </cell>
          <cell r="F2047">
            <v>1200126320</v>
          </cell>
        </row>
        <row r="2048">
          <cell r="E2048">
            <v>42961</v>
          </cell>
          <cell r="F2048">
            <v>1200126328</v>
          </cell>
        </row>
        <row r="2049">
          <cell r="E2049">
            <v>42961</v>
          </cell>
          <cell r="F2049">
            <v>1200126326</v>
          </cell>
        </row>
        <row r="2050">
          <cell r="E2050">
            <v>42961</v>
          </cell>
        </row>
        <row r="2051">
          <cell r="E2051">
            <v>42961</v>
          </cell>
          <cell r="F2051">
            <v>1200126435</v>
          </cell>
        </row>
        <row r="2052">
          <cell r="E2052">
            <v>42961</v>
          </cell>
          <cell r="F2052">
            <v>1200126436</v>
          </cell>
        </row>
        <row r="2053">
          <cell r="E2053">
            <v>42961</v>
          </cell>
          <cell r="F2053">
            <v>1200126434</v>
          </cell>
        </row>
        <row r="2054">
          <cell r="E2054">
            <v>42962</v>
          </cell>
        </row>
        <row r="2055">
          <cell r="E2055">
            <v>42962</v>
          </cell>
        </row>
        <row r="2056">
          <cell r="E2056">
            <v>42962</v>
          </cell>
        </row>
        <row r="2057">
          <cell r="E2057">
            <v>42962</v>
          </cell>
        </row>
        <row r="2058">
          <cell r="E2058">
            <v>42962</v>
          </cell>
        </row>
        <row r="2059">
          <cell r="E2059">
            <v>42962</v>
          </cell>
        </row>
        <row r="2060">
          <cell r="E2060">
            <v>42962</v>
          </cell>
        </row>
        <row r="2061">
          <cell r="E2061">
            <v>42962</v>
          </cell>
        </row>
        <row r="2062">
          <cell r="E2062">
            <v>42962</v>
          </cell>
        </row>
        <row r="2063">
          <cell r="E2063">
            <v>42962</v>
          </cell>
        </row>
        <row r="2064">
          <cell r="E2064">
            <v>42962</v>
          </cell>
          <cell r="F2064">
            <v>1200126438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ftraege"/>
      <sheetName val="BY + Sigma (ab 11.11.2014)"/>
      <sheetName val="Лист3"/>
      <sheetName val="Rabattierte Auslieferungen"/>
      <sheetName val="Versand fehl. Begleitdokumenten"/>
      <sheetName val="Kundennummer"/>
      <sheetName val="Лист1"/>
      <sheetName val="Лист2"/>
      <sheetName val="Begleitdokumente2017"/>
      <sheetName val="Begleitdokumente2016"/>
      <sheetName val="LHP"/>
    </sheetNames>
    <sheetDataSet>
      <sheetData sheetId="0">
        <row r="1">
          <cell r="E1" t="str">
            <v>AB-Nr</v>
          </cell>
          <cell r="F1" t="str">
            <v>Mat. Bereitst.Datum</v>
          </cell>
          <cell r="G1" t="str">
            <v xml:space="preserve">AB </v>
          </cell>
        </row>
        <row r="2">
          <cell r="E2">
            <v>333948005</v>
          </cell>
          <cell r="G2" t="str">
            <v>можно паковать</v>
          </cell>
        </row>
        <row r="3">
          <cell r="E3">
            <v>333948006</v>
          </cell>
          <cell r="G3" t="str">
            <v>можно паковать</v>
          </cell>
        </row>
        <row r="4">
          <cell r="E4">
            <v>333948032</v>
          </cell>
          <cell r="G4" t="str">
            <v>можно паковать</v>
          </cell>
        </row>
        <row r="5">
          <cell r="E5">
            <v>333948136</v>
          </cell>
          <cell r="G5" t="str">
            <v>можно паковать</v>
          </cell>
        </row>
        <row r="6">
          <cell r="E6">
            <v>333948129</v>
          </cell>
          <cell r="G6" t="str">
            <v>можно паковать</v>
          </cell>
        </row>
        <row r="7">
          <cell r="E7">
            <v>333948184</v>
          </cell>
          <cell r="G7" t="str">
            <v>можно паковать</v>
          </cell>
        </row>
        <row r="8">
          <cell r="E8">
            <v>333948491</v>
          </cell>
          <cell r="G8" t="str">
            <v>можно паковать</v>
          </cell>
        </row>
        <row r="9">
          <cell r="E9">
            <v>333948492</v>
          </cell>
          <cell r="G9" t="str">
            <v>можно паковать</v>
          </cell>
        </row>
        <row r="10">
          <cell r="E10">
            <v>333948502</v>
          </cell>
          <cell r="G10" t="str">
            <v>можно паковать</v>
          </cell>
        </row>
        <row r="11">
          <cell r="E11">
            <v>333948852</v>
          </cell>
          <cell r="G11" t="str">
            <v>можно паковать</v>
          </cell>
        </row>
        <row r="12">
          <cell r="E12">
            <v>333948878</v>
          </cell>
          <cell r="G12" t="str">
            <v>можно паковать</v>
          </cell>
        </row>
        <row r="13">
          <cell r="E13">
            <v>333949377</v>
          </cell>
          <cell r="G13" t="str">
            <v>можно паковать</v>
          </cell>
        </row>
        <row r="14">
          <cell r="E14">
            <v>333949412</v>
          </cell>
          <cell r="G14" t="str">
            <v>можно паковать</v>
          </cell>
        </row>
        <row r="15">
          <cell r="E15">
            <v>333949494</v>
          </cell>
          <cell r="G15" t="str">
            <v>можно паковать</v>
          </cell>
        </row>
        <row r="16">
          <cell r="E16">
            <v>333949519</v>
          </cell>
          <cell r="G16" t="str">
            <v>можно паковать</v>
          </cell>
        </row>
        <row r="17">
          <cell r="E17">
            <v>333949835</v>
          </cell>
          <cell r="G17" t="str">
            <v>можно паковать</v>
          </cell>
        </row>
        <row r="18">
          <cell r="E18">
            <v>333950273</v>
          </cell>
          <cell r="G18" t="str">
            <v>подтверждение выслано</v>
          </cell>
        </row>
        <row r="19">
          <cell r="E19">
            <v>333950290</v>
          </cell>
          <cell r="G19" t="str">
            <v>можно паковать</v>
          </cell>
        </row>
        <row r="20">
          <cell r="E20">
            <v>333950340</v>
          </cell>
          <cell r="G20" t="str">
            <v>можно паковать</v>
          </cell>
        </row>
        <row r="21">
          <cell r="E21">
            <v>333950376</v>
          </cell>
          <cell r="G21" t="str">
            <v>можно паковать</v>
          </cell>
        </row>
        <row r="22">
          <cell r="E22">
            <v>333950393</v>
          </cell>
          <cell r="G22" t="str">
            <v>можно паковать</v>
          </cell>
        </row>
        <row r="23">
          <cell r="E23">
            <v>333950900</v>
          </cell>
          <cell r="G23" t="str">
            <v>можно паковать</v>
          </cell>
        </row>
        <row r="24">
          <cell r="E24">
            <v>333950915</v>
          </cell>
          <cell r="G24" t="str">
            <v>можно паковать</v>
          </cell>
        </row>
        <row r="25">
          <cell r="E25">
            <v>333950997</v>
          </cell>
          <cell r="G25" t="str">
            <v>можно паковать</v>
          </cell>
        </row>
        <row r="26">
          <cell r="E26">
            <v>333951043</v>
          </cell>
          <cell r="G26" t="str">
            <v>можно паковать</v>
          </cell>
        </row>
        <row r="27">
          <cell r="E27">
            <v>333951072</v>
          </cell>
          <cell r="G27" t="str">
            <v>можно паковать</v>
          </cell>
        </row>
        <row r="28">
          <cell r="E28">
            <v>333951359</v>
          </cell>
          <cell r="G28" t="str">
            <v>подтверждение выслано</v>
          </cell>
        </row>
        <row r="29">
          <cell r="E29">
            <v>333951471</v>
          </cell>
          <cell r="G29" t="str">
            <v>можно паковать</v>
          </cell>
        </row>
        <row r="30">
          <cell r="E30">
            <v>333952443</v>
          </cell>
          <cell r="G30" t="str">
            <v>можно паковать</v>
          </cell>
        </row>
        <row r="31">
          <cell r="E31">
            <v>333952742</v>
          </cell>
          <cell r="G31" t="str">
            <v>можно паковать</v>
          </cell>
        </row>
        <row r="32">
          <cell r="E32">
            <v>333952843</v>
          </cell>
          <cell r="G32" t="str">
            <v>можно паковать</v>
          </cell>
        </row>
        <row r="33">
          <cell r="E33">
            <v>333952901</v>
          </cell>
          <cell r="G33" t="str">
            <v>можно паковать</v>
          </cell>
        </row>
        <row r="34">
          <cell r="E34">
            <v>333952891</v>
          </cell>
          <cell r="G34" t="str">
            <v>можно паковать</v>
          </cell>
        </row>
        <row r="35">
          <cell r="E35">
            <v>333952896</v>
          </cell>
          <cell r="G35" t="str">
            <v>можно паковать</v>
          </cell>
        </row>
        <row r="36">
          <cell r="E36">
            <v>333952969</v>
          </cell>
          <cell r="G36" t="str">
            <v>можно паковать</v>
          </cell>
        </row>
        <row r="37">
          <cell r="E37">
            <v>333952970</v>
          </cell>
          <cell r="G37" t="str">
            <v>можно паковать</v>
          </cell>
        </row>
        <row r="38">
          <cell r="E38">
            <v>333953024</v>
          </cell>
          <cell r="G38" t="str">
            <v>можно паковать</v>
          </cell>
        </row>
        <row r="39">
          <cell r="E39">
            <v>333953666</v>
          </cell>
          <cell r="G39" t="str">
            <v>можно паковать</v>
          </cell>
        </row>
        <row r="40">
          <cell r="E40">
            <v>333953696</v>
          </cell>
          <cell r="G40" t="str">
            <v>можно паковать</v>
          </cell>
        </row>
        <row r="41">
          <cell r="E41">
            <v>333953957</v>
          </cell>
          <cell r="G41" t="str">
            <v>можно паковать</v>
          </cell>
        </row>
        <row r="42">
          <cell r="E42">
            <v>333954238</v>
          </cell>
          <cell r="G42" t="str">
            <v>можно паковать</v>
          </cell>
        </row>
        <row r="43">
          <cell r="E43">
            <v>333954269</v>
          </cell>
          <cell r="G43" t="str">
            <v>можно паковать</v>
          </cell>
        </row>
        <row r="44">
          <cell r="E44">
            <v>333954303</v>
          </cell>
          <cell r="G44" t="str">
            <v>можно паковать</v>
          </cell>
        </row>
        <row r="45">
          <cell r="E45">
            <v>333954345</v>
          </cell>
          <cell r="G45" t="str">
            <v>можно паковать</v>
          </cell>
        </row>
        <row r="46">
          <cell r="E46">
            <v>333954363</v>
          </cell>
          <cell r="G46" t="str">
            <v>подтверждение выслано</v>
          </cell>
        </row>
        <row r="47">
          <cell r="E47">
            <v>333954378</v>
          </cell>
          <cell r="G47" t="str">
            <v>подтверждение выслано</v>
          </cell>
        </row>
        <row r="48">
          <cell r="E48">
            <v>333955691</v>
          </cell>
          <cell r="G48" t="str">
            <v>можно паковать</v>
          </cell>
        </row>
        <row r="49">
          <cell r="E49">
            <v>333955707</v>
          </cell>
          <cell r="G49" t="str">
            <v>можно паковать</v>
          </cell>
        </row>
        <row r="50">
          <cell r="E50">
            <v>333955846</v>
          </cell>
          <cell r="G50" t="str">
            <v>можно паковать</v>
          </cell>
        </row>
        <row r="51">
          <cell r="E51">
            <v>333955872</v>
          </cell>
          <cell r="G51" t="str">
            <v>можно паковать</v>
          </cell>
        </row>
        <row r="52">
          <cell r="E52">
            <v>333955741</v>
          </cell>
          <cell r="G52" t="str">
            <v>можно паковать</v>
          </cell>
        </row>
        <row r="53">
          <cell r="E53">
            <v>333955537</v>
          </cell>
          <cell r="G53" t="str">
            <v>можно паковать</v>
          </cell>
        </row>
        <row r="54">
          <cell r="E54">
            <v>333955890</v>
          </cell>
          <cell r="G54" t="str">
            <v>можно паковать</v>
          </cell>
        </row>
        <row r="55">
          <cell r="E55">
            <v>333957462</v>
          </cell>
          <cell r="G55" t="str">
            <v>можно паковать</v>
          </cell>
        </row>
        <row r="56">
          <cell r="E56">
            <v>333957717</v>
          </cell>
          <cell r="G56" t="str">
            <v>можно паковать</v>
          </cell>
        </row>
        <row r="57">
          <cell r="E57">
            <v>333957698</v>
          </cell>
          <cell r="G57" t="str">
            <v>можно паковать</v>
          </cell>
        </row>
        <row r="58">
          <cell r="E58">
            <v>333957683</v>
          </cell>
          <cell r="G58" t="str">
            <v>подтверждение выслано</v>
          </cell>
        </row>
        <row r="59">
          <cell r="E59">
            <v>333958076</v>
          </cell>
          <cell r="G59" t="str">
            <v>можно паковать</v>
          </cell>
        </row>
        <row r="60">
          <cell r="E60">
            <v>333958147</v>
          </cell>
          <cell r="G60" t="str">
            <v>можно паковать</v>
          </cell>
        </row>
        <row r="61">
          <cell r="E61">
            <v>333958205</v>
          </cell>
          <cell r="G61" t="str">
            <v>можно паковать</v>
          </cell>
        </row>
        <row r="62">
          <cell r="E62">
            <v>333958703</v>
          </cell>
          <cell r="G62" t="str">
            <v>можно паковать</v>
          </cell>
        </row>
        <row r="63">
          <cell r="E63">
            <v>333958707</v>
          </cell>
          <cell r="G63" t="str">
            <v>можно паковать</v>
          </cell>
        </row>
        <row r="64">
          <cell r="E64">
            <v>333958746</v>
          </cell>
          <cell r="G64" t="str">
            <v>можно паковать</v>
          </cell>
        </row>
        <row r="65">
          <cell r="E65">
            <v>333958970</v>
          </cell>
          <cell r="G65" t="str">
            <v>можно паковать</v>
          </cell>
        </row>
        <row r="66">
          <cell r="E66">
            <v>333959118</v>
          </cell>
          <cell r="G66" t="str">
            <v>можно паковать</v>
          </cell>
        </row>
        <row r="67">
          <cell r="E67">
            <v>333959132</v>
          </cell>
          <cell r="G67" t="str">
            <v>можно паковать</v>
          </cell>
        </row>
        <row r="68">
          <cell r="E68">
            <v>333959136</v>
          </cell>
          <cell r="G68" t="str">
            <v>можно паковать</v>
          </cell>
        </row>
        <row r="69">
          <cell r="E69">
            <v>333959202</v>
          </cell>
          <cell r="G69" t="str">
            <v>можно паковать</v>
          </cell>
        </row>
        <row r="70">
          <cell r="E70">
            <v>333959199</v>
          </cell>
          <cell r="G70" t="str">
            <v>можно паковать</v>
          </cell>
        </row>
        <row r="71">
          <cell r="E71">
            <v>333959082</v>
          </cell>
          <cell r="G71" t="str">
            <v>можно паковать</v>
          </cell>
        </row>
        <row r="72">
          <cell r="E72">
            <v>333959416</v>
          </cell>
          <cell r="G72" t="str">
            <v>можно паковать</v>
          </cell>
        </row>
        <row r="73">
          <cell r="E73">
            <v>333959414</v>
          </cell>
          <cell r="G73" t="str">
            <v>можно паковать</v>
          </cell>
        </row>
        <row r="74">
          <cell r="E74">
            <v>333959630</v>
          </cell>
          <cell r="G74" t="str">
            <v>можно паковать</v>
          </cell>
        </row>
        <row r="75">
          <cell r="E75">
            <v>333960543</v>
          </cell>
          <cell r="G75" t="str">
            <v>можно паковать</v>
          </cell>
        </row>
        <row r="76">
          <cell r="E76">
            <v>333960562</v>
          </cell>
          <cell r="G76" t="str">
            <v>можно паковать</v>
          </cell>
        </row>
        <row r="77">
          <cell r="E77">
            <v>333960570</v>
          </cell>
          <cell r="G77" t="str">
            <v>можно паковать</v>
          </cell>
        </row>
        <row r="78">
          <cell r="E78">
            <v>333960548</v>
          </cell>
          <cell r="G78" t="str">
            <v>можно паковать</v>
          </cell>
        </row>
        <row r="79">
          <cell r="E79">
            <v>333960552</v>
          </cell>
          <cell r="G79" t="str">
            <v>можно паковать</v>
          </cell>
        </row>
        <row r="80">
          <cell r="E80">
            <v>333960678</v>
          </cell>
          <cell r="G80" t="str">
            <v>можно паковать</v>
          </cell>
        </row>
        <row r="81">
          <cell r="E81">
            <v>333960811</v>
          </cell>
          <cell r="G81" t="str">
            <v>можно паковать</v>
          </cell>
        </row>
        <row r="82">
          <cell r="E82">
            <v>333960806</v>
          </cell>
          <cell r="G82" t="str">
            <v>можно паковать</v>
          </cell>
        </row>
        <row r="83">
          <cell r="E83" t="str">
            <v>333960754</v>
          </cell>
          <cell r="G83" t="str">
            <v>можно паковать</v>
          </cell>
        </row>
        <row r="84">
          <cell r="E84">
            <v>333960845</v>
          </cell>
          <cell r="G84" t="str">
            <v>можно паковать</v>
          </cell>
        </row>
        <row r="85">
          <cell r="E85">
            <v>333960864</v>
          </cell>
          <cell r="G85" t="str">
            <v>можно паковать</v>
          </cell>
        </row>
        <row r="86">
          <cell r="E86">
            <v>333961003</v>
          </cell>
          <cell r="G86" t="str">
            <v>можно паковать</v>
          </cell>
        </row>
        <row r="87">
          <cell r="E87">
            <v>333961141</v>
          </cell>
          <cell r="G87" t="str">
            <v>можно паковать</v>
          </cell>
        </row>
        <row r="88">
          <cell r="E88">
            <v>333961208</v>
          </cell>
          <cell r="G88" t="str">
            <v>можно паковать</v>
          </cell>
        </row>
        <row r="89">
          <cell r="E89">
            <v>333961209</v>
          </cell>
          <cell r="G89" t="str">
            <v>можно паковать</v>
          </cell>
        </row>
        <row r="90">
          <cell r="E90">
            <v>333961565</v>
          </cell>
          <cell r="G90" t="str">
            <v>можно паковать</v>
          </cell>
        </row>
        <row r="91">
          <cell r="E91">
            <v>333961988</v>
          </cell>
          <cell r="G91" t="str">
            <v>можно паковать</v>
          </cell>
        </row>
        <row r="92">
          <cell r="E92">
            <v>333961739</v>
          </cell>
          <cell r="G92" t="str">
            <v>можно паковать</v>
          </cell>
        </row>
        <row r="93">
          <cell r="E93">
            <v>333961795</v>
          </cell>
          <cell r="G93" t="str">
            <v>можно паковать</v>
          </cell>
        </row>
        <row r="94">
          <cell r="E94">
            <v>333961890</v>
          </cell>
          <cell r="G94" t="str">
            <v>можно паковать</v>
          </cell>
        </row>
        <row r="95">
          <cell r="E95">
            <v>333961918</v>
          </cell>
          <cell r="G95" t="str">
            <v>можно паковать</v>
          </cell>
        </row>
        <row r="96">
          <cell r="E96">
            <v>333962061</v>
          </cell>
          <cell r="G96" t="str">
            <v>можно паковать</v>
          </cell>
        </row>
        <row r="97">
          <cell r="E97">
            <v>333962060</v>
          </cell>
          <cell r="G97" t="str">
            <v>можно паковать</v>
          </cell>
        </row>
        <row r="98">
          <cell r="E98">
            <v>333962183</v>
          </cell>
          <cell r="G98" t="str">
            <v>можно паковать</v>
          </cell>
        </row>
        <row r="99">
          <cell r="E99">
            <v>333962256</v>
          </cell>
          <cell r="G99" t="str">
            <v>можно паковать</v>
          </cell>
        </row>
        <row r="100">
          <cell r="E100" t="str">
            <v>333962218</v>
          </cell>
          <cell r="G100" t="str">
            <v>подтверждение выслано</v>
          </cell>
        </row>
        <row r="101">
          <cell r="E101">
            <v>333962190</v>
          </cell>
          <cell r="G101" t="str">
            <v>можно паковать</v>
          </cell>
        </row>
        <row r="102">
          <cell r="E102">
            <v>333962531</v>
          </cell>
          <cell r="G102" t="str">
            <v>можно паковать</v>
          </cell>
        </row>
        <row r="103">
          <cell r="E103">
            <v>333963674</v>
          </cell>
          <cell r="G103" t="str">
            <v>можно паковать</v>
          </cell>
        </row>
        <row r="104">
          <cell r="E104">
            <v>333963929</v>
          </cell>
          <cell r="G104" t="str">
            <v>можно паковать</v>
          </cell>
        </row>
        <row r="105">
          <cell r="E105">
            <v>333964106</v>
          </cell>
          <cell r="G105" t="str">
            <v>можно паковать</v>
          </cell>
        </row>
        <row r="106">
          <cell r="E106">
            <v>333964162</v>
          </cell>
          <cell r="G106" t="str">
            <v>можно паковать</v>
          </cell>
        </row>
        <row r="107">
          <cell r="E107">
            <v>333965386</v>
          </cell>
          <cell r="G107">
            <v>92587</v>
          </cell>
        </row>
        <row r="108">
          <cell r="E108">
            <v>333965454</v>
          </cell>
          <cell r="G108" t="str">
            <v>можно паковать</v>
          </cell>
        </row>
        <row r="109">
          <cell r="E109">
            <v>333965503</v>
          </cell>
          <cell r="G109" t="str">
            <v>можно паковать</v>
          </cell>
        </row>
        <row r="110">
          <cell r="E110">
            <v>333965529</v>
          </cell>
          <cell r="G110" t="str">
            <v>можно паковать</v>
          </cell>
        </row>
        <row r="111">
          <cell r="E111">
            <v>333965739</v>
          </cell>
          <cell r="G111" t="str">
            <v>можно паковать</v>
          </cell>
        </row>
        <row r="112">
          <cell r="E112">
            <v>333965810</v>
          </cell>
          <cell r="G112" t="str">
            <v>можно паковать</v>
          </cell>
        </row>
        <row r="113">
          <cell r="E113">
            <v>333966055</v>
          </cell>
          <cell r="G113" t="str">
            <v>можно паковать</v>
          </cell>
        </row>
        <row r="114">
          <cell r="E114">
            <v>333966019</v>
          </cell>
          <cell r="G114" t="str">
            <v>можно паковать</v>
          </cell>
        </row>
        <row r="115">
          <cell r="E115">
            <v>333966165</v>
          </cell>
          <cell r="G115" t="str">
            <v>можно паковать</v>
          </cell>
        </row>
        <row r="116">
          <cell r="E116">
            <v>333966279</v>
          </cell>
          <cell r="G116" t="str">
            <v>можно паковать</v>
          </cell>
        </row>
        <row r="117">
          <cell r="E117">
            <v>333966383</v>
          </cell>
          <cell r="G117" t="str">
            <v>можно паковать</v>
          </cell>
        </row>
        <row r="118">
          <cell r="E118">
            <v>333966303</v>
          </cell>
          <cell r="G118" t="str">
            <v>можно паковать</v>
          </cell>
        </row>
        <row r="119">
          <cell r="E119">
            <v>333966567</v>
          </cell>
          <cell r="G119" t="str">
            <v>можно паковать</v>
          </cell>
        </row>
        <row r="120">
          <cell r="E120">
            <v>333966582</v>
          </cell>
          <cell r="G120" t="str">
            <v>можно паковать</v>
          </cell>
        </row>
        <row r="121">
          <cell r="E121">
            <v>333967020</v>
          </cell>
          <cell r="G121" t="str">
            <v>можно паковать</v>
          </cell>
        </row>
        <row r="122">
          <cell r="E122">
            <v>333967105</v>
          </cell>
          <cell r="G122" t="str">
            <v>можно паковать</v>
          </cell>
        </row>
        <row r="123">
          <cell r="E123">
            <v>333967251</v>
          </cell>
          <cell r="G123" t="str">
            <v>можно паковать</v>
          </cell>
        </row>
        <row r="124">
          <cell r="E124">
            <v>333967253</v>
          </cell>
          <cell r="G124" t="str">
            <v>можно паковать</v>
          </cell>
        </row>
        <row r="125">
          <cell r="E125">
            <v>333967378</v>
          </cell>
          <cell r="G125" t="str">
            <v>можно паковать</v>
          </cell>
        </row>
        <row r="126">
          <cell r="E126">
            <v>333967410</v>
          </cell>
          <cell r="G126" t="str">
            <v>можно паковать</v>
          </cell>
        </row>
        <row r="127">
          <cell r="E127">
            <v>333967591</v>
          </cell>
          <cell r="G127" t="str">
            <v>можно паковать</v>
          </cell>
        </row>
        <row r="128">
          <cell r="E128">
            <v>333967719</v>
          </cell>
          <cell r="G128" t="str">
            <v>можно паковать</v>
          </cell>
        </row>
        <row r="129">
          <cell r="E129" t="str">
            <v>333967737</v>
          </cell>
          <cell r="G129" t="str">
            <v>можно паковать</v>
          </cell>
        </row>
        <row r="130">
          <cell r="E130">
            <v>333968015</v>
          </cell>
          <cell r="G130" t="str">
            <v>можно паковать</v>
          </cell>
        </row>
        <row r="131">
          <cell r="E131">
            <v>333967980</v>
          </cell>
          <cell r="G131" t="str">
            <v>подтверждение выслано</v>
          </cell>
        </row>
        <row r="132">
          <cell r="E132">
            <v>333968000</v>
          </cell>
          <cell r="G132" t="str">
            <v>подтверждение выслано</v>
          </cell>
        </row>
        <row r="133">
          <cell r="E133">
            <v>333968174</v>
          </cell>
          <cell r="G133" t="str">
            <v>можно паковать</v>
          </cell>
        </row>
        <row r="134">
          <cell r="E134">
            <v>333968078</v>
          </cell>
          <cell r="G134" t="str">
            <v>можно паковать</v>
          </cell>
        </row>
        <row r="135">
          <cell r="E135">
            <v>333968705</v>
          </cell>
          <cell r="G135" t="str">
            <v>можно паковать</v>
          </cell>
        </row>
        <row r="136">
          <cell r="E136">
            <v>333968768</v>
          </cell>
          <cell r="G136" t="str">
            <v>можно паковать</v>
          </cell>
        </row>
        <row r="137">
          <cell r="E137">
            <v>333968796</v>
          </cell>
          <cell r="G137" t="str">
            <v>можно паковать</v>
          </cell>
        </row>
        <row r="138">
          <cell r="E138">
            <v>333969200</v>
          </cell>
          <cell r="G138" t="str">
            <v>можно паковать</v>
          </cell>
        </row>
        <row r="139">
          <cell r="E139">
            <v>333969331</v>
          </cell>
          <cell r="G139" t="str">
            <v>можно паковать</v>
          </cell>
        </row>
        <row r="140">
          <cell r="E140">
            <v>333969376</v>
          </cell>
          <cell r="G140" t="str">
            <v>можно паковать</v>
          </cell>
        </row>
        <row r="141">
          <cell r="E141">
            <v>333969380</v>
          </cell>
          <cell r="G141" t="str">
            <v>можно паковать</v>
          </cell>
        </row>
        <row r="142">
          <cell r="E142">
            <v>333969426</v>
          </cell>
          <cell r="G142" t="str">
            <v>подтверждение выслано</v>
          </cell>
        </row>
        <row r="143">
          <cell r="E143">
            <v>333969527</v>
          </cell>
          <cell r="G143" t="str">
            <v>можно паковать</v>
          </cell>
        </row>
        <row r="144">
          <cell r="E144">
            <v>333969560</v>
          </cell>
          <cell r="G144" t="str">
            <v>подтверждение выслано</v>
          </cell>
        </row>
        <row r="145">
          <cell r="E145">
            <v>333969589</v>
          </cell>
          <cell r="G145" t="str">
            <v>подтверждение выслано</v>
          </cell>
        </row>
        <row r="146">
          <cell r="E146">
            <v>333970320</v>
          </cell>
          <cell r="G146" t="str">
            <v>можно паковать</v>
          </cell>
        </row>
        <row r="147">
          <cell r="E147">
            <v>333970344</v>
          </cell>
          <cell r="G147" t="str">
            <v>можно паковать</v>
          </cell>
        </row>
        <row r="148">
          <cell r="E148">
            <v>333970382</v>
          </cell>
          <cell r="G148" t="str">
            <v>можно паковать</v>
          </cell>
        </row>
        <row r="149">
          <cell r="E149">
            <v>333970399</v>
          </cell>
          <cell r="G149" t="str">
            <v>можно паковать</v>
          </cell>
        </row>
        <row r="150">
          <cell r="E150">
            <v>333970414</v>
          </cell>
          <cell r="G150" t="str">
            <v>можно паковать</v>
          </cell>
        </row>
        <row r="151">
          <cell r="E151">
            <v>333970434</v>
          </cell>
          <cell r="G151" t="str">
            <v>можно паковать</v>
          </cell>
        </row>
        <row r="152">
          <cell r="E152">
            <v>333970473</v>
          </cell>
          <cell r="G152" t="str">
            <v>можно паковать</v>
          </cell>
        </row>
        <row r="153">
          <cell r="E153">
            <v>333970742</v>
          </cell>
          <cell r="G153" t="str">
            <v>можно паковать</v>
          </cell>
        </row>
        <row r="154">
          <cell r="E154">
            <v>333970722</v>
          </cell>
          <cell r="G154" t="str">
            <v>можно паковать</v>
          </cell>
        </row>
        <row r="155">
          <cell r="E155">
            <v>333970839</v>
          </cell>
          <cell r="G155" t="str">
            <v>можно паковать</v>
          </cell>
        </row>
        <row r="156">
          <cell r="E156">
            <v>333971006</v>
          </cell>
          <cell r="G156" t="str">
            <v>можно паковать</v>
          </cell>
        </row>
        <row r="157">
          <cell r="E157">
            <v>333971086</v>
          </cell>
          <cell r="G157" t="str">
            <v>можно паковать</v>
          </cell>
        </row>
        <row r="158">
          <cell r="E158">
            <v>333972450</v>
          </cell>
          <cell r="G158" t="str">
            <v>подтверждение выслано</v>
          </cell>
        </row>
        <row r="159">
          <cell r="E159">
            <v>333972463</v>
          </cell>
          <cell r="G159" t="str">
            <v>подтверждение выслано</v>
          </cell>
        </row>
        <row r="160">
          <cell r="E160">
            <v>333972478</v>
          </cell>
          <cell r="G160" t="str">
            <v>можно паковать</v>
          </cell>
        </row>
        <row r="161">
          <cell r="E161">
            <v>333972467</v>
          </cell>
          <cell r="G161" t="str">
            <v>можно паковать</v>
          </cell>
        </row>
        <row r="162">
          <cell r="E162">
            <v>333972495</v>
          </cell>
          <cell r="G162" t="str">
            <v>можно паковать</v>
          </cell>
        </row>
        <row r="163">
          <cell r="E163">
            <v>333972534</v>
          </cell>
          <cell r="G163" t="str">
            <v>можно паковать</v>
          </cell>
        </row>
        <row r="164">
          <cell r="E164">
            <v>333972628</v>
          </cell>
          <cell r="G164" t="str">
            <v>можно паковать</v>
          </cell>
        </row>
        <row r="165">
          <cell r="E165">
            <v>333972640</v>
          </cell>
          <cell r="G165" t="str">
            <v>можно паковать</v>
          </cell>
        </row>
        <row r="166">
          <cell r="E166">
            <v>333972852</v>
          </cell>
          <cell r="G166" t="str">
            <v>можно паковать</v>
          </cell>
        </row>
        <row r="167">
          <cell r="E167">
            <v>333972915</v>
          </cell>
          <cell r="G167" t="str">
            <v>можно паковать</v>
          </cell>
        </row>
        <row r="168">
          <cell r="E168">
            <v>333972899</v>
          </cell>
          <cell r="G168" t="str">
            <v>можно паковать</v>
          </cell>
        </row>
        <row r="169">
          <cell r="E169">
            <v>333973995</v>
          </cell>
          <cell r="G169" t="str">
            <v>можно паковать</v>
          </cell>
        </row>
        <row r="170">
          <cell r="E170">
            <v>333974022</v>
          </cell>
          <cell r="G170" t="str">
            <v>можно паковать</v>
          </cell>
        </row>
        <row r="171">
          <cell r="E171">
            <v>333974079</v>
          </cell>
          <cell r="G171" t="str">
            <v>можно паковать</v>
          </cell>
        </row>
        <row r="172">
          <cell r="E172">
            <v>333974030</v>
          </cell>
          <cell r="G172" t="str">
            <v>можно паковать</v>
          </cell>
        </row>
        <row r="173">
          <cell r="E173">
            <v>333974134</v>
          </cell>
          <cell r="G173" t="str">
            <v>можно паковать</v>
          </cell>
        </row>
        <row r="174">
          <cell r="E174">
            <v>333974148</v>
          </cell>
          <cell r="G174" t="str">
            <v>можно паковать</v>
          </cell>
        </row>
        <row r="175">
          <cell r="E175">
            <v>333974160</v>
          </cell>
          <cell r="G175" t="str">
            <v>можно паковать</v>
          </cell>
        </row>
        <row r="176">
          <cell r="E176">
            <v>333974294</v>
          </cell>
          <cell r="G176" t="str">
            <v>можно паковать</v>
          </cell>
        </row>
        <row r="177">
          <cell r="E177">
            <v>333974318</v>
          </cell>
          <cell r="G177" t="str">
            <v>можно паковать</v>
          </cell>
        </row>
        <row r="178">
          <cell r="E178">
            <v>333974365</v>
          </cell>
          <cell r="G178" t="str">
            <v>можно паковать</v>
          </cell>
        </row>
        <row r="179">
          <cell r="E179">
            <v>333974417</v>
          </cell>
          <cell r="G179" t="str">
            <v>можно паковать</v>
          </cell>
        </row>
        <row r="180">
          <cell r="E180">
            <v>333974420</v>
          </cell>
          <cell r="G180" t="str">
            <v>можно паковать</v>
          </cell>
        </row>
        <row r="181">
          <cell r="E181">
            <v>333974538</v>
          </cell>
          <cell r="G181" t="str">
            <v>можно паковать</v>
          </cell>
        </row>
        <row r="182">
          <cell r="E182">
            <v>333974579</v>
          </cell>
          <cell r="G182" t="str">
            <v>можно паковать</v>
          </cell>
        </row>
        <row r="183">
          <cell r="E183">
            <v>333974683</v>
          </cell>
          <cell r="G183" t="str">
            <v>можно паковать</v>
          </cell>
        </row>
        <row r="184">
          <cell r="E184">
            <v>333974781</v>
          </cell>
          <cell r="G184" t="str">
            <v>можно паковать</v>
          </cell>
        </row>
        <row r="185">
          <cell r="E185">
            <v>333974914</v>
          </cell>
          <cell r="G185" t="str">
            <v>можно паковать</v>
          </cell>
        </row>
        <row r="186">
          <cell r="E186">
            <v>333974931</v>
          </cell>
          <cell r="G186" t="str">
            <v>можно паковать</v>
          </cell>
        </row>
        <row r="187">
          <cell r="E187">
            <v>333975020</v>
          </cell>
          <cell r="G187" t="str">
            <v>можно паковать</v>
          </cell>
        </row>
        <row r="188">
          <cell r="E188">
            <v>333975830</v>
          </cell>
          <cell r="G188" t="str">
            <v>можно паковать</v>
          </cell>
        </row>
        <row r="189">
          <cell r="E189">
            <v>333976014</v>
          </cell>
          <cell r="G189" t="str">
            <v>можно паковать</v>
          </cell>
        </row>
        <row r="190">
          <cell r="E190">
            <v>333976120</v>
          </cell>
          <cell r="G190" t="str">
            <v>можно паковать</v>
          </cell>
        </row>
        <row r="191">
          <cell r="E191">
            <v>333976220</v>
          </cell>
          <cell r="G191" t="str">
            <v>можно паковать</v>
          </cell>
        </row>
        <row r="192">
          <cell r="E192">
            <v>333976289</v>
          </cell>
          <cell r="G192" t="str">
            <v>можно паковать</v>
          </cell>
        </row>
        <row r="193">
          <cell r="E193">
            <v>333976458</v>
          </cell>
          <cell r="G193" t="str">
            <v>можно паковать</v>
          </cell>
        </row>
        <row r="194">
          <cell r="E194">
            <v>333976490</v>
          </cell>
          <cell r="G194" t="str">
            <v>можно паковать</v>
          </cell>
        </row>
        <row r="195">
          <cell r="E195">
            <v>333976503</v>
          </cell>
          <cell r="G195" t="str">
            <v>можно паковать</v>
          </cell>
        </row>
        <row r="196">
          <cell r="E196">
            <v>333976529</v>
          </cell>
          <cell r="G196" t="str">
            <v>можно паковать</v>
          </cell>
        </row>
        <row r="197">
          <cell r="E197">
            <v>333976495</v>
          </cell>
          <cell r="G197" t="str">
            <v>можно паковать</v>
          </cell>
        </row>
        <row r="198">
          <cell r="E198">
            <v>333976519</v>
          </cell>
          <cell r="G198" t="str">
            <v>можно паковать</v>
          </cell>
        </row>
        <row r="199">
          <cell r="E199">
            <v>333976555</v>
          </cell>
          <cell r="G199" t="str">
            <v>можно паковать</v>
          </cell>
        </row>
        <row r="200">
          <cell r="E200">
            <v>333976581</v>
          </cell>
          <cell r="G200" t="str">
            <v>можно паковать</v>
          </cell>
        </row>
        <row r="201">
          <cell r="E201">
            <v>333976758</v>
          </cell>
          <cell r="G201" t="str">
            <v>можно паковать</v>
          </cell>
        </row>
        <row r="202">
          <cell r="E202">
            <v>333976834</v>
          </cell>
          <cell r="G202" t="str">
            <v>можно паковать</v>
          </cell>
        </row>
        <row r="203">
          <cell r="E203">
            <v>333977104</v>
          </cell>
          <cell r="G203" t="str">
            <v>можно паковать</v>
          </cell>
        </row>
        <row r="204">
          <cell r="E204">
            <v>333977923</v>
          </cell>
          <cell r="G204" t="str">
            <v>можно паковать</v>
          </cell>
        </row>
        <row r="205">
          <cell r="E205">
            <v>333978081</v>
          </cell>
          <cell r="G205" t="str">
            <v>можно паковать</v>
          </cell>
        </row>
        <row r="206">
          <cell r="E206">
            <v>333978508</v>
          </cell>
          <cell r="G206" t="str">
            <v>можно паковать</v>
          </cell>
        </row>
        <row r="207">
          <cell r="E207">
            <v>333978576</v>
          </cell>
          <cell r="G207" t="str">
            <v>можно паковать</v>
          </cell>
        </row>
        <row r="208">
          <cell r="E208" t="str">
            <v>333979078</v>
          </cell>
          <cell r="G208" t="str">
            <v>можно паковать</v>
          </cell>
        </row>
        <row r="209">
          <cell r="E209">
            <v>333979106</v>
          </cell>
          <cell r="G209" t="str">
            <v>можно паковать</v>
          </cell>
        </row>
        <row r="210">
          <cell r="E210">
            <v>333979107</v>
          </cell>
          <cell r="G210" t="str">
            <v>можно паковать</v>
          </cell>
        </row>
        <row r="211">
          <cell r="E211">
            <v>333979144</v>
          </cell>
          <cell r="G211" t="str">
            <v>можно паковать</v>
          </cell>
        </row>
        <row r="212">
          <cell r="E212">
            <v>333979138</v>
          </cell>
          <cell r="G212" t="str">
            <v>можно паковать</v>
          </cell>
        </row>
        <row r="213">
          <cell r="E213">
            <v>333979214</v>
          </cell>
          <cell r="G213" t="str">
            <v>можно паковать</v>
          </cell>
        </row>
        <row r="214">
          <cell r="E214">
            <v>333979219</v>
          </cell>
          <cell r="G214" t="str">
            <v>можно паковать</v>
          </cell>
        </row>
        <row r="215">
          <cell r="E215">
            <v>333979238</v>
          </cell>
          <cell r="G215" t="str">
            <v>можно паковать</v>
          </cell>
        </row>
        <row r="216">
          <cell r="E216">
            <v>333979344</v>
          </cell>
          <cell r="G216" t="str">
            <v>можно паковать</v>
          </cell>
        </row>
        <row r="217">
          <cell r="E217">
            <v>333979621</v>
          </cell>
          <cell r="G217" t="str">
            <v>можно паковать</v>
          </cell>
        </row>
        <row r="218">
          <cell r="E218">
            <v>333979657</v>
          </cell>
          <cell r="G218" t="str">
            <v>можно паковать</v>
          </cell>
        </row>
        <row r="219">
          <cell r="E219">
            <v>333980517</v>
          </cell>
          <cell r="G219" t="str">
            <v>можно паковать</v>
          </cell>
        </row>
        <row r="220">
          <cell r="E220">
            <v>333980561</v>
          </cell>
          <cell r="G220" t="str">
            <v>можно паковать</v>
          </cell>
        </row>
        <row r="221">
          <cell r="E221">
            <v>333981140</v>
          </cell>
          <cell r="G221" t="str">
            <v>можно паковать</v>
          </cell>
        </row>
        <row r="222">
          <cell r="E222">
            <v>333981431</v>
          </cell>
          <cell r="G222" t="str">
            <v>можно паковать</v>
          </cell>
        </row>
        <row r="223">
          <cell r="E223">
            <v>333982585</v>
          </cell>
          <cell r="G223" t="str">
            <v>можно паковать</v>
          </cell>
        </row>
        <row r="224">
          <cell r="E224">
            <v>333982597</v>
          </cell>
          <cell r="G224" t="str">
            <v>можно паковать</v>
          </cell>
        </row>
        <row r="225">
          <cell r="E225">
            <v>333982791</v>
          </cell>
          <cell r="G225" t="str">
            <v>можно паковать</v>
          </cell>
        </row>
        <row r="226">
          <cell r="E226">
            <v>333982804</v>
          </cell>
          <cell r="G226" t="str">
            <v>можно паковать</v>
          </cell>
        </row>
        <row r="227">
          <cell r="E227">
            <v>333982955</v>
          </cell>
          <cell r="G227" t="str">
            <v>можно паковать</v>
          </cell>
        </row>
        <row r="228">
          <cell r="E228">
            <v>333982968</v>
          </cell>
          <cell r="G228" t="str">
            <v>можно паковать</v>
          </cell>
        </row>
        <row r="229">
          <cell r="E229">
            <v>333983048</v>
          </cell>
          <cell r="G229" t="str">
            <v>можно паковать</v>
          </cell>
        </row>
        <row r="230">
          <cell r="E230">
            <v>333983227</v>
          </cell>
          <cell r="G230" t="str">
            <v>можно паковать</v>
          </cell>
        </row>
        <row r="231">
          <cell r="E231">
            <v>333983251</v>
          </cell>
          <cell r="G231" t="str">
            <v>можно паковать</v>
          </cell>
        </row>
        <row r="232">
          <cell r="E232">
            <v>333983255</v>
          </cell>
          <cell r="G232" t="str">
            <v>можно паковать</v>
          </cell>
        </row>
        <row r="233">
          <cell r="E233">
            <v>333983288</v>
          </cell>
          <cell r="G233" t="str">
            <v>можно паковать</v>
          </cell>
        </row>
        <row r="234">
          <cell r="E234">
            <v>333983900</v>
          </cell>
          <cell r="G234" t="str">
            <v>можно паковать</v>
          </cell>
        </row>
        <row r="235">
          <cell r="E235">
            <v>333983937</v>
          </cell>
          <cell r="G235" t="str">
            <v>можно паковать</v>
          </cell>
        </row>
        <row r="236">
          <cell r="E236">
            <v>333983949</v>
          </cell>
          <cell r="G236" t="str">
            <v>можно паковать</v>
          </cell>
        </row>
        <row r="237">
          <cell r="E237">
            <v>333983974</v>
          </cell>
          <cell r="G237" t="str">
            <v>можно паковать</v>
          </cell>
        </row>
        <row r="238">
          <cell r="E238">
            <v>333984143</v>
          </cell>
          <cell r="G238" t="str">
            <v>можно паковать</v>
          </cell>
        </row>
        <row r="239">
          <cell r="E239">
            <v>333984121</v>
          </cell>
          <cell r="G239" t="str">
            <v>можно паковать</v>
          </cell>
        </row>
        <row r="240">
          <cell r="E240">
            <v>333984167</v>
          </cell>
          <cell r="G240" t="str">
            <v>можно паковать</v>
          </cell>
        </row>
        <row r="241">
          <cell r="E241">
            <v>333984181</v>
          </cell>
          <cell r="G241" t="str">
            <v>можно паковать</v>
          </cell>
        </row>
        <row r="242">
          <cell r="E242">
            <v>333984190</v>
          </cell>
          <cell r="G242" t="str">
            <v>можно паковать</v>
          </cell>
        </row>
        <row r="243">
          <cell r="E243">
            <v>333984273</v>
          </cell>
          <cell r="G243" t="str">
            <v>можно паковать</v>
          </cell>
        </row>
        <row r="244">
          <cell r="E244">
            <v>333984964</v>
          </cell>
          <cell r="G244" t="str">
            <v>можно паковать</v>
          </cell>
        </row>
        <row r="245">
          <cell r="E245">
            <v>333984974</v>
          </cell>
          <cell r="G245" t="str">
            <v>можно паковать</v>
          </cell>
        </row>
        <row r="246">
          <cell r="E246">
            <v>333985662</v>
          </cell>
          <cell r="G246" t="str">
            <v>можно паковать</v>
          </cell>
        </row>
        <row r="247">
          <cell r="E247">
            <v>333985699</v>
          </cell>
          <cell r="G247" t="str">
            <v>можно паковать</v>
          </cell>
        </row>
        <row r="248">
          <cell r="E248">
            <v>333985962</v>
          </cell>
          <cell r="G248" t="str">
            <v>можно паковать</v>
          </cell>
        </row>
        <row r="249">
          <cell r="E249">
            <v>333985971</v>
          </cell>
          <cell r="G249" t="str">
            <v>подтверждение выслано</v>
          </cell>
        </row>
        <row r="250">
          <cell r="E250">
            <v>333986060</v>
          </cell>
          <cell r="G250" t="str">
            <v>можно паковать</v>
          </cell>
        </row>
        <row r="251">
          <cell r="E251">
            <v>333986099</v>
          </cell>
          <cell r="G251" t="str">
            <v>можно паковать</v>
          </cell>
        </row>
        <row r="252">
          <cell r="E252">
            <v>333985728</v>
          </cell>
          <cell r="G252" t="str">
            <v>подтверждение выслано</v>
          </cell>
        </row>
        <row r="253">
          <cell r="E253">
            <v>333986264</v>
          </cell>
          <cell r="G253" t="str">
            <v>можно паковать</v>
          </cell>
        </row>
        <row r="254">
          <cell r="E254">
            <v>333986606</v>
          </cell>
          <cell r="G254" t="str">
            <v>можно паковать</v>
          </cell>
        </row>
        <row r="255">
          <cell r="E255">
            <v>333986616</v>
          </cell>
          <cell r="G255" t="str">
            <v>можно паковать</v>
          </cell>
        </row>
        <row r="256">
          <cell r="E256">
            <v>333986635</v>
          </cell>
          <cell r="G256" t="str">
            <v>можно паковать</v>
          </cell>
        </row>
        <row r="257">
          <cell r="E257">
            <v>333986705</v>
          </cell>
          <cell r="G257" t="str">
            <v>можно паковать</v>
          </cell>
        </row>
        <row r="258">
          <cell r="E258">
            <v>333986720</v>
          </cell>
          <cell r="G258" t="str">
            <v>можно паковать</v>
          </cell>
        </row>
        <row r="259">
          <cell r="E259">
            <v>333986784</v>
          </cell>
          <cell r="G259" t="str">
            <v>можно паковать</v>
          </cell>
        </row>
        <row r="260">
          <cell r="E260">
            <v>333987151</v>
          </cell>
          <cell r="G260" t="str">
            <v>подтверждение выслано</v>
          </cell>
        </row>
        <row r="261">
          <cell r="E261">
            <v>333987336</v>
          </cell>
          <cell r="G261" t="str">
            <v>можно паковать</v>
          </cell>
        </row>
        <row r="262">
          <cell r="E262">
            <v>333987293</v>
          </cell>
          <cell r="G262" t="str">
            <v>можно паковать</v>
          </cell>
        </row>
        <row r="263">
          <cell r="E263">
            <v>333987371</v>
          </cell>
          <cell r="G263" t="str">
            <v>подтверждение выслано</v>
          </cell>
        </row>
        <row r="264">
          <cell r="E264">
            <v>333989806</v>
          </cell>
          <cell r="G264" t="str">
            <v>можно паковать</v>
          </cell>
        </row>
        <row r="265">
          <cell r="E265">
            <v>333989811</v>
          </cell>
          <cell r="G265" t="str">
            <v>можно паковать</v>
          </cell>
        </row>
        <row r="266">
          <cell r="E266">
            <v>333989833</v>
          </cell>
          <cell r="G266" t="str">
            <v>можно паковать</v>
          </cell>
        </row>
        <row r="267">
          <cell r="E267">
            <v>333989959</v>
          </cell>
          <cell r="G267" t="str">
            <v>можно паковать</v>
          </cell>
        </row>
        <row r="268">
          <cell r="E268">
            <v>333990010</v>
          </cell>
          <cell r="G268" t="str">
            <v>можно паковать</v>
          </cell>
        </row>
        <row r="269">
          <cell r="E269">
            <v>333990050</v>
          </cell>
          <cell r="G269" t="str">
            <v>можно паковать</v>
          </cell>
        </row>
        <row r="270">
          <cell r="E270">
            <v>333990286</v>
          </cell>
          <cell r="G270" t="str">
            <v>можно паковать</v>
          </cell>
        </row>
        <row r="271">
          <cell r="E271">
            <v>333990513</v>
          </cell>
          <cell r="G271" t="str">
            <v>можно паковать</v>
          </cell>
        </row>
        <row r="272">
          <cell r="E272">
            <v>333990568</v>
          </cell>
          <cell r="G272" t="str">
            <v>можно паковать</v>
          </cell>
        </row>
        <row r="273">
          <cell r="E273">
            <v>333990464</v>
          </cell>
          <cell r="G273" t="str">
            <v>можно паковать</v>
          </cell>
        </row>
        <row r="274">
          <cell r="E274">
            <v>333990455</v>
          </cell>
          <cell r="G274" t="str">
            <v>можно паковать</v>
          </cell>
        </row>
        <row r="275">
          <cell r="E275">
            <v>333990654</v>
          </cell>
          <cell r="G275" t="str">
            <v>можно паковать</v>
          </cell>
        </row>
        <row r="276">
          <cell r="E276">
            <v>333990684</v>
          </cell>
          <cell r="G276" t="str">
            <v>можно паковать</v>
          </cell>
        </row>
        <row r="277">
          <cell r="E277">
            <v>333990669</v>
          </cell>
          <cell r="G277" t="str">
            <v>можно паковать</v>
          </cell>
        </row>
        <row r="278">
          <cell r="E278">
            <v>333991566</v>
          </cell>
          <cell r="G278" t="str">
            <v>можно паковать</v>
          </cell>
        </row>
        <row r="279">
          <cell r="E279">
            <v>333991569</v>
          </cell>
          <cell r="G279" t="str">
            <v>можно паковать</v>
          </cell>
        </row>
        <row r="280">
          <cell r="E280">
            <v>333991587</v>
          </cell>
          <cell r="G280" t="str">
            <v>можно паковать</v>
          </cell>
        </row>
        <row r="281">
          <cell r="E281">
            <v>333991656</v>
          </cell>
          <cell r="G281" t="str">
            <v>можно паковать</v>
          </cell>
        </row>
        <row r="282">
          <cell r="E282">
            <v>333991668</v>
          </cell>
          <cell r="G282" t="str">
            <v>можно паковать</v>
          </cell>
        </row>
        <row r="283">
          <cell r="E283">
            <v>333991770</v>
          </cell>
          <cell r="G283" t="str">
            <v>можно паковать</v>
          </cell>
        </row>
        <row r="284">
          <cell r="E284">
            <v>333991861</v>
          </cell>
          <cell r="G284" t="str">
            <v>можно паковать</v>
          </cell>
        </row>
        <row r="285">
          <cell r="E285">
            <v>333991892</v>
          </cell>
          <cell r="G285" t="str">
            <v>можно паковать</v>
          </cell>
        </row>
        <row r="286">
          <cell r="E286">
            <v>333991927</v>
          </cell>
          <cell r="G286" t="str">
            <v>можно паковать</v>
          </cell>
        </row>
        <row r="287">
          <cell r="E287">
            <v>333991956</v>
          </cell>
          <cell r="G287" t="str">
            <v>можно паковать</v>
          </cell>
        </row>
        <row r="288">
          <cell r="E288">
            <v>333991971</v>
          </cell>
          <cell r="G288" t="str">
            <v>можно паковать</v>
          </cell>
        </row>
        <row r="289">
          <cell r="E289">
            <v>333992064</v>
          </cell>
          <cell r="G289" t="str">
            <v>можно паковать</v>
          </cell>
        </row>
        <row r="290">
          <cell r="E290">
            <v>333992113</v>
          </cell>
          <cell r="G290" t="str">
            <v>можно паковать</v>
          </cell>
        </row>
        <row r="291">
          <cell r="E291">
            <v>333992123</v>
          </cell>
          <cell r="G291" t="str">
            <v>можно паковать</v>
          </cell>
        </row>
        <row r="292">
          <cell r="E292">
            <v>333992127</v>
          </cell>
          <cell r="G292" t="str">
            <v>можно паковать</v>
          </cell>
        </row>
        <row r="293">
          <cell r="E293">
            <v>333992133</v>
          </cell>
          <cell r="G293" t="str">
            <v>можно паковать</v>
          </cell>
        </row>
        <row r="294">
          <cell r="E294">
            <v>333992143</v>
          </cell>
          <cell r="G294" t="str">
            <v>можно паковать</v>
          </cell>
        </row>
        <row r="295">
          <cell r="E295">
            <v>333992132</v>
          </cell>
          <cell r="G295" t="str">
            <v>можно паковать</v>
          </cell>
        </row>
        <row r="296">
          <cell r="E296">
            <v>333992329</v>
          </cell>
          <cell r="G296" t="str">
            <v>можно паковать</v>
          </cell>
        </row>
        <row r="297">
          <cell r="E297">
            <v>333993328</v>
          </cell>
          <cell r="G297" t="str">
            <v>можно паковать</v>
          </cell>
        </row>
        <row r="298">
          <cell r="E298">
            <v>333993411</v>
          </cell>
          <cell r="G298" t="str">
            <v>можно паковать</v>
          </cell>
        </row>
        <row r="299">
          <cell r="E299">
            <v>333993622</v>
          </cell>
          <cell r="G299" t="str">
            <v>можно паковать</v>
          </cell>
        </row>
        <row r="300">
          <cell r="E300">
            <v>333993657</v>
          </cell>
          <cell r="G300" t="str">
            <v>можно паковать</v>
          </cell>
        </row>
        <row r="301">
          <cell r="E301">
            <v>333993663</v>
          </cell>
          <cell r="G301" t="str">
            <v>можно паковать</v>
          </cell>
        </row>
        <row r="302">
          <cell r="E302">
            <v>333993785</v>
          </cell>
          <cell r="G302" t="str">
            <v>можно паковать</v>
          </cell>
        </row>
        <row r="303">
          <cell r="E303">
            <v>333994417</v>
          </cell>
          <cell r="G303" t="str">
            <v>можно паковать</v>
          </cell>
        </row>
        <row r="304">
          <cell r="E304">
            <v>333994476</v>
          </cell>
          <cell r="G304" t="str">
            <v>можно паковать</v>
          </cell>
        </row>
        <row r="305">
          <cell r="E305">
            <v>333994504</v>
          </cell>
          <cell r="G305" t="str">
            <v>можно паковать</v>
          </cell>
        </row>
        <row r="306">
          <cell r="E306">
            <v>333994526</v>
          </cell>
          <cell r="G306" t="str">
            <v>можно паковать</v>
          </cell>
        </row>
        <row r="307">
          <cell r="E307">
            <v>333994542</v>
          </cell>
          <cell r="G307" t="str">
            <v>можно паковать</v>
          </cell>
        </row>
        <row r="308">
          <cell r="E308">
            <v>333994590</v>
          </cell>
          <cell r="G308" t="str">
            <v>можно паковать</v>
          </cell>
        </row>
        <row r="309">
          <cell r="E309">
            <v>333994651</v>
          </cell>
          <cell r="G309" t="str">
            <v>можно паковать</v>
          </cell>
        </row>
        <row r="310">
          <cell r="E310">
            <v>333994722</v>
          </cell>
          <cell r="G310" t="str">
            <v>можно паковать</v>
          </cell>
        </row>
        <row r="311">
          <cell r="E311">
            <v>333994759</v>
          </cell>
          <cell r="G311" t="str">
            <v>можно паковать</v>
          </cell>
        </row>
        <row r="312">
          <cell r="E312">
            <v>333994865</v>
          </cell>
          <cell r="G312" t="str">
            <v>можно паковать</v>
          </cell>
        </row>
        <row r="313">
          <cell r="E313">
            <v>333995117</v>
          </cell>
          <cell r="G313" t="str">
            <v>можно паковать</v>
          </cell>
        </row>
        <row r="314">
          <cell r="E314">
            <v>333995173</v>
          </cell>
          <cell r="G314" t="str">
            <v>можно паковать</v>
          </cell>
        </row>
        <row r="315">
          <cell r="E315">
            <v>333995289</v>
          </cell>
          <cell r="G315" t="str">
            <v>можно паковать</v>
          </cell>
        </row>
        <row r="316">
          <cell r="E316">
            <v>333995483</v>
          </cell>
          <cell r="G316" t="str">
            <v>можно паковать</v>
          </cell>
        </row>
        <row r="317">
          <cell r="E317">
            <v>333995570</v>
          </cell>
          <cell r="G317" t="str">
            <v>можно паковать</v>
          </cell>
        </row>
        <row r="318">
          <cell r="E318">
            <v>333995433</v>
          </cell>
          <cell r="G318" t="str">
            <v>можно паковать</v>
          </cell>
        </row>
        <row r="319">
          <cell r="E319">
            <v>333995175</v>
          </cell>
          <cell r="G319" t="str">
            <v>можно паковать</v>
          </cell>
        </row>
        <row r="320">
          <cell r="E320">
            <v>333995216</v>
          </cell>
          <cell r="G320" t="str">
            <v>можно паковать</v>
          </cell>
        </row>
        <row r="321">
          <cell r="E321">
            <v>333995229</v>
          </cell>
          <cell r="G321" t="str">
            <v>можно паковать</v>
          </cell>
        </row>
        <row r="322">
          <cell r="E322">
            <v>333995272</v>
          </cell>
          <cell r="G322" t="str">
            <v>можно паковать</v>
          </cell>
        </row>
        <row r="323">
          <cell r="E323">
            <v>333996069</v>
          </cell>
          <cell r="G323" t="str">
            <v>можно паковать</v>
          </cell>
        </row>
        <row r="324">
          <cell r="E324">
            <v>333996078</v>
          </cell>
          <cell r="G324" t="str">
            <v>можно паковать</v>
          </cell>
        </row>
        <row r="325">
          <cell r="E325">
            <v>333996777</v>
          </cell>
          <cell r="G325" t="str">
            <v>подтверждение выслано</v>
          </cell>
        </row>
        <row r="326">
          <cell r="E326">
            <v>333996824</v>
          </cell>
          <cell r="G326" t="str">
            <v>можно паковать</v>
          </cell>
        </row>
        <row r="327">
          <cell r="E327">
            <v>333996783</v>
          </cell>
          <cell r="G327" t="str">
            <v>можно паковать</v>
          </cell>
        </row>
        <row r="328">
          <cell r="E328">
            <v>333996843</v>
          </cell>
          <cell r="G328" t="str">
            <v>подтверждение выслано</v>
          </cell>
        </row>
        <row r="329">
          <cell r="E329">
            <v>333996873</v>
          </cell>
          <cell r="G329" t="str">
            <v>можно паковать</v>
          </cell>
        </row>
        <row r="330">
          <cell r="E330">
            <v>333998283</v>
          </cell>
          <cell r="G330" t="str">
            <v>можно паковать</v>
          </cell>
        </row>
        <row r="331">
          <cell r="E331">
            <v>333998491</v>
          </cell>
          <cell r="G331" t="str">
            <v>подтверждение выслано</v>
          </cell>
        </row>
        <row r="332">
          <cell r="E332">
            <v>333998757</v>
          </cell>
          <cell r="G332" t="str">
            <v>можно паковать</v>
          </cell>
        </row>
        <row r="333">
          <cell r="E333">
            <v>333998802</v>
          </cell>
          <cell r="G333" t="str">
            <v>можно паковать</v>
          </cell>
        </row>
        <row r="334">
          <cell r="E334">
            <v>333998824</v>
          </cell>
          <cell r="G334" t="str">
            <v>можно паковать</v>
          </cell>
        </row>
        <row r="335">
          <cell r="E335">
            <v>333998816</v>
          </cell>
          <cell r="G335" t="str">
            <v>можно паковать</v>
          </cell>
        </row>
        <row r="336">
          <cell r="E336">
            <v>333998849</v>
          </cell>
          <cell r="G336" t="str">
            <v>можно паковать</v>
          </cell>
        </row>
        <row r="337">
          <cell r="E337">
            <v>333998854</v>
          </cell>
          <cell r="G337" t="str">
            <v>подтверждение выслано</v>
          </cell>
        </row>
        <row r="338">
          <cell r="E338">
            <v>333998911</v>
          </cell>
          <cell r="G338" t="str">
            <v>можно паковать</v>
          </cell>
        </row>
        <row r="339">
          <cell r="E339">
            <v>333998939</v>
          </cell>
          <cell r="G339" t="str">
            <v>можно паковать</v>
          </cell>
        </row>
        <row r="340">
          <cell r="E340">
            <v>333999057</v>
          </cell>
          <cell r="G340" t="str">
            <v>можно паковать</v>
          </cell>
        </row>
        <row r="341">
          <cell r="E341">
            <v>333999187</v>
          </cell>
          <cell r="G341" t="str">
            <v>подтверждение выслано</v>
          </cell>
        </row>
        <row r="342">
          <cell r="E342">
            <v>333999979</v>
          </cell>
          <cell r="G342" t="str">
            <v>можно паковать</v>
          </cell>
        </row>
        <row r="343">
          <cell r="E343">
            <v>334000505</v>
          </cell>
          <cell r="G343" t="str">
            <v>можно паковать</v>
          </cell>
        </row>
        <row r="344">
          <cell r="E344">
            <v>333999982</v>
          </cell>
          <cell r="G344" t="str">
            <v>подтверждение выслано</v>
          </cell>
        </row>
        <row r="345">
          <cell r="E345">
            <v>334000558</v>
          </cell>
          <cell r="G345" t="str">
            <v>можно паковать</v>
          </cell>
        </row>
        <row r="346">
          <cell r="E346">
            <v>334000727</v>
          </cell>
          <cell r="G346" t="str">
            <v>можно паковать</v>
          </cell>
        </row>
        <row r="347">
          <cell r="E347">
            <v>334001523</v>
          </cell>
          <cell r="G347" t="str">
            <v>можно паковать</v>
          </cell>
        </row>
        <row r="348">
          <cell r="E348">
            <v>334001537</v>
          </cell>
          <cell r="G348" t="str">
            <v>можно паковать</v>
          </cell>
        </row>
        <row r="349">
          <cell r="E349">
            <v>334001629</v>
          </cell>
          <cell r="G349" t="str">
            <v>подтверждение выслано</v>
          </cell>
        </row>
        <row r="350">
          <cell r="E350">
            <v>334001640</v>
          </cell>
          <cell r="G350" t="str">
            <v>подтверждение выслано</v>
          </cell>
        </row>
        <row r="351">
          <cell r="E351">
            <v>334001768</v>
          </cell>
          <cell r="G351" t="str">
            <v>можно паковать</v>
          </cell>
        </row>
        <row r="352">
          <cell r="E352">
            <v>334001786</v>
          </cell>
          <cell r="G352" t="str">
            <v>можно паковать</v>
          </cell>
        </row>
        <row r="353">
          <cell r="E353">
            <v>334001965</v>
          </cell>
          <cell r="G353" t="str">
            <v>можно паковать</v>
          </cell>
        </row>
        <row r="354">
          <cell r="E354">
            <v>334002019</v>
          </cell>
          <cell r="G354" t="str">
            <v>можно паковать</v>
          </cell>
        </row>
        <row r="355">
          <cell r="E355">
            <v>334002104</v>
          </cell>
          <cell r="G355" t="str">
            <v>можно паковать</v>
          </cell>
        </row>
        <row r="356">
          <cell r="E356">
            <v>334002366</v>
          </cell>
          <cell r="G356" t="str">
            <v>можно паковать</v>
          </cell>
        </row>
        <row r="357">
          <cell r="E357">
            <v>334002436</v>
          </cell>
          <cell r="G357" t="str">
            <v>можно паковать</v>
          </cell>
        </row>
        <row r="358">
          <cell r="E358">
            <v>334002472</v>
          </cell>
          <cell r="G358" t="str">
            <v>можно паковать</v>
          </cell>
        </row>
        <row r="359">
          <cell r="E359">
            <v>334002585</v>
          </cell>
          <cell r="G359" t="str">
            <v>подтверждение выслано</v>
          </cell>
        </row>
        <row r="360">
          <cell r="E360">
            <v>334002637</v>
          </cell>
          <cell r="G360" t="str">
            <v>можно паковать</v>
          </cell>
        </row>
        <row r="361">
          <cell r="E361">
            <v>334002663</v>
          </cell>
          <cell r="G361" t="str">
            <v>можно паковать</v>
          </cell>
        </row>
        <row r="362">
          <cell r="E362">
            <v>334003178</v>
          </cell>
          <cell r="G362" t="str">
            <v>можно паковать</v>
          </cell>
        </row>
        <row r="363">
          <cell r="E363">
            <v>334003430</v>
          </cell>
          <cell r="G363" t="str">
            <v>можно паковать</v>
          </cell>
        </row>
        <row r="364">
          <cell r="E364">
            <v>334003533</v>
          </cell>
          <cell r="G364" t="str">
            <v>можно паковать</v>
          </cell>
        </row>
        <row r="365">
          <cell r="E365">
            <v>334003586</v>
          </cell>
          <cell r="G365" t="str">
            <v>можно паковать</v>
          </cell>
        </row>
        <row r="366">
          <cell r="E366">
            <v>334003615</v>
          </cell>
          <cell r="G366" t="str">
            <v>можно паковать</v>
          </cell>
        </row>
        <row r="367">
          <cell r="E367">
            <v>334003761</v>
          </cell>
          <cell r="G367" t="str">
            <v>можно паковать</v>
          </cell>
        </row>
        <row r="368">
          <cell r="E368">
            <v>334003791</v>
          </cell>
          <cell r="G368" t="str">
            <v>можно паковать</v>
          </cell>
        </row>
        <row r="369">
          <cell r="E369">
            <v>334003814</v>
          </cell>
          <cell r="G369" t="str">
            <v>можно паковать</v>
          </cell>
        </row>
        <row r="370">
          <cell r="E370">
            <v>334003992</v>
          </cell>
          <cell r="G370" t="str">
            <v>можно паковать</v>
          </cell>
        </row>
        <row r="371">
          <cell r="E371">
            <v>334004043</v>
          </cell>
          <cell r="G371" t="str">
            <v>можно паковать</v>
          </cell>
        </row>
        <row r="372">
          <cell r="E372">
            <v>334004596</v>
          </cell>
          <cell r="G372" t="str">
            <v>можно паковать</v>
          </cell>
        </row>
        <row r="373">
          <cell r="E373">
            <v>334004977</v>
          </cell>
          <cell r="G373" t="str">
            <v>можно паковать</v>
          </cell>
        </row>
        <row r="374">
          <cell r="E374">
            <v>334005004</v>
          </cell>
          <cell r="G374" t="str">
            <v>можно паковать</v>
          </cell>
        </row>
        <row r="375">
          <cell r="E375">
            <v>334005460</v>
          </cell>
          <cell r="G375" t="str">
            <v>можно паковать</v>
          </cell>
        </row>
        <row r="376">
          <cell r="E376">
            <v>334005472</v>
          </cell>
          <cell r="G376" t="str">
            <v>можно паковать</v>
          </cell>
        </row>
        <row r="377">
          <cell r="E377">
            <v>334005478</v>
          </cell>
          <cell r="G377" t="str">
            <v>можно паковать</v>
          </cell>
        </row>
        <row r="378">
          <cell r="E378">
            <v>334006834</v>
          </cell>
          <cell r="G378" t="str">
            <v>можно паковать</v>
          </cell>
        </row>
        <row r="379">
          <cell r="E379">
            <v>334006884</v>
          </cell>
          <cell r="G379" t="str">
            <v>можно паковать</v>
          </cell>
        </row>
        <row r="380">
          <cell r="E380">
            <v>334006927</v>
          </cell>
          <cell r="G380" t="str">
            <v>можно паковать</v>
          </cell>
        </row>
        <row r="381">
          <cell r="E381">
            <v>334006966</v>
          </cell>
          <cell r="G381" t="str">
            <v>можно паковать</v>
          </cell>
        </row>
        <row r="382">
          <cell r="E382">
            <v>334007946</v>
          </cell>
          <cell r="G382" t="str">
            <v>подтверждение выслано</v>
          </cell>
        </row>
        <row r="383">
          <cell r="E383">
            <v>334007949</v>
          </cell>
          <cell r="G383" t="str">
            <v>подтверждение выслано</v>
          </cell>
        </row>
        <row r="384">
          <cell r="E384">
            <v>334007974</v>
          </cell>
          <cell r="G384" t="str">
            <v>подтверждение выслано</v>
          </cell>
        </row>
        <row r="385">
          <cell r="E385">
            <v>334008012</v>
          </cell>
          <cell r="G385" t="str">
            <v>можно паковать</v>
          </cell>
        </row>
        <row r="386">
          <cell r="E386">
            <v>334008032</v>
          </cell>
          <cell r="G386" t="str">
            <v>можно паковать</v>
          </cell>
        </row>
        <row r="387">
          <cell r="E387">
            <v>334008054</v>
          </cell>
          <cell r="G387" t="str">
            <v>можно паковать</v>
          </cell>
        </row>
        <row r="388">
          <cell r="E388">
            <v>334008078</v>
          </cell>
          <cell r="G388" t="str">
            <v>можно паковать</v>
          </cell>
        </row>
        <row r="389">
          <cell r="E389">
            <v>334008097</v>
          </cell>
          <cell r="G389" t="str">
            <v>можно паковать</v>
          </cell>
        </row>
        <row r="390">
          <cell r="E390">
            <v>334008302</v>
          </cell>
          <cell r="G390" t="str">
            <v>можно паковать</v>
          </cell>
        </row>
        <row r="391">
          <cell r="E391">
            <v>334008313</v>
          </cell>
          <cell r="G391" t="str">
            <v>можно паковать</v>
          </cell>
        </row>
        <row r="392">
          <cell r="E392">
            <v>334008195</v>
          </cell>
          <cell r="G392" t="str">
            <v>подтверждение выслано</v>
          </cell>
        </row>
        <row r="393">
          <cell r="E393">
            <v>334008389</v>
          </cell>
          <cell r="G393" t="str">
            <v>можно паковать</v>
          </cell>
        </row>
        <row r="394">
          <cell r="E394">
            <v>334008413</v>
          </cell>
          <cell r="G394" t="str">
            <v>можно паковать</v>
          </cell>
        </row>
        <row r="395">
          <cell r="E395">
            <v>334008431</v>
          </cell>
          <cell r="G395" t="str">
            <v>можно паковать</v>
          </cell>
        </row>
        <row r="396">
          <cell r="E396">
            <v>334008782</v>
          </cell>
          <cell r="G396" t="str">
            <v>можно паковать</v>
          </cell>
        </row>
        <row r="397">
          <cell r="E397">
            <v>334008867</v>
          </cell>
          <cell r="G397" t="str">
            <v>можно паковать</v>
          </cell>
        </row>
        <row r="398">
          <cell r="E398">
            <v>334008741</v>
          </cell>
          <cell r="G398" t="str">
            <v>подтверждение выслано</v>
          </cell>
        </row>
        <row r="399">
          <cell r="E399">
            <v>334008676</v>
          </cell>
          <cell r="G399" t="str">
            <v>подтверждение выслано</v>
          </cell>
        </row>
        <row r="400">
          <cell r="E400">
            <v>334008884</v>
          </cell>
          <cell r="G400" t="str">
            <v>можно паковать</v>
          </cell>
        </row>
        <row r="401">
          <cell r="E401">
            <v>334009019</v>
          </cell>
          <cell r="G401" t="str">
            <v>можно паковать</v>
          </cell>
        </row>
        <row r="402">
          <cell r="E402">
            <v>334009095</v>
          </cell>
          <cell r="G402" t="str">
            <v>можно паковать</v>
          </cell>
        </row>
        <row r="403">
          <cell r="E403">
            <v>334010369</v>
          </cell>
          <cell r="G403" t="str">
            <v>можно паковать</v>
          </cell>
        </row>
        <row r="404">
          <cell r="E404">
            <v>334010354</v>
          </cell>
          <cell r="G404" t="str">
            <v>можно паковать</v>
          </cell>
        </row>
        <row r="405">
          <cell r="E405">
            <v>334010456</v>
          </cell>
          <cell r="G405" t="str">
            <v>можно паковать</v>
          </cell>
        </row>
        <row r="406">
          <cell r="E406">
            <v>334010517</v>
          </cell>
          <cell r="G406" t="str">
            <v>можно паковать</v>
          </cell>
        </row>
        <row r="407">
          <cell r="E407">
            <v>334010496</v>
          </cell>
          <cell r="G407" t="str">
            <v>можно паковать</v>
          </cell>
        </row>
        <row r="408">
          <cell r="E408">
            <v>334010633</v>
          </cell>
          <cell r="G408" t="str">
            <v>можно паковать</v>
          </cell>
        </row>
        <row r="409">
          <cell r="E409">
            <v>334010658</v>
          </cell>
          <cell r="G409" t="str">
            <v>можно паковать</v>
          </cell>
        </row>
        <row r="410">
          <cell r="E410">
            <v>334011274</v>
          </cell>
          <cell r="G410" t="str">
            <v>можно паковать</v>
          </cell>
        </row>
        <row r="411">
          <cell r="E411">
            <v>334011379</v>
          </cell>
          <cell r="G411" t="str">
            <v>можно паковать</v>
          </cell>
        </row>
        <row r="412">
          <cell r="E412">
            <v>334011464</v>
          </cell>
          <cell r="G412" t="str">
            <v>можно паковать</v>
          </cell>
        </row>
        <row r="413">
          <cell r="E413">
            <v>334011471</v>
          </cell>
          <cell r="G413" t="str">
            <v>можно паковать</v>
          </cell>
        </row>
        <row r="414">
          <cell r="E414">
            <v>334011476</v>
          </cell>
          <cell r="G414" t="str">
            <v>можно паковать</v>
          </cell>
        </row>
        <row r="415">
          <cell r="E415">
            <v>334011467</v>
          </cell>
          <cell r="G415" t="str">
            <v>можно паковать</v>
          </cell>
        </row>
        <row r="416">
          <cell r="E416">
            <v>334011964</v>
          </cell>
          <cell r="G416" t="str">
            <v>можно паковать</v>
          </cell>
        </row>
        <row r="417">
          <cell r="E417">
            <v>334011832</v>
          </cell>
          <cell r="G417" t="str">
            <v>подтверждение выслано</v>
          </cell>
        </row>
        <row r="418">
          <cell r="E418">
            <v>334011932</v>
          </cell>
          <cell r="G418" t="str">
            <v>можно паковать</v>
          </cell>
        </row>
        <row r="419">
          <cell r="E419">
            <v>334012916</v>
          </cell>
          <cell r="G419" t="str">
            <v>можно паковать</v>
          </cell>
        </row>
        <row r="420">
          <cell r="E420">
            <v>334013004</v>
          </cell>
          <cell r="G420" t="str">
            <v>можно паковать</v>
          </cell>
        </row>
        <row r="421">
          <cell r="E421">
            <v>334013101</v>
          </cell>
          <cell r="G421" t="str">
            <v>можно паковать</v>
          </cell>
        </row>
        <row r="422">
          <cell r="E422">
            <v>334013634</v>
          </cell>
          <cell r="G422" t="str">
            <v>можно паковать</v>
          </cell>
        </row>
        <row r="423">
          <cell r="E423">
            <v>334013872</v>
          </cell>
          <cell r="G423" t="str">
            <v>можно паковать</v>
          </cell>
        </row>
        <row r="424">
          <cell r="E424">
            <v>334015154</v>
          </cell>
          <cell r="G424" t="str">
            <v>можно паковать</v>
          </cell>
        </row>
        <row r="425">
          <cell r="E425">
            <v>334015574</v>
          </cell>
          <cell r="G425" t="str">
            <v>можно паковать</v>
          </cell>
        </row>
        <row r="426">
          <cell r="E426">
            <v>334015593</v>
          </cell>
          <cell r="G426" t="str">
            <v>можно паковать</v>
          </cell>
        </row>
        <row r="427">
          <cell r="E427">
            <v>334015792</v>
          </cell>
          <cell r="G427" t="str">
            <v>можно паковать</v>
          </cell>
        </row>
        <row r="428">
          <cell r="E428">
            <v>334015836</v>
          </cell>
          <cell r="G428" t="str">
            <v>подтверждение выслано</v>
          </cell>
        </row>
        <row r="429">
          <cell r="E429">
            <v>334015868</v>
          </cell>
          <cell r="G429" t="str">
            <v>подтверждение выслано</v>
          </cell>
        </row>
        <row r="430">
          <cell r="E430">
            <v>334015962</v>
          </cell>
          <cell r="G430" t="str">
            <v>можно паковать</v>
          </cell>
        </row>
        <row r="431">
          <cell r="E431">
            <v>334015986</v>
          </cell>
          <cell r="G431" t="str">
            <v>можно паковать</v>
          </cell>
        </row>
        <row r="432">
          <cell r="E432">
            <v>334016041</v>
          </cell>
          <cell r="G432" t="str">
            <v>можно паковать</v>
          </cell>
        </row>
        <row r="433">
          <cell r="E433">
            <v>334016111</v>
          </cell>
          <cell r="G433" t="str">
            <v>можно паковать</v>
          </cell>
        </row>
        <row r="434">
          <cell r="E434">
            <v>334016173</v>
          </cell>
          <cell r="G434" t="str">
            <v>можно паковать</v>
          </cell>
        </row>
        <row r="435">
          <cell r="E435">
            <v>334016888</v>
          </cell>
          <cell r="G435" t="str">
            <v>можно паковать</v>
          </cell>
        </row>
        <row r="436">
          <cell r="E436">
            <v>334017258</v>
          </cell>
          <cell r="G436" t="str">
            <v>можно паковать</v>
          </cell>
        </row>
        <row r="437">
          <cell r="E437">
            <v>334017349</v>
          </cell>
          <cell r="G437" t="str">
            <v>можно паковать</v>
          </cell>
        </row>
        <row r="438">
          <cell r="E438">
            <v>334017311</v>
          </cell>
          <cell r="G438" t="str">
            <v>подтверждение выслано</v>
          </cell>
        </row>
        <row r="439">
          <cell r="E439">
            <v>334017336</v>
          </cell>
          <cell r="G439" t="str">
            <v>подтверждение выслано</v>
          </cell>
        </row>
        <row r="440">
          <cell r="E440">
            <v>334017346</v>
          </cell>
          <cell r="G440" t="str">
            <v>подтверждение выслано</v>
          </cell>
        </row>
        <row r="441">
          <cell r="E441">
            <v>334017452</v>
          </cell>
          <cell r="G441" t="str">
            <v>можно паковать</v>
          </cell>
        </row>
        <row r="442">
          <cell r="E442">
            <v>334017380</v>
          </cell>
          <cell r="G442" t="str">
            <v>можно паковать</v>
          </cell>
        </row>
        <row r="443">
          <cell r="E443">
            <v>334018525</v>
          </cell>
          <cell r="G443" t="str">
            <v>можно паковать</v>
          </cell>
        </row>
        <row r="444">
          <cell r="E444">
            <v>334018563</v>
          </cell>
          <cell r="G444" t="str">
            <v>можно паковать</v>
          </cell>
        </row>
        <row r="445">
          <cell r="E445">
            <v>334018756</v>
          </cell>
          <cell r="G445" t="str">
            <v>можно паковать</v>
          </cell>
        </row>
        <row r="446">
          <cell r="E446">
            <v>334018818</v>
          </cell>
          <cell r="G446" t="str">
            <v>можно паковать</v>
          </cell>
        </row>
        <row r="447">
          <cell r="E447">
            <v>334018851</v>
          </cell>
          <cell r="G447" t="str">
            <v>можно паковать</v>
          </cell>
        </row>
        <row r="448">
          <cell r="E448">
            <v>334019015</v>
          </cell>
          <cell r="G448" t="str">
            <v>подтверждение выслано</v>
          </cell>
        </row>
        <row r="449">
          <cell r="E449">
            <v>334019043</v>
          </cell>
          <cell r="G449" t="str">
            <v>подтверждение выслано</v>
          </cell>
        </row>
        <row r="450">
          <cell r="E450">
            <v>334019100</v>
          </cell>
          <cell r="G450" t="str">
            <v>можно паковать</v>
          </cell>
        </row>
        <row r="451">
          <cell r="E451">
            <v>334019340</v>
          </cell>
          <cell r="G451" t="str">
            <v>можно паковать</v>
          </cell>
        </row>
        <row r="452">
          <cell r="E452">
            <v>334019376</v>
          </cell>
          <cell r="G452" t="str">
            <v>можно паковать</v>
          </cell>
        </row>
        <row r="453">
          <cell r="E453">
            <v>334020406</v>
          </cell>
          <cell r="G453" t="str">
            <v>можно паковать</v>
          </cell>
        </row>
        <row r="454">
          <cell r="E454">
            <v>334020458</v>
          </cell>
          <cell r="G454" t="str">
            <v>можно паковать</v>
          </cell>
        </row>
        <row r="455">
          <cell r="E455">
            <v>334020467</v>
          </cell>
          <cell r="G455" t="str">
            <v>можно паковать</v>
          </cell>
        </row>
        <row r="456">
          <cell r="E456">
            <v>334020554</v>
          </cell>
          <cell r="G456" t="str">
            <v>можно паковать</v>
          </cell>
        </row>
        <row r="457">
          <cell r="E457">
            <v>334020566</v>
          </cell>
          <cell r="G457" t="str">
            <v>можно паковать</v>
          </cell>
        </row>
        <row r="458">
          <cell r="E458">
            <v>334020681</v>
          </cell>
          <cell r="G458" t="str">
            <v>подтверждение выслано</v>
          </cell>
        </row>
        <row r="459">
          <cell r="E459">
            <v>334020832</v>
          </cell>
          <cell r="G459" t="str">
            <v>можно паковать</v>
          </cell>
        </row>
        <row r="460">
          <cell r="E460">
            <v>334020868</v>
          </cell>
          <cell r="G460" t="str">
            <v>можно паковать</v>
          </cell>
        </row>
        <row r="461">
          <cell r="E461">
            <v>334020915</v>
          </cell>
          <cell r="G461" t="str">
            <v>можно паковать</v>
          </cell>
        </row>
        <row r="462">
          <cell r="E462">
            <v>334021104</v>
          </cell>
          <cell r="G462" t="str">
            <v>можно паковать</v>
          </cell>
        </row>
        <row r="463">
          <cell r="E463">
            <v>334021656</v>
          </cell>
          <cell r="G463" t="str">
            <v>можно паковать</v>
          </cell>
        </row>
        <row r="464">
          <cell r="E464">
            <v>334021662</v>
          </cell>
          <cell r="G464" t="str">
            <v>можно паковать</v>
          </cell>
        </row>
        <row r="465">
          <cell r="E465">
            <v>334022440</v>
          </cell>
          <cell r="G465" t="str">
            <v>можно паковать</v>
          </cell>
        </row>
        <row r="466">
          <cell r="E466">
            <v>334022576</v>
          </cell>
          <cell r="G466" t="str">
            <v>можно паковать</v>
          </cell>
        </row>
        <row r="467">
          <cell r="E467">
            <v>334023555</v>
          </cell>
          <cell r="G467" t="str">
            <v>можно паковать</v>
          </cell>
        </row>
        <row r="468">
          <cell r="E468">
            <v>334023560</v>
          </cell>
          <cell r="G468" t="str">
            <v>можно паковать</v>
          </cell>
        </row>
        <row r="469">
          <cell r="E469">
            <v>334023681</v>
          </cell>
          <cell r="G469" t="str">
            <v>можно паковать</v>
          </cell>
        </row>
        <row r="470">
          <cell r="E470">
            <v>334023730</v>
          </cell>
          <cell r="G470" t="str">
            <v>можно паковать</v>
          </cell>
        </row>
        <row r="471">
          <cell r="E471">
            <v>334023746</v>
          </cell>
          <cell r="G471" t="str">
            <v>можно паковать</v>
          </cell>
        </row>
        <row r="472">
          <cell r="E472">
            <v>334024068</v>
          </cell>
          <cell r="G472" t="str">
            <v>можно паковать</v>
          </cell>
        </row>
        <row r="473">
          <cell r="E473">
            <v>334024061</v>
          </cell>
          <cell r="G473" t="str">
            <v>можно паковать</v>
          </cell>
        </row>
        <row r="474">
          <cell r="E474">
            <v>334024315</v>
          </cell>
          <cell r="G474" t="str">
            <v>можно паковать</v>
          </cell>
        </row>
        <row r="475">
          <cell r="E475">
            <v>334024339</v>
          </cell>
          <cell r="G475" t="str">
            <v>можно паковать</v>
          </cell>
        </row>
        <row r="476">
          <cell r="E476">
            <v>334024393</v>
          </cell>
          <cell r="G476" t="str">
            <v>можно паковать</v>
          </cell>
        </row>
        <row r="477">
          <cell r="E477">
            <v>334024408</v>
          </cell>
          <cell r="G477" t="str">
            <v>можно паковать</v>
          </cell>
        </row>
        <row r="478">
          <cell r="E478">
            <v>334024553</v>
          </cell>
          <cell r="G478" t="str">
            <v>можно паковать</v>
          </cell>
        </row>
        <row r="479">
          <cell r="E479">
            <v>334025130</v>
          </cell>
          <cell r="G479" t="str">
            <v>можно паковать</v>
          </cell>
        </row>
        <row r="480">
          <cell r="E480">
            <v>334025167</v>
          </cell>
          <cell r="G480" t="str">
            <v>можно паковать</v>
          </cell>
        </row>
        <row r="481">
          <cell r="E481">
            <v>334025216</v>
          </cell>
          <cell r="G481" t="str">
            <v>можно паковать</v>
          </cell>
        </row>
        <row r="482">
          <cell r="E482">
            <v>334024237</v>
          </cell>
          <cell r="G482" t="str">
            <v>подтверждение выслано</v>
          </cell>
        </row>
        <row r="483">
          <cell r="E483">
            <v>334024284</v>
          </cell>
          <cell r="G483" t="str">
            <v>подтверждение выслано</v>
          </cell>
        </row>
        <row r="484">
          <cell r="E484">
            <v>334025114</v>
          </cell>
          <cell r="G484" t="str">
            <v>подтверждение выслано</v>
          </cell>
        </row>
        <row r="485">
          <cell r="E485">
            <v>334025136</v>
          </cell>
          <cell r="G485" t="str">
            <v>подтверждение выслано</v>
          </cell>
        </row>
        <row r="486">
          <cell r="E486">
            <v>334025148</v>
          </cell>
          <cell r="G486" t="str">
            <v>можно паковать</v>
          </cell>
        </row>
        <row r="487">
          <cell r="E487">
            <v>334025173</v>
          </cell>
          <cell r="G487" t="str">
            <v>можно паковать</v>
          </cell>
        </row>
        <row r="488">
          <cell r="E488">
            <v>334025317</v>
          </cell>
          <cell r="G488" t="str">
            <v>можно паковать</v>
          </cell>
        </row>
        <row r="489">
          <cell r="E489">
            <v>334025426</v>
          </cell>
          <cell r="G489" t="str">
            <v>можно паковать</v>
          </cell>
        </row>
        <row r="490">
          <cell r="E490">
            <v>334026902</v>
          </cell>
          <cell r="G490" t="str">
            <v>можно паковать</v>
          </cell>
        </row>
        <row r="491">
          <cell r="E491">
            <v>334027050</v>
          </cell>
          <cell r="G491" t="str">
            <v>можно паковать</v>
          </cell>
        </row>
        <row r="492">
          <cell r="E492">
            <v>334027092</v>
          </cell>
          <cell r="G492" t="str">
            <v>можно паковать</v>
          </cell>
        </row>
        <row r="493">
          <cell r="E493">
            <v>334027014</v>
          </cell>
          <cell r="G493" t="str">
            <v>подтверждение выслано</v>
          </cell>
        </row>
        <row r="494">
          <cell r="E494">
            <v>334027155</v>
          </cell>
          <cell r="G494" t="str">
            <v>можно паковать</v>
          </cell>
        </row>
        <row r="495">
          <cell r="E495">
            <v>334027232</v>
          </cell>
          <cell r="G495" t="str">
            <v>подтверждение выслано</v>
          </cell>
        </row>
        <row r="496">
          <cell r="E496">
            <v>334027240</v>
          </cell>
          <cell r="G496" t="str">
            <v>подтверждение выслано</v>
          </cell>
        </row>
        <row r="497">
          <cell r="E497">
            <v>334027245</v>
          </cell>
          <cell r="G497" t="str">
            <v>подтверждение выслано</v>
          </cell>
        </row>
        <row r="498">
          <cell r="E498">
            <v>334027285</v>
          </cell>
          <cell r="G498" t="str">
            <v>подтверждение выслано</v>
          </cell>
        </row>
        <row r="499">
          <cell r="E499">
            <v>334027289</v>
          </cell>
          <cell r="G499" t="str">
            <v>подтверждение выслано</v>
          </cell>
        </row>
        <row r="500">
          <cell r="E500">
            <v>334027311</v>
          </cell>
          <cell r="G500" t="str">
            <v>подтверждение выслано</v>
          </cell>
        </row>
        <row r="501">
          <cell r="E501">
            <v>334027323</v>
          </cell>
          <cell r="G501" t="str">
            <v>подтверждение выслано</v>
          </cell>
        </row>
        <row r="502">
          <cell r="E502">
            <v>334027327</v>
          </cell>
          <cell r="G502" t="str">
            <v>подтверждение выслано</v>
          </cell>
        </row>
        <row r="503">
          <cell r="E503">
            <v>334027334</v>
          </cell>
          <cell r="G503" t="str">
            <v>подтверждение выслано</v>
          </cell>
        </row>
        <row r="504">
          <cell r="E504">
            <v>334027343</v>
          </cell>
          <cell r="G504" t="str">
            <v>подтверждение выслано</v>
          </cell>
        </row>
        <row r="505">
          <cell r="E505">
            <v>334027348</v>
          </cell>
          <cell r="G505" t="str">
            <v>подтверждение выслано</v>
          </cell>
        </row>
        <row r="506">
          <cell r="E506">
            <v>334027354</v>
          </cell>
          <cell r="G506" t="str">
            <v>подтверждение выслано</v>
          </cell>
        </row>
        <row r="507">
          <cell r="E507">
            <v>334028339</v>
          </cell>
          <cell r="G507" t="str">
            <v>подтверждение выслано</v>
          </cell>
        </row>
        <row r="508">
          <cell r="E508">
            <v>334028363</v>
          </cell>
          <cell r="G508" t="str">
            <v>можно паковать</v>
          </cell>
        </row>
        <row r="509">
          <cell r="E509">
            <v>334028394</v>
          </cell>
          <cell r="G509" t="str">
            <v>можно паковать</v>
          </cell>
        </row>
        <row r="510">
          <cell r="E510">
            <v>334028401</v>
          </cell>
          <cell r="G510" t="str">
            <v>можно паковать</v>
          </cell>
        </row>
        <row r="511">
          <cell r="E511">
            <v>334028419</v>
          </cell>
          <cell r="G511" t="str">
            <v>можно паковать</v>
          </cell>
        </row>
        <row r="512">
          <cell r="E512">
            <v>334028410</v>
          </cell>
          <cell r="G512" t="str">
            <v>можно паковать</v>
          </cell>
        </row>
        <row r="513">
          <cell r="E513">
            <v>334028446</v>
          </cell>
          <cell r="G513" t="str">
            <v>подтверждение выслано</v>
          </cell>
        </row>
        <row r="514">
          <cell r="E514">
            <v>334028464</v>
          </cell>
          <cell r="G514" t="str">
            <v>можно паковать</v>
          </cell>
        </row>
        <row r="515">
          <cell r="E515">
            <v>334028614</v>
          </cell>
          <cell r="G515" t="str">
            <v>подтверждение выслано</v>
          </cell>
        </row>
        <row r="516">
          <cell r="E516">
            <v>334028625</v>
          </cell>
          <cell r="G516" t="str">
            <v>можно паковать</v>
          </cell>
        </row>
        <row r="517">
          <cell r="E517">
            <v>334028833</v>
          </cell>
          <cell r="G517" t="str">
            <v>можно паковать</v>
          </cell>
        </row>
        <row r="518">
          <cell r="E518">
            <v>334028842</v>
          </cell>
          <cell r="G518" t="str">
            <v>можно паковать</v>
          </cell>
        </row>
        <row r="519">
          <cell r="E519">
            <v>334028675</v>
          </cell>
          <cell r="G519" t="str">
            <v>можно паковать</v>
          </cell>
        </row>
        <row r="520">
          <cell r="E520">
            <v>334029592</v>
          </cell>
          <cell r="G520" t="str">
            <v>можно паковать</v>
          </cell>
        </row>
        <row r="521">
          <cell r="E521">
            <v>334029629</v>
          </cell>
          <cell r="G521" t="str">
            <v>можно паковать</v>
          </cell>
        </row>
        <row r="522">
          <cell r="E522">
            <v>334029851</v>
          </cell>
          <cell r="G522" t="str">
            <v>подтверждение выслано</v>
          </cell>
        </row>
        <row r="523">
          <cell r="E523">
            <v>334030014</v>
          </cell>
          <cell r="G523" t="str">
            <v>можно паковать</v>
          </cell>
        </row>
        <row r="524">
          <cell r="E524">
            <v>334030470</v>
          </cell>
          <cell r="G524" t="str">
            <v>можно паковать</v>
          </cell>
        </row>
        <row r="525">
          <cell r="E525">
            <v>334030492</v>
          </cell>
          <cell r="G525" t="str">
            <v>можно паковать</v>
          </cell>
        </row>
        <row r="526">
          <cell r="E526">
            <v>334031752</v>
          </cell>
          <cell r="G526" t="str">
            <v>можно паковать</v>
          </cell>
        </row>
        <row r="527">
          <cell r="E527">
            <v>334031771</v>
          </cell>
          <cell r="G527" t="str">
            <v>можно паковать</v>
          </cell>
        </row>
        <row r="528">
          <cell r="E528">
            <v>334031777</v>
          </cell>
          <cell r="G528" t="str">
            <v>можно паковать</v>
          </cell>
        </row>
        <row r="529">
          <cell r="E529">
            <v>334031799</v>
          </cell>
          <cell r="G529" t="str">
            <v>можно паковать</v>
          </cell>
        </row>
        <row r="530">
          <cell r="E530">
            <v>334031848</v>
          </cell>
          <cell r="G530" t="str">
            <v>можно паковать</v>
          </cell>
        </row>
        <row r="531">
          <cell r="E531">
            <v>334031863</v>
          </cell>
          <cell r="G531" t="str">
            <v>можно паковать</v>
          </cell>
        </row>
        <row r="532">
          <cell r="E532">
            <v>334031917</v>
          </cell>
          <cell r="G532" t="str">
            <v>можно паковать</v>
          </cell>
        </row>
        <row r="533">
          <cell r="E533">
            <v>334032252</v>
          </cell>
          <cell r="G533" t="str">
            <v>можно паковать</v>
          </cell>
        </row>
        <row r="534">
          <cell r="E534">
            <v>334032265</v>
          </cell>
          <cell r="G534" t="str">
            <v>можно паковать</v>
          </cell>
        </row>
        <row r="535">
          <cell r="E535">
            <v>334032227</v>
          </cell>
          <cell r="G535" t="str">
            <v>можно паковать</v>
          </cell>
        </row>
        <row r="536">
          <cell r="E536">
            <v>334032347</v>
          </cell>
          <cell r="G536" t="str">
            <v>подтверждение выслано</v>
          </cell>
        </row>
        <row r="537">
          <cell r="E537">
            <v>334033557</v>
          </cell>
          <cell r="G537" t="str">
            <v>можно паковать</v>
          </cell>
        </row>
        <row r="538">
          <cell r="E538">
            <v>334033590</v>
          </cell>
          <cell r="G538" t="str">
            <v>можно паковать</v>
          </cell>
        </row>
        <row r="539">
          <cell r="E539">
            <v>334033600</v>
          </cell>
          <cell r="G539" t="str">
            <v>можно паковать</v>
          </cell>
        </row>
        <row r="540">
          <cell r="E540">
            <v>334033686</v>
          </cell>
          <cell r="G540" t="str">
            <v>подтверждение выслано</v>
          </cell>
        </row>
        <row r="541">
          <cell r="E541">
            <v>334033692</v>
          </cell>
          <cell r="G541" t="str">
            <v>удалили</v>
          </cell>
        </row>
        <row r="542">
          <cell r="E542">
            <v>334033703</v>
          </cell>
          <cell r="G542" t="str">
            <v>удалили</v>
          </cell>
        </row>
        <row r="543">
          <cell r="E543">
            <v>334033781</v>
          </cell>
          <cell r="G543" t="str">
            <v>удалили</v>
          </cell>
        </row>
        <row r="544">
          <cell r="E544">
            <v>334033796</v>
          </cell>
          <cell r="G544" t="str">
            <v>удалили</v>
          </cell>
        </row>
        <row r="545">
          <cell r="E545">
            <v>334033805</v>
          </cell>
          <cell r="F545" t="str">
            <v>.  </v>
          </cell>
          <cell r="G545" t="str">
            <v>удалили</v>
          </cell>
        </row>
        <row r="546">
          <cell r="E546">
            <v>334033818</v>
          </cell>
          <cell r="G546" t="str">
            <v>удалили</v>
          </cell>
        </row>
        <row r="547">
          <cell r="E547">
            <v>334033904</v>
          </cell>
          <cell r="G547" t="str">
            <v>подтверждение выслано</v>
          </cell>
        </row>
        <row r="548">
          <cell r="E548">
            <v>334033926</v>
          </cell>
          <cell r="G548" t="str">
            <v>подтверждение выслано</v>
          </cell>
        </row>
        <row r="549">
          <cell r="E549">
            <v>334033929</v>
          </cell>
          <cell r="G549" t="str">
            <v>подтверждение выслано</v>
          </cell>
        </row>
        <row r="550">
          <cell r="E550">
            <v>334033931</v>
          </cell>
          <cell r="G550" t="str">
            <v>подтверждение выслано</v>
          </cell>
        </row>
        <row r="551">
          <cell r="E551">
            <v>334033938</v>
          </cell>
          <cell r="G551" t="str">
            <v>подтверждение выслано</v>
          </cell>
        </row>
        <row r="552">
          <cell r="E552">
            <v>334033943</v>
          </cell>
          <cell r="G552" t="str">
            <v>подтверждение выслано</v>
          </cell>
        </row>
        <row r="553">
          <cell r="E553">
            <v>334033950</v>
          </cell>
          <cell r="G553" t="str">
            <v>подтверждение выслано</v>
          </cell>
        </row>
        <row r="554">
          <cell r="E554">
            <v>334033954</v>
          </cell>
          <cell r="G554" t="str">
            <v>подтверждение выслано</v>
          </cell>
        </row>
        <row r="555">
          <cell r="E555">
            <v>334033959</v>
          </cell>
          <cell r="G555" t="str">
            <v>подтверждение выслано</v>
          </cell>
        </row>
        <row r="556">
          <cell r="E556">
            <v>334033964</v>
          </cell>
          <cell r="G556" t="str">
            <v>подтверждение выслано</v>
          </cell>
        </row>
        <row r="557">
          <cell r="E557">
            <v>334033966</v>
          </cell>
          <cell r="G557" t="str">
            <v>подтверждение выслано</v>
          </cell>
        </row>
        <row r="558">
          <cell r="E558">
            <v>334033971</v>
          </cell>
          <cell r="G558" t="str">
            <v>подтверждение выслано</v>
          </cell>
        </row>
        <row r="559">
          <cell r="E559">
            <v>334033913</v>
          </cell>
          <cell r="G559" t="str">
            <v>можно паковать</v>
          </cell>
        </row>
        <row r="560">
          <cell r="E560">
            <v>334033893</v>
          </cell>
          <cell r="G560" t="str">
            <v>можно паковать</v>
          </cell>
        </row>
        <row r="561">
          <cell r="E561">
            <v>334034002</v>
          </cell>
          <cell r="G561" t="str">
            <v>можно паковать</v>
          </cell>
        </row>
        <row r="562">
          <cell r="E562">
            <v>334034347</v>
          </cell>
          <cell r="G562" t="str">
            <v>можно паковать</v>
          </cell>
        </row>
        <row r="563">
          <cell r="E563">
            <v>334034457</v>
          </cell>
          <cell r="G563" t="str">
            <v>можно паковать</v>
          </cell>
        </row>
        <row r="564">
          <cell r="E564">
            <v>334034515</v>
          </cell>
          <cell r="G564" t="str">
            <v>можно паковать</v>
          </cell>
        </row>
        <row r="565">
          <cell r="E565">
            <v>334034872</v>
          </cell>
          <cell r="G565" t="str">
            <v>подтверждение выслано</v>
          </cell>
        </row>
        <row r="566">
          <cell r="E566">
            <v>334034376</v>
          </cell>
          <cell r="G566" t="str">
            <v>подтверждение выслано</v>
          </cell>
        </row>
        <row r="567">
          <cell r="E567">
            <v>334034390</v>
          </cell>
          <cell r="G567" t="str">
            <v>подтверждение выслано</v>
          </cell>
        </row>
        <row r="568">
          <cell r="E568">
            <v>334034404</v>
          </cell>
          <cell r="G568" t="str">
            <v>подтверждение выслано</v>
          </cell>
        </row>
        <row r="569">
          <cell r="E569">
            <v>334034416</v>
          </cell>
          <cell r="G569" t="str">
            <v>подтверждение выслано</v>
          </cell>
        </row>
        <row r="570">
          <cell r="E570">
            <v>334034678</v>
          </cell>
          <cell r="G570" t="str">
            <v>можно паковать</v>
          </cell>
        </row>
        <row r="571">
          <cell r="E571">
            <v>334034679</v>
          </cell>
          <cell r="G571" t="str">
            <v>можно паковать</v>
          </cell>
        </row>
        <row r="572">
          <cell r="E572">
            <v>334035194</v>
          </cell>
          <cell r="G572" t="str">
            <v>подтверждение выслано</v>
          </cell>
        </row>
        <row r="573">
          <cell r="E573">
            <v>334036825</v>
          </cell>
          <cell r="G573" t="str">
            <v>можно паковать</v>
          </cell>
        </row>
        <row r="574">
          <cell r="E574">
            <v>334037019</v>
          </cell>
          <cell r="G574" t="str">
            <v>можно паковать</v>
          </cell>
        </row>
        <row r="575">
          <cell r="E575">
            <v>334037222</v>
          </cell>
          <cell r="G575" t="str">
            <v>подтверждение выслано</v>
          </cell>
        </row>
        <row r="576">
          <cell r="E576">
            <v>334037225</v>
          </cell>
          <cell r="G576" t="str">
            <v>можно паковать</v>
          </cell>
        </row>
        <row r="577">
          <cell r="E577">
            <v>334037467</v>
          </cell>
          <cell r="G577" t="str">
            <v>можно паковать</v>
          </cell>
        </row>
        <row r="578">
          <cell r="E578">
            <v>334037490</v>
          </cell>
          <cell r="G578" t="str">
            <v>можно паковать</v>
          </cell>
        </row>
        <row r="579">
          <cell r="E579">
            <v>334037511</v>
          </cell>
          <cell r="G579" t="str">
            <v>можно паковать</v>
          </cell>
        </row>
        <row r="580">
          <cell r="E580">
            <v>334037525</v>
          </cell>
          <cell r="G580" t="str">
            <v>можно паковать</v>
          </cell>
        </row>
        <row r="581">
          <cell r="E581">
            <v>334037532</v>
          </cell>
          <cell r="G581" t="str">
            <v>можно паковать</v>
          </cell>
        </row>
        <row r="582">
          <cell r="E582">
            <v>334037535</v>
          </cell>
          <cell r="G582" t="str">
            <v>можно паковать</v>
          </cell>
        </row>
        <row r="583">
          <cell r="E583">
            <v>334037561</v>
          </cell>
          <cell r="G583" t="str">
            <v>можно паковать</v>
          </cell>
        </row>
        <row r="584">
          <cell r="E584">
            <v>334037564</v>
          </cell>
          <cell r="G584" t="str">
            <v>можно паковать</v>
          </cell>
        </row>
        <row r="585">
          <cell r="E585">
            <v>334037588</v>
          </cell>
          <cell r="G585" t="str">
            <v>можно паковать</v>
          </cell>
        </row>
        <row r="586">
          <cell r="E586">
            <v>334037607</v>
          </cell>
          <cell r="G586" t="str">
            <v>можно паковать</v>
          </cell>
        </row>
        <row r="587">
          <cell r="E587">
            <v>334037609</v>
          </cell>
          <cell r="G587" t="str">
            <v>подтверждение выслано</v>
          </cell>
        </row>
        <row r="588">
          <cell r="E588">
            <v>334038929</v>
          </cell>
          <cell r="G588" t="str">
            <v>подтверждение выслано</v>
          </cell>
        </row>
        <row r="589">
          <cell r="E589">
            <v>334039300</v>
          </cell>
          <cell r="G589" t="str">
            <v>можно паковать</v>
          </cell>
        </row>
        <row r="590">
          <cell r="E590">
            <v>334039322</v>
          </cell>
          <cell r="G590" t="str">
            <v>можно паковать</v>
          </cell>
        </row>
        <row r="591">
          <cell r="E591">
            <v>334039346</v>
          </cell>
          <cell r="G591" t="str">
            <v>можно паковать</v>
          </cell>
        </row>
        <row r="592">
          <cell r="E592">
            <v>334039353</v>
          </cell>
          <cell r="G592" t="str">
            <v>можно паковать</v>
          </cell>
        </row>
        <row r="593">
          <cell r="E593">
            <v>334039719</v>
          </cell>
          <cell r="G593" t="str">
            <v>подтверждение выслано</v>
          </cell>
        </row>
        <row r="594">
          <cell r="E594">
            <v>334039704</v>
          </cell>
          <cell r="G594" t="str">
            <v>подтверждение выслано</v>
          </cell>
        </row>
        <row r="595">
          <cell r="E595">
            <v>334039743</v>
          </cell>
          <cell r="G595" t="str">
            <v>подтверждение выслано</v>
          </cell>
        </row>
        <row r="596">
          <cell r="E596">
            <v>334041565</v>
          </cell>
          <cell r="G596" t="str">
            <v>подтверждение выслано</v>
          </cell>
        </row>
        <row r="597">
          <cell r="E597">
            <v>334041642</v>
          </cell>
          <cell r="G597" t="str">
            <v>подтверждение выслано</v>
          </cell>
        </row>
        <row r="598">
          <cell r="E598">
            <v>334042388</v>
          </cell>
          <cell r="G598" t="str">
            <v>можно паковать</v>
          </cell>
        </row>
        <row r="599">
          <cell r="E599">
            <v>334042412</v>
          </cell>
          <cell r="G599" t="str">
            <v>можно паковать</v>
          </cell>
        </row>
        <row r="600">
          <cell r="E600">
            <v>334042669</v>
          </cell>
          <cell r="G600" t="str">
            <v>можно паковать</v>
          </cell>
        </row>
        <row r="601">
          <cell r="E601">
            <v>334044144</v>
          </cell>
          <cell r="G601" t="str">
            <v>подтверждение выслано</v>
          </cell>
        </row>
        <row r="602">
          <cell r="E602">
            <v>334044071</v>
          </cell>
          <cell r="G602" t="str">
            <v>подтверждение выслано</v>
          </cell>
        </row>
        <row r="603">
          <cell r="E603">
            <v>334044233</v>
          </cell>
          <cell r="G603" t="str">
            <v>подтверждение выслано</v>
          </cell>
        </row>
        <row r="604">
          <cell r="E604">
            <v>334044239</v>
          </cell>
          <cell r="G604" t="str">
            <v>подтверждение выслано</v>
          </cell>
        </row>
        <row r="605">
          <cell r="E605">
            <v>334044242</v>
          </cell>
          <cell r="G605" t="str">
            <v>подтверждение выслано</v>
          </cell>
        </row>
        <row r="606">
          <cell r="E606">
            <v>334044249</v>
          </cell>
          <cell r="G606" t="str">
            <v>подтверждение выслано</v>
          </cell>
        </row>
        <row r="607">
          <cell r="E607">
            <v>334044252</v>
          </cell>
          <cell r="G607" t="str">
            <v>подтверждение выслано</v>
          </cell>
        </row>
        <row r="608">
          <cell r="E608">
            <v>334044255</v>
          </cell>
          <cell r="G608" t="str">
            <v>подтверждение выслано</v>
          </cell>
        </row>
        <row r="609">
          <cell r="E609">
            <v>334044440</v>
          </cell>
          <cell r="G609" t="str">
            <v>подтверждение выслано</v>
          </cell>
        </row>
        <row r="610">
          <cell r="E610">
            <v>334044417</v>
          </cell>
          <cell r="G610" t="str">
            <v>подтверждение выслано</v>
          </cell>
        </row>
        <row r="611">
          <cell r="E611">
            <v>334045180</v>
          </cell>
          <cell r="G611" t="str">
            <v>подтверждение выслано</v>
          </cell>
        </row>
        <row r="612">
          <cell r="E612">
            <v>334045230</v>
          </cell>
          <cell r="G612" t="str">
            <v>подтверждение выслано</v>
          </cell>
        </row>
        <row r="613">
          <cell r="E613">
            <v>334045236</v>
          </cell>
          <cell r="G613" t="str">
            <v>подтверждение выслано</v>
          </cell>
        </row>
        <row r="614">
          <cell r="E614">
            <v>334045240</v>
          </cell>
          <cell r="G614" t="str">
            <v>подтверждение выслано</v>
          </cell>
        </row>
        <row r="615">
          <cell r="E615">
            <v>334045245</v>
          </cell>
          <cell r="G615" t="str">
            <v>подтверждение выслано</v>
          </cell>
        </row>
        <row r="616">
          <cell r="E616">
            <v>334045249</v>
          </cell>
          <cell r="G616" t="str">
            <v>подтверждение выслано</v>
          </cell>
        </row>
        <row r="617">
          <cell r="E617">
            <v>334045259</v>
          </cell>
          <cell r="G617" t="str">
            <v>подтверждение выслано</v>
          </cell>
        </row>
        <row r="618">
          <cell r="E618">
            <v>334045265</v>
          </cell>
          <cell r="G618" t="str">
            <v>подтверждение выслано</v>
          </cell>
        </row>
        <row r="619">
          <cell r="E619">
            <v>334045270</v>
          </cell>
          <cell r="G619" t="str">
            <v>подтверждение выслано</v>
          </cell>
        </row>
        <row r="620">
          <cell r="E620">
            <v>334045276</v>
          </cell>
          <cell r="G620" t="str">
            <v>подтверждение выслано</v>
          </cell>
        </row>
        <row r="621">
          <cell r="E621">
            <v>334045280</v>
          </cell>
          <cell r="G621" t="str">
            <v>подтверждение выслано</v>
          </cell>
        </row>
        <row r="622">
          <cell r="E622">
            <v>334045288</v>
          </cell>
          <cell r="G622" t="str">
            <v>подтверждение выслано</v>
          </cell>
        </row>
        <row r="623">
          <cell r="E623">
            <v>334045774</v>
          </cell>
          <cell r="G623" t="str">
            <v>подтверждение выслано</v>
          </cell>
        </row>
        <row r="624">
          <cell r="E624">
            <v>334045776</v>
          </cell>
          <cell r="G624" t="str">
            <v>подтверждение выслано</v>
          </cell>
        </row>
        <row r="625">
          <cell r="E625">
            <v>334045777</v>
          </cell>
          <cell r="G625" t="str">
            <v>подтверждение выслано</v>
          </cell>
        </row>
        <row r="626">
          <cell r="E626">
            <v>334045779</v>
          </cell>
          <cell r="G626" t="str">
            <v>подтверждение выслано</v>
          </cell>
        </row>
        <row r="627">
          <cell r="E627">
            <v>334045780</v>
          </cell>
          <cell r="G627" t="str">
            <v>подтверждение выслано</v>
          </cell>
        </row>
        <row r="628">
          <cell r="E628">
            <v>334045782</v>
          </cell>
          <cell r="G628" t="str">
            <v>подтверждение выслано</v>
          </cell>
        </row>
        <row r="629">
          <cell r="E629">
            <v>334045783</v>
          </cell>
          <cell r="G629" t="str">
            <v>подтверждение выслано</v>
          </cell>
        </row>
        <row r="630">
          <cell r="E630">
            <v>334045784</v>
          </cell>
          <cell r="G630" t="str">
            <v>подтверждение выслано</v>
          </cell>
        </row>
        <row r="631">
          <cell r="E631">
            <v>334045785</v>
          </cell>
          <cell r="G631" t="str">
            <v>подтверждение выслано</v>
          </cell>
        </row>
        <row r="632">
          <cell r="E632">
            <v>334045792</v>
          </cell>
          <cell r="G632" t="str">
            <v>можно паковать</v>
          </cell>
        </row>
        <row r="633">
          <cell r="E633">
            <v>334045794</v>
          </cell>
          <cell r="G633" t="str">
            <v>можно паковать</v>
          </cell>
        </row>
        <row r="634">
          <cell r="E634">
            <v>334045796</v>
          </cell>
          <cell r="G634" t="str">
            <v>можно паковать</v>
          </cell>
        </row>
        <row r="635">
          <cell r="E635">
            <v>334045797</v>
          </cell>
          <cell r="G635" t="str">
            <v>можно паковать</v>
          </cell>
        </row>
        <row r="636">
          <cell r="E636">
            <v>334045825</v>
          </cell>
          <cell r="G636" t="str">
            <v>можно паковать</v>
          </cell>
        </row>
        <row r="637">
          <cell r="E637">
            <v>334046628</v>
          </cell>
          <cell r="G637" t="str">
            <v>подтверждение выслано</v>
          </cell>
        </row>
        <row r="638">
          <cell r="E638">
            <v>334046699</v>
          </cell>
          <cell r="G638" t="str">
            <v>можно паковать</v>
          </cell>
        </row>
        <row r="639">
          <cell r="E639">
            <v>334046773</v>
          </cell>
          <cell r="G639" t="str">
            <v>подтверждение выслано</v>
          </cell>
        </row>
        <row r="640">
          <cell r="E640">
            <v>334046800</v>
          </cell>
          <cell r="G640" t="str">
            <v>подтверждение выслано</v>
          </cell>
        </row>
        <row r="641">
          <cell r="E641">
            <v>334046809</v>
          </cell>
          <cell r="G641" t="str">
            <v>подтверждение выслано</v>
          </cell>
        </row>
        <row r="642">
          <cell r="E642">
            <v>334048211</v>
          </cell>
          <cell r="G642" t="str">
            <v>подтверждение выслано</v>
          </cell>
        </row>
        <row r="643">
          <cell r="E643">
            <v>334056057</v>
          </cell>
          <cell r="G643" t="str">
            <v>подтверждение выслано</v>
          </cell>
        </row>
        <row r="644">
          <cell r="E644">
            <v>334056796</v>
          </cell>
          <cell r="G644" t="str">
            <v>можно паковать</v>
          </cell>
        </row>
        <row r="645">
          <cell r="E645">
            <v>334056815</v>
          </cell>
          <cell r="G645" t="str">
            <v>можно паковать</v>
          </cell>
        </row>
        <row r="646">
          <cell r="E646">
            <v>334057643</v>
          </cell>
          <cell r="G646" t="str">
            <v>можно паковать</v>
          </cell>
        </row>
        <row r="647">
          <cell r="E647">
            <v>334057629</v>
          </cell>
          <cell r="G647" t="str">
            <v>можно паковать</v>
          </cell>
        </row>
        <row r="648">
          <cell r="E648">
            <v>334057806</v>
          </cell>
          <cell r="G648" t="str">
            <v>подтверждение выслано</v>
          </cell>
        </row>
        <row r="649">
          <cell r="E649">
            <v>334057811</v>
          </cell>
          <cell r="G649" t="str">
            <v>подтверждение выслано</v>
          </cell>
        </row>
        <row r="650">
          <cell r="E650">
            <v>334057823</v>
          </cell>
          <cell r="G650" t="str">
            <v>подтверждение выслано</v>
          </cell>
        </row>
        <row r="651">
          <cell r="E651">
            <v>334057826</v>
          </cell>
          <cell r="G651" t="str">
            <v>подтверждение выслано</v>
          </cell>
        </row>
        <row r="652">
          <cell r="E652">
            <v>334057835</v>
          </cell>
          <cell r="G652" t="str">
            <v>подтверждение выслано</v>
          </cell>
        </row>
        <row r="653">
          <cell r="E653">
            <v>334057843</v>
          </cell>
          <cell r="G653" t="str">
            <v>подтверждение выслано</v>
          </cell>
        </row>
        <row r="654">
          <cell r="E654">
            <v>334057852</v>
          </cell>
          <cell r="G654" t="str">
            <v>подтверждение выслано</v>
          </cell>
        </row>
        <row r="655">
          <cell r="E655">
            <v>334057860</v>
          </cell>
          <cell r="G655" t="str">
            <v>подтверждение выслано</v>
          </cell>
        </row>
        <row r="656">
          <cell r="E656">
            <v>334057865</v>
          </cell>
          <cell r="G656" t="str">
            <v>подтверждение выслано</v>
          </cell>
        </row>
        <row r="657">
          <cell r="E657">
            <v>334057902</v>
          </cell>
          <cell r="G657" t="str">
            <v>подтверждение выслано</v>
          </cell>
        </row>
        <row r="658">
          <cell r="E658">
            <v>334057910</v>
          </cell>
          <cell r="G658" t="str">
            <v>подтверждение выслано</v>
          </cell>
        </row>
        <row r="659">
          <cell r="E659">
            <v>334057913</v>
          </cell>
          <cell r="G659" t="str">
            <v>подтверждение выслано</v>
          </cell>
        </row>
        <row r="660">
          <cell r="E660">
            <v>334057979</v>
          </cell>
          <cell r="G660" t="str">
            <v>можно паковать</v>
          </cell>
        </row>
        <row r="661">
          <cell r="E661">
            <v>334058011</v>
          </cell>
          <cell r="G661" t="str">
            <v>можно паковать</v>
          </cell>
        </row>
        <row r="662">
          <cell r="E662">
            <v>334058047</v>
          </cell>
          <cell r="G662" t="str">
            <v>можно паковать</v>
          </cell>
        </row>
        <row r="663">
          <cell r="E663">
            <v>334058088</v>
          </cell>
          <cell r="G663" t="str">
            <v>можно паковать</v>
          </cell>
        </row>
        <row r="664">
          <cell r="E664">
            <v>334058229</v>
          </cell>
          <cell r="G664" t="str">
            <v>можно паковать</v>
          </cell>
        </row>
        <row r="665">
          <cell r="E665">
            <v>334058249</v>
          </cell>
          <cell r="G665" t="str">
            <v>можно паковать</v>
          </cell>
        </row>
        <row r="666">
          <cell r="E666">
            <v>334058301</v>
          </cell>
          <cell r="G666" t="str">
            <v>можно паковать</v>
          </cell>
        </row>
        <row r="667">
          <cell r="E667">
            <v>334058329</v>
          </cell>
          <cell r="G667" t="str">
            <v>подтверждение выслано</v>
          </cell>
        </row>
        <row r="668">
          <cell r="E668">
            <v>334058445</v>
          </cell>
          <cell r="G668" t="str">
            <v>подтверждение выслано</v>
          </cell>
        </row>
        <row r="669">
          <cell r="E669">
            <v>334058564</v>
          </cell>
          <cell r="G669" t="str">
            <v>подтверждение выслано</v>
          </cell>
        </row>
        <row r="670">
          <cell r="E670">
            <v>334059416</v>
          </cell>
          <cell r="G670" t="str">
            <v>можно паковать</v>
          </cell>
        </row>
        <row r="671">
          <cell r="E671">
            <v>334059420</v>
          </cell>
          <cell r="G671" t="str">
            <v>можно паковать</v>
          </cell>
        </row>
        <row r="672">
          <cell r="E672">
            <v>334059443</v>
          </cell>
          <cell r="G672" t="str">
            <v>можно паковать</v>
          </cell>
        </row>
        <row r="673">
          <cell r="E673">
            <v>334059533</v>
          </cell>
          <cell r="G673" t="str">
            <v>подтверждение выслано</v>
          </cell>
        </row>
        <row r="674">
          <cell r="E674">
            <v>334059806</v>
          </cell>
          <cell r="G674" t="str">
            <v>можно паковать</v>
          </cell>
        </row>
        <row r="675">
          <cell r="E675">
            <v>334059712</v>
          </cell>
          <cell r="G675" t="str">
            <v>можно паковать</v>
          </cell>
        </row>
        <row r="676">
          <cell r="E676">
            <v>334059743</v>
          </cell>
          <cell r="G676" t="str">
            <v>можно паковать</v>
          </cell>
        </row>
        <row r="677">
          <cell r="E677">
            <v>334059837</v>
          </cell>
          <cell r="G677" t="str">
            <v>можно паковать</v>
          </cell>
        </row>
        <row r="678">
          <cell r="E678">
            <v>334059919</v>
          </cell>
          <cell r="G678" t="str">
            <v>можно паковать</v>
          </cell>
        </row>
        <row r="679">
          <cell r="E679">
            <v>334059913</v>
          </cell>
          <cell r="G679" t="str">
            <v>можно паковать</v>
          </cell>
        </row>
        <row r="680">
          <cell r="E680">
            <v>334060936</v>
          </cell>
          <cell r="G680" t="str">
            <v>можно паковать</v>
          </cell>
        </row>
        <row r="681">
          <cell r="E681">
            <v>334061051</v>
          </cell>
          <cell r="G681" t="str">
            <v>можно паковать</v>
          </cell>
        </row>
        <row r="682">
          <cell r="E682">
            <v>334061048</v>
          </cell>
          <cell r="G682" t="str">
            <v>можно паковать</v>
          </cell>
        </row>
        <row r="683">
          <cell r="E683">
            <v>334061097</v>
          </cell>
          <cell r="G683" t="str">
            <v>можно паковать</v>
          </cell>
        </row>
        <row r="684">
          <cell r="E684">
            <v>334061086</v>
          </cell>
          <cell r="G684" t="str">
            <v>можно паковать</v>
          </cell>
        </row>
        <row r="685">
          <cell r="E685">
            <v>334061123</v>
          </cell>
          <cell r="G685" t="str">
            <v>можно паковать</v>
          </cell>
        </row>
        <row r="686">
          <cell r="E686">
            <v>334061164</v>
          </cell>
          <cell r="G686" t="str">
            <v>можно паковать</v>
          </cell>
        </row>
        <row r="687">
          <cell r="E687">
            <v>334061539</v>
          </cell>
          <cell r="G687" t="str">
            <v>можно паковать</v>
          </cell>
        </row>
        <row r="688">
          <cell r="E688">
            <v>334061643</v>
          </cell>
          <cell r="G688" t="str">
            <v>можно паковать</v>
          </cell>
        </row>
        <row r="689">
          <cell r="E689">
            <v>334061450</v>
          </cell>
          <cell r="G689" t="str">
            <v>можно паковать</v>
          </cell>
        </row>
        <row r="690">
          <cell r="E690">
            <v>334062686</v>
          </cell>
          <cell r="G690" t="str">
            <v>можно паковать</v>
          </cell>
        </row>
        <row r="691">
          <cell r="E691">
            <v>334062893</v>
          </cell>
          <cell r="G691" t="str">
            <v>можно паковать</v>
          </cell>
        </row>
        <row r="692">
          <cell r="E692">
            <v>334062933</v>
          </cell>
          <cell r="G692" t="str">
            <v>можно паковать</v>
          </cell>
        </row>
        <row r="693">
          <cell r="E693">
            <v>334062970</v>
          </cell>
          <cell r="G693" t="str">
            <v>можно паковать</v>
          </cell>
        </row>
        <row r="694">
          <cell r="E694">
            <v>334063012</v>
          </cell>
          <cell r="G694" t="str">
            <v>подтверждение выслано</v>
          </cell>
        </row>
        <row r="695">
          <cell r="E695">
            <v>334063158</v>
          </cell>
          <cell r="G695" t="str">
            <v>можно паковать</v>
          </cell>
        </row>
        <row r="696">
          <cell r="E696">
            <v>334064166</v>
          </cell>
          <cell r="G696" t="str">
            <v>можно паковать</v>
          </cell>
        </row>
        <row r="697">
          <cell r="E697">
            <v>334064141</v>
          </cell>
          <cell r="G697" t="str">
            <v>можно паковать</v>
          </cell>
        </row>
        <row r="698">
          <cell r="E698">
            <v>334064151</v>
          </cell>
          <cell r="G698" t="str">
            <v>можно паковать</v>
          </cell>
        </row>
        <row r="699">
          <cell r="E699">
            <v>334064158</v>
          </cell>
          <cell r="G699" t="str">
            <v>можно паковать</v>
          </cell>
        </row>
        <row r="700">
          <cell r="E700">
            <v>334064166</v>
          </cell>
          <cell r="G700" t="str">
            <v>подтверждение выслано</v>
          </cell>
        </row>
        <row r="701">
          <cell r="E701">
            <v>334064366</v>
          </cell>
          <cell r="G701" t="str">
            <v>можно паковать</v>
          </cell>
        </row>
        <row r="702">
          <cell r="E702">
            <v>334064372</v>
          </cell>
          <cell r="G702" t="str">
            <v>можно паковать</v>
          </cell>
        </row>
        <row r="703">
          <cell r="E703">
            <v>334064572</v>
          </cell>
          <cell r="G703" t="str">
            <v>можно паковать</v>
          </cell>
        </row>
        <row r="704">
          <cell r="E704">
            <v>334064649</v>
          </cell>
          <cell r="G704" t="str">
            <v>можно паковать</v>
          </cell>
        </row>
        <row r="705">
          <cell r="E705">
            <v>334064733</v>
          </cell>
          <cell r="G705" t="str">
            <v>можно паковать</v>
          </cell>
        </row>
        <row r="706">
          <cell r="E706">
            <v>334064772</v>
          </cell>
          <cell r="G706" t="str">
            <v>можно паковать</v>
          </cell>
        </row>
        <row r="707">
          <cell r="E707">
            <v>334064705</v>
          </cell>
          <cell r="G707" t="str">
            <v>можно паковать</v>
          </cell>
        </row>
        <row r="708">
          <cell r="E708">
            <v>334064715</v>
          </cell>
          <cell r="G708" t="str">
            <v>можно паковать</v>
          </cell>
        </row>
        <row r="709">
          <cell r="E709">
            <v>334064792</v>
          </cell>
          <cell r="G709" t="str">
            <v>можно паковать</v>
          </cell>
        </row>
        <row r="710">
          <cell r="E710">
            <v>334064801</v>
          </cell>
          <cell r="G710" t="str">
            <v>можно паковать</v>
          </cell>
        </row>
        <row r="711">
          <cell r="E711">
            <v>334064818</v>
          </cell>
          <cell r="G711" t="str">
            <v>можно паковать</v>
          </cell>
        </row>
        <row r="712">
          <cell r="E712">
            <v>334065019</v>
          </cell>
          <cell r="G712" t="str">
            <v>можно паковать</v>
          </cell>
        </row>
        <row r="713">
          <cell r="E713">
            <v>334065044</v>
          </cell>
          <cell r="G713" t="str">
            <v>можно паковать</v>
          </cell>
        </row>
        <row r="714">
          <cell r="E714">
            <v>334065681</v>
          </cell>
          <cell r="G714" t="str">
            <v>можно паковать</v>
          </cell>
        </row>
        <row r="715">
          <cell r="E715">
            <v>334065764</v>
          </cell>
          <cell r="G715" t="str">
            <v>можно паковать</v>
          </cell>
        </row>
        <row r="716">
          <cell r="E716">
            <v>334065899</v>
          </cell>
          <cell r="G716" t="str">
            <v>можно паковать</v>
          </cell>
        </row>
        <row r="717">
          <cell r="E717">
            <v>334065911</v>
          </cell>
          <cell r="G717" t="str">
            <v>можно паковать</v>
          </cell>
        </row>
        <row r="718">
          <cell r="E718">
            <v>334066054</v>
          </cell>
          <cell r="G718" t="str">
            <v>можно паковать</v>
          </cell>
        </row>
        <row r="719">
          <cell r="E719">
            <v>334066245</v>
          </cell>
          <cell r="G719" t="str">
            <v>можно паковать</v>
          </cell>
        </row>
        <row r="720">
          <cell r="E720">
            <v>334066276</v>
          </cell>
          <cell r="G720" t="str">
            <v>можно паковать</v>
          </cell>
        </row>
        <row r="721">
          <cell r="E721">
            <v>334066354</v>
          </cell>
          <cell r="G721" t="str">
            <v>можно паковать</v>
          </cell>
        </row>
        <row r="722">
          <cell r="E722">
            <v>334067265</v>
          </cell>
          <cell r="G722" t="str">
            <v>можно паковать</v>
          </cell>
        </row>
        <row r="723">
          <cell r="E723">
            <v>334067291</v>
          </cell>
          <cell r="G723" t="str">
            <v>можно паковать</v>
          </cell>
        </row>
        <row r="724">
          <cell r="E724">
            <v>334067884</v>
          </cell>
          <cell r="G724" t="str">
            <v>можно паковать</v>
          </cell>
        </row>
        <row r="725">
          <cell r="E725">
            <v>334067941</v>
          </cell>
          <cell r="G725" t="str">
            <v>можно паковать</v>
          </cell>
        </row>
        <row r="726">
          <cell r="E726">
            <v>334067999</v>
          </cell>
          <cell r="G726" t="str">
            <v>можно паковать</v>
          </cell>
        </row>
        <row r="727">
          <cell r="E727">
            <v>334068154</v>
          </cell>
          <cell r="G727" t="str">
            <v>можно паковать</v>
          </cell>
        </row>
        <row r="728">
          <cell r="E728">
            <v>334068055</v>
          </cell>
          <cell r="G728" t="str">
            <v>можно паковать</v>
          </cell>
        </row>
        <row r="729">
          <cell r="E729">
            <v>334068107</v>
          </cell>
          <cell r="G729" t="str">
            <v>можно паковать</v>
          </cell>
        </row>
        <row r="730">
          <cell r="E730">
            <v>334068200</v>
          </cell>
          <cell r="G730" t="str">
            <v>можно паковать</v>
          </cell>
        </row>
        <row r="731">
          <cell r="E731">
            <v>334068857</v>
          </cell>
          <cell r="G731" t="str">
            <v>подтверждение выслано</v>
          </cell>
        </row>
        <row r="732">
          <cell r="E732">
            <v>334068870</v>
          </cell>
          <cell r="G732" t="str">
            <v>подтверждение выслано</v>
          </cell>
        </row>
        <row r="733">
          <cell r="E733">
            <v>334069129</v>
          </cell>
          <cell r="G733" t="str">
            <v>можно паковать</v>
          </cell>
        </row>
        <row r="734">
          <cell r="E734">
            <v>334069139</v>
          </cell>
          <cell r="G734" t="str">
            <v>можно паковать</v>
          </cell>
        </row>
        <row r="735">
          <cell r="E735">
            <v>334069162</v>
          </cell>
          <cell r="G735" t="str">
            <v>можно паковать</v>
          </cell>
        </row>
        <row r="736">
          <cell r="E736">
            <v>334069198</v>
          </cell>
          <cell r="G736" t="str">
            <v>подтверждение выслано</v>
          </cell>
        </row>
        <row r="737">
          <cell r="E737">
            <v>334069222</v>
          </cell>
          <cell r="G737" t="str">
            <v>можно паковать</v>
          </cell>
        </row>
        <row r="738">
          <cell r="E738">
            <v>334069251</v>
          </cell>
          <cell r="G738" t="str">
            <v>можно паковать</v>
          </cell>
        </row>
        <row r="739">
          <cell r="E739">
            <v>334069422</v>
          </cell>
          <cell r="G739" t="str">
            <v>можно паковать</v>
          </cell>
        </row>
        <row r="740">
          <cell r="E740">
            <v>334069432</v>
          </cell>
          <cell r="G740" t="str">
            <v>можно паковать</v>
          </cell>
        </row>
        <row r="741">
          <cell r="E741">
            <v>334069488</v>
          </cell>
          <cell r="G741" t="str">
            <v>можно паковать</v>
          </cell>
        </row>
        <row r="742">
          <cell r="E742">
            <v>334070449</v>
          </cell>
          <cell r="G742" t="str">
            <v>подтверждение выслано</v>
          </cell>
        </row>
        <row r="743">
          <cell r="E743">
            <v>334070429</v>
          </cell>
          <cell r="G743" t="str">
            <v>можно паковать</v>
          </cell>
        </row>
        <row r="744">
          <cell r="E744">
            <v>334070482</v>
          </cell>
          <cell r="G744" t="str">
            <v>можно паковать</v>
          </cell>
        </row>
        <row r="745">
          <cell r="E745">
            <v>334070781</v>
          </cell>
          <cell r="G745" t="str">
            <v>можно паковать</v>
          </cell>
        </row>
        <row r="746">
          <cell r="E746">
            <v>334070821</v>
          </cell>
          <cell r="G746" t="str">
            <v>можно паковать</v>
          </cell>
        </row>
        <row r="747">
          <cell r="E747">
            <v>334070834</v>
          </cell>
          <cell r="G747" t="str">
            <v>можно паковать</v>
          </cell>
        </row>
        <row r="748">
          <cell r="E748">
            <v>334071112</v>
          </cell>
          <cell r="G748" t="str">
            <v>можно паковать</v>
          </cell>
        </row>
        <row r="749">
          <cell r="E749">
            <v>334071174</v>
          </cell>
          <cell r="G749" t="str">
            <v>можно паковать</v>
          </cell>
        </row>
        <row r="750">
          <cell r="E750">
            <v>334071131</v>
          </cell>
          <cell r="G750" t="str">
            <v>можно паковать</v>
          </cell>
        </row>
        <row r="751">
          <cell r="E751">
            <v>334071377</v>
          </cell>
          <cell r="G751" t="str">
            <v>можно паковать</v>
          </cell>
        </row>
        <row r="752">
          <cell r="E752">
            <v>334072336</v>
          </cell>
          <cell r="G752" t="str">
            <v>можно паковать</v>
          </cell>
        </row>
        <row r="753">
          <cell r="E753">
            <v>334072403</v>
          </cell>
          <cell r="G753" t="str">
            <v>можно паковать</v>
          </cell>
        </row>
        <row r="754">
          <cell r="E754">
            <v>334072584</v>
          </cell>
          <cell r="G754" t="str">
            <v>можно паковать</v>
          </cell>
        </row>
        <row r="755">
          <cell r="E755">
            <v>334072495</v>
          </cell>
          <cell r="G755" t="str">
            <v>можно паковать</v>
          </cell>
        </row>
        <row r="756">
          <cell r="E756">
            <v>334072532</v>
          </cell>
          <cell r="G756" t="str">
            <v>можно паковать</v>
          </cell>
        </row>
        <row r="757">
          <cell r="E757">
            <v>334074064</v>
          </cell>
          <cell r="G757" t="str">
            <v>можно паковать</v>
          </cell>
        </row>
        <row r="758">
          <cell r="E758">
            <v>334074075</v>
          </cell>
          <cell r="G758" t="str">
            <v>можно паковать</v>
          </cell>
        </row>
        <row r="759">
          <cell r="E759">
            <v>334074082</v>
          </cell>
          <cell r="G759" t="str">
            <v>можно паковать</v>
          </cell>
        </row>
        <row r="760">
          <cell r="E760">
            <v>334074095</v>
          </cell>
          <cell r="G760" t="str">
            <v>можно паковать</v>
          </cell>
        </row>
        <row r="761">
          <cell r="E761">
            <v>334074065</v>
          </cell>
          <cell r="G761" t="str">
            <v>можно паковать</v>
          </cell>
        </row>
        <row r="762">
          <cell r="E762">
            <v>334074070</v>
          </cell>
          <cell r="G762" t="str">
            <v>можно паковать</v>
          </cell>
        </row>
        <row r="763">
          <cell r="E763">
            <v>334074074</v>
          </cell>
          <cell r="G763" t="str">
            <v>можно паковать</v>
          </cell>
        </row>
        <row r="764">
          <cell r="E764">
            <v>334074218</v>
          </cell>
          <cell r="G764" t="str">
            <v>можно паковать</v>
          </cell>
        </row>
        <row r="765">
          <cell r="E765">
            <v>334074267</v>
          </cell>
          <cell r="G765" t="str">
            <v>можно паковать</v>
          </cell>
        </row>
        <row r="766">
          <cell r="E766">
            <v>334074580</v>
          </cell>
          <cell r="G766" t="str">
            <v>можно паковать</v>
          </cell>
        </row>
        <row r="767">
          <cell r="E767">
            <v>334074666</v>
          </cell>
          <cell r="G767" t="str">
            <v>можно паковать</v>
          </cell>
        </row>
        <row r="768">
          <cell r="E768">
            <v>334074793</v>
          </cell>
          <cell r="G768" t="str">
            <v>можно паковать</v>
          </cell>
        </row>
        <row r="769">
          <cell r="E769">
            <v>334074649</v>
          </cell>
          <cell r="G769" t="str">
            <v>можно паковать</v>
          </cell>
        </row>
        <row r="770">
          <cell r="E770">
            <v>334074919</v>
          </cell>
          <cell r="G770" t="str">
            <v>можно паковать</v>
          </cell>
        </row>
        <row r="771">
          <cell r="E771">
            <v>334075709</v>
          </cell>
          <cell r="G771" t="str">
            <v>можно паковать</v>
          </cell>
        </row>
        <row r="772">
          <cell r="E772">
            <v>334076126</v>
          </cell>
          <cell r="G772" t="str">
            <v>можно паковать</v>
          </cell>
        </row>
        <row r="773">
          <cell r="E773">
            <v>334076099</v>
          </cell>
          <cell r="G773" t="str">
            <v>можно паковать</v>
          </cell>
        </row>
        <row r="774">
          <cell r="E774">
            <v>334076132</v>
          </cell>
          <cell r="G774" t="str">
            <v>можно паковать</v>
          </cell>
        </row>
        <row r="775">
          <cell r="E775">
            <v>334076148</v>
          </cell>
          <cell r="G775" t="str">
            <v>можно паковать</v>
          </cell>
        </row>
        <row r="776">
          <cell r="E776">
            <v>334076223</v>
          </cell>
          <cell r="G776" t="str">
            <v>можно паковать</v>
          </cell>
        </row>
        <row r="777">
          <cell r="E777">
            <v>334076275</v>
          </cell>
          <cell r="G777" t="str">
            <v>можно паковать</v>
          </cell>
        </row>
        <row r="778">
          <cell r="E778">
            <v>334076269</v>
          </cell>
          <cell r="G778" t="str">
            <v>можно паковать</v>
          </cell>
        </row>
        <row r="779">
          <cell r="E779">
            <v>334076536</v>
          </cell>
          <cell r="G779" t="str">
            <v>можно паковать</v>
          </cell>
        </row>
        <row r="780">
          <cell r="E780">
            <v>334076476</v>
          </cell>
          <cell r="G780" t="str">
            <v>можно паковать</v>
          </cell>
        </row>
        <row r="781">
          <cell r="E781">
            <v>334076512</v>
          </cell>
          <cell r="G781" t="str">
            <v>можно паковать</v>
          </cell>
        </row>
        <row r="782">
          <cell r="E782">
            <v>334076602</v>
          </cell>
          <cell r="G782" t="str">
            <v>можно паковать</v>
          </cell>
        </row>
        <row r="783">
          <cell r="E783">
            <v>334076625</v>
          </cell>
          <cell r="G783" t="str">
            <v>можно паковать</v>
          </cell>
        </row>
        <row r="784">
          <cell r="E784">
            <v>334076644</v>
          </cell>
          <cell r="G784" t="str">
            <v>можно паковать</v>
          </cell>
        </row>
        <row r="785">
          <cell r="E785">
            <v>334076661</v>
          </cell>
          <cell r="G785" t="str">
            <v>можно паковать</v>
          </cell>
        </row>
        <row r="786">
          <cell r="E786">
            <v>334076628</v>
          </cell>
          <cell r="G786" t="str">
            <v>можно паковать</v>
          </cell>
        </row>
        <row r="787">
          <cell r="E787">
            <v>334076665</v>
          </cell>
          <cell r="G787" t="str">
            <v>можно паковать</v>
          </cell>
        </row>
        <row r="788">
          <cell r="E788">
            <v>334077259</v>
          </cell>
          <cell r="G788" t="str">
            <v>можно паковать</v>
          </cell>
        </row>
        <row r="789">
          <cell r="E789">
            <v>334077307</v>
          </cell>
          <cell r="G789" t="str">
            <v>можно паковать</v>
          </cell>
        </row>
        <row r="790">
          <cell r="E790">
            <v>334077332</v>
          </cell>
          <cell r="G790" t="str">
            <v>можно паковать</v>
          </cell>
        </row>
        <row r="791">
          <cell r="E791">
            <v>334077366</v>
          </cell>
          <cell r="G791" t="str">
            <v>можно паковать</v>
          </cell>
        </row>
        <row r="792">
          <cell r="E792">
            <v>334077404</v>
          </cell>
          <cell r="G792" t="str">
            <v>можно паковать</v>
          </cell>
        </row>
        <row r="793">
          <cell r="E793">
            <v>334077439</v>
          </cell>
          <cell r="G793" t="str">
            <v>можно паковать</v>
          </cell>
        </row>
        <row r="794">
          <cell r="E794">
            <v>334077285</v>
          </cell>
          <cell r="G794" t="str">
            <v>можно паковать</v>
          </cell>
        </row>
        <row r="795">
          <cell r="E795">
            <v>334077302</v>
          </cell>
          <cell r="G795" t="str">
            <v>можно паковать</v>
          </cell>
        </row>
        <row r="796">
          <cell r="E796">
            <v>334077313</v>
          </cell>
          <cell r="G796" t="str">
            <v>можно паковать</v>
          </cell>
        </row>
        <row r="797">
          <cell r="E797">
            <v>334077327</v>
          </cell>
          <cell r="G797" t="str">
            <v>можно паковать</v>
          </cell>
        </row>
        <row r="798">
          <cell r="E798">
            <v>334077380</v>
          </cell>
          <cell r="G798" t="str">
            <v>можно паковать</v>
          </cell>
        </row>
        <row r="799">
          <cell r="E799">
            <v>334077356</v>
          </cell>
          <cell r="G799" t="str">
            <v>можно паковать</v>
          </cell>
        </row>
        <row r="800">
          <cell r="E800">
            <v>334077407</v>
          </cell>
          <cell r="G800" t="str">
            <v>можно паковать</v>
          </cell>
        </row>
        <row r="801">
          <cell r="E801">
            <v>334077424</v>
          </cell>
          <cell r="G801" t="str">
            <v>можно паковать</v>
          </cell>
        </row>
        <row r="802">
          <cell r="E802">
            <v>334077451</v>
          </cell>
          <cell r="G802" t="str">
            <v>можно паковать</v>
          </cell>
        </row>
        <row r="803">
          <cell r="E803">
            <v>334077469</v>
          </cell>
          <cell r="G803" t="str">
            <v>можно паковать</v>
          </cell>
        </row>
        <row r="804">
          <cell r="E804">
            <v>334077527</v>
          </cell>
          <cell r="G804" t="str">
            <v>можно паковать</v>
          </cell>
        </row>
        <row r="805">
          <cell r="E805">
            <v>334077549</v>
          </cell>
          <cell r="G805" t="str">
            <v>можно паковать</v>
          </cell>
        </row>
        <row r="806">
          <cell r="E806">
            <v>334077468</v>
          </cell>
          <cell r="G806" t="str">
            <v>можно паковать</v>
          </cell>
        </row>
        <row r="807">
          <cell r="E807">
            <v>334077555</v>
          </cell>
          <cell r="G807" t="str">
            <v>можно паковать</v>
          </cell>
        </row>
        <row r="808">
          <cell r="E808">
            <v>334077600</v>
          </cell>
          <cell r="G808" t="str">
            <v>можно паковать</v>
          </cell>
        </row>
        <row r="809">
          <cell r="E809">
            <v>334077632</v>
          </cell>
          <cell r="G809" t="str">
            <v>можно паковать</v>
          </cell>
        </row>
        <row r="810">
          <cell r="E810">
            <v>334077643</v>
          </cell>
          <cell r="G810" t="str">
            <v>можно паковать</v>
          </cell>
        </row>
        <row r="811">
          <cell r="E811">
            <v>334077674</v>
          </cell>
          <cell r="G811" t="str">
            <v>можно паковать</v>
          </cell>
        </row>
        <row r="812">
          <cell r="E812">
            <v>334077766</v>
          </cell>
          <cell r="G812" t="str">
            <v>можно паковать</v>
          </cell>
        </row>
        <row r="813">
          <cell r="E813">
            <v>334077753</v>
          </cell>
          <cell r="G813" t="str">
            <v>можно паковать</v>
          </cell>
        </row>
        <row r="814">
          <cell r="E814">
            <v>334077873</v>
          </cell>
          <cell r="G814" t="str">
            <v>можно паковать</v>
          </cell>
        </row>
        <row r="815">
          <cell r="E815">
            <v>334077979</v>
          </cell>
          <cell r="G815" t="str">
            <v>можно паковать</v>
          </cell>
        </row>
        <row r="816">
          <cell r="E816">
            <v>334077967</v>
          </cell>
          <cell r="G816" t="str">
            <v>можно паковать</v>
          </cell>
        </row>
        <row r="817">
          <cell r="E817">
            <v>334078708</v>
          </cell>
          <cell r="G817" t="str">
            <v>можно паковать</v>
          </cell>
        </row>
        <row r="818">
          <cell r="E818">
            <v>334078751</v>
          </cell>
          <cell r="G818" t="str">
            <v>можно паковать</v>
          </cell>
        </row>
        <row r="819">
          <cell r="E819">
            <v>334078869</v>
          </cell>
          <cell r="G819" t="str">
            <v>можно паковать</v>
          </cell>
        </row>
        <row r="820">
          <cell r="E820">
            <v>334079165</v>
          </cell>
          <cell r="G820" t="str">
            <v>можно паковать</v>
          </cell>
        </row>
        <row r="821">
          <cell r="E821">
            <v>334079206</v>
          </cell>
          <cell r="G821" t="str">
            <v>можно паковать</v>
          </cell>
        </row>
        <row r="822">
          <cell r="E822">
            <v>334079239</v>
          </cell>
          <cell r="G822" t="str">
            <v>можно паковать</v>
          </cell>
        </row>
        <row r="823">
          <cell r="E823">
            <v>334079467</v>
          </cell>
          <cell r="G823" t="str">
            <v>можно паковать</v>
          </cell>
        </row>
        <row r="824">
          <cell r="E824">
            <v>334079475</v>
          </cell>
          <cell r="G824" t="str">
            <v>подтверждение выслано</v>
          </cell>
        </row>
        <row r="825">
          <cell r="E825">
            <v>334079486</v>
          </cell>
          <cell r="G825" t="str">
            <v>подтверждение выслано</v>
          </cell>
        </row>
        <row r="826">
          <cell r="E826">
            <v>334080661</v>
          </cell>
          <cell r="G826" t="str">
            <v>подтверждение выслано</v>
          </cell>
        </row>
        <row r="827">
          <cell r="E827">
            <v>334080675</v>
          </cell>
          <cell r="G827" t="str">
            <v>можно паковать</v>
          </cell>
        </row>
        <row r="828">
          <cell r="E828">
            <v>334080888</v>
          </cell>
          <cell r="G828" t="str">
            <v>можно паковать</v>
          </cell>
        </row>
        <row r="829">
          <cell r="E829">
            <v>334080901</v>
          </cell>
          <cell r="G829" t="str">
            <v>можно паковать</v>
          </cell>
        </row>
        <row r="830">
          <cell r="E830">
            <v>334080919</v>
          </cell>
          <cell r="G830" t="str">
            <v>можно паковать</v>
          </cell>
        </row>
        <row r="831">
          <cell r="E831">
            <v>334081056</v>
          </cell>
          <cell r="G831" t="str">
            <v>можно паковать</v>
          </cell>
        </row>
        <row r="832">
          <cell r="E832">
            <v>334081166</v>
          </cell>
          <cell r="G832" t="str">
            <v>можно паковать</v>
          </cell>
        </row>
        <row r="833">
          <cell r="E833">
            <v>334081265</v>
          </cell>
          <cell r="G833" t="str">
            <v>можно паковать</v>
          </cell>
        </row>
        <row r="834">
          <cell r="E834">
            <v>334081336</v>
          </cell>
          <cell r="G834" t="str">
            <v>можно паковать</v>
          </cell>
        </row>
        <row r="835">
          <cell r="E835">
            <v>334082342</v>
          </cell>
          <cell r="G835" t="str">
            <v>можно паковать</v>
          </cell>
        </row>
        <row r="836">
          <cell r="E836">
            <v>334083119</v>
          </cell>
          <cell r="G836" t="str">
            <v>подтверждение выслано</v>
          </cell>
        </row>
        <row r="837">
          <cell r="E837">
            <v>334082360</v>
          </cell>
          <cell r="G837" t="str">
            <v>можно паковать</v>
          </cell>
        </row>
        <row r="838">
          <cell r="E838">
            <v>334082365</v>
          </cell>
          <cell r="G838" t="str">
            <v>можно паковать</v>
          </cell>
        </row>
        <row r="839">
          <cell r="E839">
            <v>334082368</v>
          </cell>
          <cell r="G839" t="str">
            <v>можно паковать</v>
          </cell>
        </row>
        <row r="840">
          <cell r="E840">
            <v>334082671</v>
          </cell>
          <cell r="G840" t="str">
            <v>можно паковать</v>
          </cell>
        </row>
        <row r="841">
          <cell r="E841">
            <v>334082737</v>
          </cell>
          <cell r="G841" t="str">
            <v>можно паковать</v>
          </cell>
        </row>
        <row r="842">
          <cell r="E842">
            <v>334082764</v>
          </cell>
          <cell r="G842" t="str">
            <v>можно паковать</v>
          </cell>
        </row>
        <row r="843">
          <cell r="E843">
            <v>334083051</v>
          </cell>
          <cell r="G843" t="str">
            <v>можно паковать</v>
          </cell>
        </row>
        <row r="844">
          <cell r="E844">
            <v>334083976</v>
          </cell>
          <cell r="G844" t="str">
            <v>можно паковать</v>
          </cell>
        </row>
        <row r="845">
          <cell r="E845">
            <v>334083998</v>
          </cell>
          <cell r="G845" t="str">
            <v>можно паковать</v>
          </cell>
        </row>
        <row r="846">
          <cell r="E846">
            <v>334084085</v>
          </cell>
          <cell r="G846" t="str">
            <v>можно паковать</v>
          </cell>
        </row>
        <row r="847">
          <cell r="E847">
            <v>334084327</v>
          </cell>
          <cell r="G847" t="str">
            <v>можно паковать</v>
          </cell>
        </row>
        <row r="848">
          <cell r="E848">
            <v>334084838</v>
          </cell>
          <cell r="G848" t="str">
            <v>подтверждение выслано</v>
          </cell>
        </row>
        <row r="849">
          <cell r="E849">
            <v>334084543</v>
          </cell>
          <cell r="G849" t="str">
            <v>можно паковать</v>
          </cell>
        </row>
        <row r="850">
          <cell r="E850">
            <v>334084574</v>
          </cell>
          <cell r="G850" t="str">
            <v>можно паковать</v>
          </cell>
        </row>
        <row r="851">
          <cell r="E851">
            <v>334084603</v>
          </cell>
          <cell r="G851" t="str">
            <v>можно паковать</v>
          </cell>
        </row>
        <row r="852">
          <cell r="E852">
            <v>334084674</v>
          </cell>
          <cell r="G852" t="str">
            <v>можно паковать</v>
          </cell>
        </row>
        <row r="853">
          <cell r="E853">
            <v>334084745</v>
          </cell>
          <cell r="G853" t="str">
            <v>можно паковать</v>
          </cell>
        </row>
        <row r="854">
          <cell r="E854">
            <v>334084815</v>
          </cell>
          <cell r="G854" t="str">
            <v>можно паковать</v>
          </cell>
        </row>
        <row r="855">
          <cell r="E855">
            <v>334084897</v>
          </cell>
          <cell r="G855" t="str">
            <v>можно паковать</v>
          </cell>
        </row>
        <row r="856">
          <cell r="E856">
            <v>334084992</v>
          </cell>
          <cell r="G856" t="str">
            <v>можно паковать</v>
          </cell>
        </row>
        <row r="857">
          <cell r="E857">
            <v>334085065</v>
          </cell>
          <cell r="G857" t="str">
            <v>можно паковать</v>
          </cell>
        </row>
        <row r="858">
          <cell r="E858">
            <v>334084743</v>
          </cell>
          <cell r="G858" t="str">
            <v>подтверждение выслано</v>
          </cell>
        </row>
        <row r="859">
          <cell r="E859">
            <v>334084786</v>
          </cell>
          <cell r="G859" t="str">
            <v>можно паковать</v>
          </cell>
        </row>
        <row r="860">
          <cell r="E860">
            <v>334084808</v>
          </cell>
          <cell r="G860" t="str">
            <v>можно паковать</v>
          </cell>
        </row>
        <row r="861">
          <cell r="E861">
            <v>334084827</v>
          </cell>
          <cell r="G861" t="str">
            <v>подтверждение выслано</v>
          </cell>
        </row>
        <row r="862">
          <cell r="E862">
            <v>334084833</v>
          </cell>
          <cell r="G862" t="str">
            <v>подтверждение выслано</v>
          </cell>
        </row>
        <row r="863">
          <cell r="E863">
            <v>334084838</v>
          </cell>
          <cell r="G863" t="str">
            <v>подтверждение выслано</v>
          </cell>
        </row>
        <row r="864">
          <cell r="E864">
            <v>334084871</v>
          </cell>
          <cell r="G864" t="str">
            <v>можно паковать</v>
          </cell>
        </row>
        <row r="865">
          <cell r="E865">
            <v>334084968</v>
          </cell>
          <cell r="G865" t="str">
            <v>подтверждение выслано</v>
          </cell>
        </row>
        <row r="866">
          <cell r="E866">
            <v>334085006</v>
          </cell>
          <cell r="G866" t="str">
            <v>подтверждение выслано</v>
          </cell>
        </row>
        <row r="867">
          <cell r="E867">
            <v>334085519</v>
          </cell>
          <cell r="G867" t="str">
            <v>можно паковать</v>
          </cell>
        </row>
        <row r="868">
          <cell r="E868">
            <v>334085529</v>
          </cell>
          <cell r="G868" t="str">
            <v>можно паковать</v>
          </cell>
        </row>
        <row r="869">
          <cell r="E869">
            <v>334085750</v>
          </cell>
          <cell r="G869" t="str">
            <v>подтверждение выслано</v>
          </cell>
        </row>
        <row r="870">
          <cell r="E870">
            <v>334085775</v>
          </cell>
          <cell r="G870" t="str">
            <v>можно паковать</v>
          </cell>
        </row>
        <row r="871">
          <cell r="E871">
            <v>334085924</v>
          </cell>
          <cell r="G871" t="str">
            <v>можно паковать</v>
          </cell>
        </row>
        <row r="872">
          <cell r="E872">
            <v>334085966</v>
          </cell>
          <cell r="G872" t="str">
            <v>подтверждение выслано</v>
          </cell>
        </row>
        <row r="873">
          <cell r="E873">
            <v>334086075</v>
          </cell>
          <cell r="G873" t="str">
            <v>можно паковать</v>
          </cell>
        </row>
        <row r="874">
          <cell r="E874">
            <v>334086074</v>
          </cell>
          <cell r="G874" t="str">
            <v>можно паковать</v>
          </cell>
        </row>
        <row r="875">
          <cell r="E875">
            <v>334086130</v>
          </cell>
          <cell r="G875" t="str">
            <v>можно паковать</v>
          </cell>
        </row>
        <row r="876">
          <cell r="E876">
            <v>334086218</v>
          </cell>
          <cell r="G876" t="str">
            <v>можно паковать</v>
          </cell>
        </row>
        <row r="877">
          <cell r="E877">
            <v>334087084</v>
          </cell>
          <cell r="G877" t="str">
            <v>можно паковать</v>
          </cell>
        </row>
        <row r="878">
          <cell r="E878">
            <v>334087414</v>
          </cell>
          <cell r="G878" t="str">
            <v>можно паковать</v>
          </cell>
        </row>
        <row r="879">
          <cell r="E879">
            <v>334087555</v>
          </cell>
          <cell r="G879" t="str">
            <v>можно паковать</v>
          </cell>
        </row>
        <row r="880">
          <cell r="E880">
            <v>334088809</v>
          </cell>
          <cell r="G880" t="str">
            <v>можно паковать</v>
          </cell>
        </row>
        <row r="881">
          <cell r="E881">
            <v>334088835</v>
          </cell>
          <cell r="G881" t="str">
            <v>можно паковать</v>
          </cell>
        </row>
        <row r="882">
          <cell r="E882">
            <v>334088906</v>
          </cell>
          <cell r="G882" t="str">
            <v>подтверждение выслано</v>
          </cell>
        </row>
        <row r="883">
          <cell r="E883">
            <v>334089383</v>
          </cell>
          <cell r="G883" t="str">
            <v>можно паковать</v>
          </cell>
        </row>
        <row r="884">
          <cell r="E884">
            <v>334089424</v>
          </cell>
          <cell r="G884" t="str">
            <v>можно паковать</v>
          </cell>
        </row>
        <row r="885">
          <cell r="E885">
            <v>334089507</v>
          </cell>
          <cell r="G885" t="str">
            <v>можно паковать</v>
          </cell>
        </row>
        <row r="886">
          <cell r="E886">
            <v>334089495</v>
          </cell>
          <cell r="G886" t="str">
            <v>можно паковать</v>
          </cell>
        </row>
        <row r="887">
          <cell r="E887">
            <v>334089534</v>
          </cell>
          <cell r="G887" t="str">
            <v>можно паковать</v>
          </cell>
        </row>
        <row r="888">
          <cell r="E888">
            <v>334090392</v>
          </cell>
          <cell r="G888" t="str">
            <v>можно паковать</v>
          </cell>
        </row>
        <row r="889">
          <cell r="E889">
            <v>334090397</v>
          </cell>
          <cell r="G889" t="str">
            <v>можно паковать</v>
          </cell>
        </row>
        <row r="890">
          <cell r="E890">
            <v>334090521</v>
          </cell>
          <cell r="G890" t="str">
            <v>можно паковать</v>
          </cell>
        </row>
        <row r="891">
          <cell r="E891">
            <v>334090508</v>
          </cell>
          <cell r="G891" t="str">
            <v>можно паковать</v>
          </cell>
        </row>
        <row r="892">
          <cell r="E892">
            <v>334090690</v>
          </cell>
          <cell r="G892" t="str">
            <v>подтверждение выслано</v>
          </cell>
        </row>
        <row r="893">
          <cell r="E893">
            <v>334090746</v>
          </cell>
          <cell r="G893" t="str">
            <v>подтверждение выслано</v>
          </cell>
        </row>
        <row r="894">
          <cell r="E894">
            <v>334090822</v>
          </cell>
          <cell r="G894" t="str">
            <v>подтверждение выслано</v>
          </cell>
        </row>
        <row r="895">
          <cell r="E895">
            <v>334090558</v>
          </cell>
          <cell r="G895" t="str">
            <v>можно паковать</v>
          </cell>
        </row>
        <row r="896">
          <cell r="E896">
            <v>334090997</v>
          </cell>
          <cell r="G896" t="str">
            <v>можно паковать</v>
          </cell>
        </row>
        <row r="897">
          <cell r="E897">
            <v>334091135</v>
          </cell>
          <cell r="G897" t="str">
            <v>можно паковать</v>
          </cell>
        </row>
        <row r="898">
          <cell r="E898">
            <v>334091392</v>
          </cell>
          <cell r="G898" t="str">
            <v>можно паковать</v>
          </cell>
        </row>
        <row r="899">
          <cell r="E899">
            <v>334091276</v>
          </cell>
          <cell r="G899" t="str">
            <v>можно паковать</v>
          </cell>
        </row>
        <row r="900">
          <cell r="E900">
            <v>334091916</v>
          </cell>
          <cell r="G900" t="str">
            <v>можно паковать</v>
          </cell>
        </row>
        <row r="901">
          <cell r="E901">
            <v>334092082</v>
          </cell>
          <cell r="G901" t="str">
            <v>можно паковать</v>
          </cell>
        </row>
        <row r="902">
          <cell r="E902">
            <v>334092073</v>
          </cell>
          <cell r="G902" t="str">
            <v>можно паковать</v>
          </cell>
        </row>
        <row r="903">
          <cell r="E903">
            <v>334092344</v>
          </cell>
          <cell r="G903" t="str">
            <v>подтверждение выслано</v>
          </cell>
        </row>
        <row r="904">
          <cell r="E904">
            <v>334092396</v>
          </cell>
          <cell r="G904" t="str">
            <v>можно паковать</v>
          </cell>
        </row>
        <row r="905">
          <cell r="E905">
            <v>334092475</v>
          </cell>
          <cell r="G905" t="str">
            <v>можно паковать</v>
          </cell>
        </row>
        <row r="906">
          <cell r="E906">
            <v>334092494</v>
          </cell>
          <cell r="G906" t="str">
            <v>можно паковать</v>
          </cell>
        </row>
        <row r="907">
          <cell r="E907">
            <v>334092509</v>
          </cell>
          <cell r="G907" t="str">
            <v>можно паковать</v>
          </cell>
        </row>
        <row r="908">
          <cell r="E908">
            <v>334092588</v>
          </cell>
          <cell r="G908" t="str">
            <v>можно паковать</v>
          </cell>
        </row>
        <row r="909">
          <cell r="E909">
            <v>334093545</v>
          </cell>
          <cell r="G909" t="str">
            <v>можно паковать</v>
          </cell>
        </row>
        <row r="910">
          <cell r="E910">
            <v>334093552</v>
          </cell>
          <cell r="G910" t="str">
            <v>можно паковать</v>
          </cell>
        </row>
        <row r="911">
          <cell r="E911">
            <v>334093594</v>
          </cell>
          <cell r="G911" t="str">
            <v>можно паковать</v>
          </cell>
        </row>
        <row r="912">
          <cell r="E912">
            <v>334093731</v>
          </cell>
          <cell r="G912" t="str">
            <v>можно паковать</v>
          </cell>
        </row>
        <row r="913">
          <cell r="E913">
            <v>334093799</v>
          </cell>
          <cell r="G913" t="str">
            <v>можно паковать</v>
          </cell>
        </row>
        <row r="914">
          <cell r="E914">
            <v>334093830</v>
          </cell>
          <cell r="G914" t="str">
            <v>можно паковать</v>
          </cell>
        </row>
        <row r="915">
          <cell r="E915">
            <v>334093863</v>
          </cell>
          <cell r="G915" t="str">
            <v>можно паковать</v>
          </cell>
        </row>
        <row r="916">
          <cell r="E916">
            <v>334093908</v>
          </cell>
          <cell r="G916" t="str">
            <v>можно паковать</v>
          </cell>
        </row>
        <row r="917">
          <cell r="E917">
            <v>334094029</v>
          </cell>
          <cell r="G917" t="str">
            <v>можно паковать</v>
          </cell>
        </row>
        <row r="918">
          <cell r="E918">
            <v>334094163</v>
          </cell>
          <cell r="G918" t="str">
            <v>можно паковать</v>
          </cell>
        </row>
        <row r="919">
          <cell r="E919">
            <v>334094309</v>
          </cell>
          <cell r="G919" t="str">
            <v>можно паковать</v>
          </cell>
        </row>
        <row r="920">
          <cell r="E920">
            <v>334094318</v>
          </cell>
          <cell r="G920" t="str">
            <v>можно паковать</v>
          </cell>
        </row>
        <row r="921">
          <cell r="E921">
            <v>334094332</v>
          </cell>
          <cell r="G921" t="str">
            <v>можно паковать</v>
          </cell>
        </row>
        <row r="922">
          <cell r="E922">
            <v>334094212</v>
          </cell>
          <cell r="G922" t="str">
            <v>подтверждение выслано</v>
          </cell>
        </row>
        <row r="923">
          <cell r="E923">
            <v>334094191</v>
          </cell>
          <cell r="G923" t="str">
            <v>можно паковать</v>
          </cell>
        </row>
        <row r="924">
          <cell r="E924">
            <v>334094973</v>
          </cell>
          <cell r="G924" t="str">
            <v>можно паковать</v>
          </cell>
        </row>
        <row r="925">
          <cell r="E925">
            <v>334095049</v>
          </cell>
          <cell r="G925" t="str">
            <v>можно паковать</v>
          </cell>
        </row>
        <row r="926">
          <cell r="E926">
            <v>334095190</v>
          </cell>
          <cell r="G926" t="str">
            <v>можно паковать</v>
          </cell>
        </row>
        <row r="927">
          <cell r="E927">
            <v>334094956</v>
          </cell>
          <cell r="G927" t="str">
            <v>можно паковать</v>
          </cell>
        </row>
        <row r="928">
          <cell r="E928">
            <v>334095134</v>
          </cell>
          <cell r="G928" t="str">
            <v>можно паковать</v>
          </cell>
        </row>
        <row r="929">
          <cell r="E929">
            <v>334095277</v>
          </cell>
          <cell r="G929" t="str">
            <v>можно паковать</v>
          </cell>
        </row>
        <row r="930">
          <cell r="E930">
            <v>334095435</v>
          </cell>
          <cell r="G930" t="str">
            <v>можно паковать</v>
          </cell>
        </row>
        <row r="931">
          <cell r="E931">
            <v>334095835</v>
          </cell>
          <cell r="G931" t="str">
            <v>можно паковать</v>
          </cell>
        </row>
        <row r="932">
          <cell r="E932">
            <v>334096735</v>
          </cell>
          <cell r="G932" t="str">
            <v>можно паковать</v>
          </cell>
        </row>
        <row r="933">
          <cell r="E933">
            <v>334097040</v>
          </cell>
          <cell r="G933" t="str">
            <v>можно паковать</v>
          </cell>
        </row>
        <row r="934">
          <cell r="E934">
            <v>334097057</v>
          </cell>
          <cell r="G934" t="str">
            <v>можно паковать</v>
          </cell>
        </row>
        <row r="935">
          <cell r="E935">
            <v>334097241</v>
          </cell>
          <cell r="G935" t="str">
            <v>можно паковать</v>
          </cell>
        </row>
        <row r="936">
          <cell r="E936">
            <v>334097265</v>
          </cell>
          <cell r="G936" t="str">
            <v>можно паковать</v>
          </cell>
        </row>
        <row r="937">
          <cell r="E937">
            <v>334097300</v>
          </cell>
          <cell r="G937" t="str">
            <v>можно паковать</v>
          </cell>
        </row>
        <row r="938">
          <cell r="E938">
            <v>334097990</v>
          </cell>
          <cell r="G938" t="str">
            <v>можно паковать</v>
          </cell>
        </row>
        <row r="939">
          <cell r="E939">
            <v>334098301</v>
          </cell>
          <cell r="G939" t="str">
            <v>подтверждение выслано</v>
          </cell>
        </row>
        <row r="940">
          <cell r="E940">
            <v>334098320</v>
          </cell>
          <cell r="G940" t="str">
            <v>можно паковать</v>
          </cell>
        </row>
        <row r="941">
          <cell r="E941">
            <v>334098339</v>
          </cell>
          <cell r="G941" t="str">
            <v>можно паковать</v>
          </cell>
        </row>
        <row r="942">
          <cell r="E942">
            <v>334098607</v>
          </cell>
          <cell r="G942" t="str">
            <v>можно паковать</v>
          </cell>
        </row>
        <row r="943">
          <cell r="E943">
            <v>334098783</v>
          </cell>
          <cell r="G943" t="str">
            <v>можно паковать</v>
          </cell>
        </row>
        <row r="944">
          <cell r="E944">
            <v>334098791</v>
          </cell>
          <cell r="G944" t="str">
            <v>можно паковать</v>
          </cell>
        </row>
        <row r="945">
          <cell r="E945">
            <v>334098786</v>
          </cell>
          <cell r="G945" t="str">
            <v>можно паковать</v>
          </cell>
        </row>
        <row r="946">
          <cell r="E946">
            <v>334098812</v>
          </cell>
          <cell r="G946" t="str">
            <v>можно паковать</v>
          </cell>
        </row>
        <row r="947">
          <cell r="E947">
            <v>334098842</v>
          </cell>
          <cell r="G947" t="str">
            <v>можно паковать</v>
          </cell>
        </row>
        <row r="948">
          <cell r="E948">
            <v>334099455</v>
          </cell>
          <cell r="G948" t="str">
            <v>можно паковать</v>
          </cell>
        </row>
        <row r="949">
          <cell r="E949">
            <v>334099501</v>
          </cell>
          <cell r="G949" t="str">
            <v>можно паковать</v>
          </cell>
        </row>
        <row r="950">
          <cell r="E950">
            <v>334099554</v>
          </cell>
          <cell r="G950" t="str">
            <v>подтверждение выслано</v>
          </cell>
        </row>
        <row r="951">
          <cell r="E951">
            <v>334099671</v>
          </cell>
          <cell r="G951" t="str">
            <v>можно паковать</v>
          </cell>
        </row>
        <row r="952">
          <cell r="E952">
            <v>334099723</v>
          </cell>
          <cell r="G952" t="str">
            <v>можно паковать</v>
          </cell>
        </row>
        <row r="953">
          <cell r="E953">
            <v>334099750</v>
          </cell>
          <cell r="G953" t="str">
            <v>можно паковать</v>
          </cell>
        </row>
        <row r="954">
          <cell r="E954">
            <v>334099780</v>
          </cell>
          <cell r="G954" t="str">
            <v>можно паковать</v>
          </cell>
        </row>
        <row r="955">
          <cell r="E955">
            <v>334099802</v>
          </cell>
          <cell r="G955" t="str">
            <v>можно паковать</v>
          </cell>
        </row>
        <row r="956">
          <cell r="E956">
            <v>334099815</v>
          </cell>
          <cell r="G956" t="str">
            <v>можно паковать</v>
          </cell>
        </row>
        <row r="957">
          <cell r="E957">
            <v>334099817</v>
          </cell>
          <cell r="G957" t="str">
            <v>можно паковать</v>
          </cell>
        </row>
        <row r="958">
          <cell r="E958">
            <v>334099860</v>
          </cell>
          <cell r="G958" t="str">
            <v>подтверждение выслано</v>
          </cell>
        </row>
        <row r="959">
          <cell r="E959">
            <v>334099923</v>
          </cell>
          <cell r="G959" t="str">
            <v>можно паковать</v>
          </cell>
        </row>
        <row r="960">
          <cell r="E960">
            <v>334100058</v>
          </cell>
          <cell r="G960" t="str">
            <v>можно паковать</v>
          </cell>
        </row>
        <row r="961">
          <cell r="E961">
            <v>334100087</v>
          </cell>
          <cell r="G961" t="str">
            <v>можно паковать</v>
          </cell>
        </row>
        <row r="962">
          <cell r="E962">
            <v>334100363</v>
          </cell>
          <cell r="G962" t="str">
            <v>можно паковать</v>
          </cell>
        </row>
        <row r="963">
          <cell r="E963">
            <v>334100549</v>
          </cell>
          <cell r="G963" t="str">
            <v>можно паковать</v>
          </cell>
        </row>
        <row r="964">
          <cell r="E964">
            <v>334100578</v>
          </cell>
          <cell r="G964" t="str">
            <v>можно паковать</v>
          </cell>
        </row>
        <row r="965">
          <cell r="E965">
            <v>334100588</v>
          </cell>
          <cell r="G965" t="str">
            <v>можно паковать</v>
          </cell>
        </row>
        <row r="966">
          <cell r="E966">
            <v>334100290</v>
          </cell>
          <cell r="G966" t="str">
            <v>подтверждение выслано</v>
          </cell>
        </row>
        <row r="967">
          <cell r="E967" t="str">
            <v>334100908</v>
          </cell>
          <cell r="G967" t="str">
            <v>можно паковать</v>
          </cell>
        </row>
        <row r="968">
          <cell r="E968">
            <v>334100948</v>
          </cell>
          <cell r="G968" t="str">
            <v>подтверждение выслано</v>
          </cell>
        </row>
        <row r="969">
          <cell r="E969">
            <v>334101009</v>
          </cell>
          <cell r="G969" t="str">
            <v>подтверждение выслано</v>
          </cell>
        </row>
        <row r="970">
          <cell r="E970">
            <v>334101036</v>
          </cell>
          <cell r="G970" t="str">
            <v>можно паковать</v>
          </cell>
        </row>
        <row r="971">
          <cell r="E971">
            <v>334101038</v>
          </cell>
          <cell r="G971" t="str">
            <v>можно паковать</v>
          </cell>
        </row>
        <row r="972">
          <cell r="E972">
            <v>334101146</v>
          </cell>
          <cell r="G972" t="str">
            <v>можно паковать</v>
          </cell>
        </row>
        <row r="973">
          <cell r="E973">
            <v>334101145</v>
          </cell>
          <cell r="G973" t="str">
            <v>подтверждение выслано</v>
          </cell>
        </row>
        <row r="974">
          <cell r="E974">
            <v>334101178</v>
          </cell>
          <cell r="G974" t="str">
            <v>можно паковать</v>
          </cell>
        </row>
        <row r="975">
          <cell r="E975">
            <v>334101296</v>
          </cell>
          <cell r="G975" t="str">
            <v>можно паковать</v>
          </cell>
        </row>
        <row r="976">
          <cell r="E976">
            <v>334101248</v>
          </cell>
          <cell r="G976" t="str">
            <v>подтверждение выслано</v>
          </cell>
        </row>
        <row r="977">
          <cell r="E977">
            <v>334101347</v>
          </cell>
          <cell r="G977" t="str">
            <v>можно паковать</v>
          </cell>
        </row>
        <row r="978">
          <cell r="E978">
            <v>334101380</v>
          </cell>
          <cell r="G978" t="str">
            <v>можно паковать</v>
          </cell>
        </row>
        <row r="979">
          <cell r="E979">
            <v>334101491</v>
          </cell>
          <cell r="G979" t="str">
            <v>можно паковать</v>
          </cell>
        </row>
        <row r="980">
          <cell r="E980">
            <v>334101515</v>
          </cell>
          <cell r="G980" t="str">
            <v>можно паковать</v>
          </cell>
        </row>
        <row r="981">
          <cell r="E981">
            <v>334101543</v>
          </cell>
          <cell r="G981" t="str">
            <v>можно паковать</v>
          </cell>
        </row>
        <row r="982">
          <cell r="E982">
            <v>334101689</v>
          </cell>
          <cell r="G982" t="str">
            <v>можно паковать</v>
          </cell>
        </row>
        <row r="983">
          <cell r="E983">
            <v>334101898</v>
          </cell>
          <cell r="G983" t="str">
            <v>можно паковать</v>
          </cell>
        </row>
        <row r="984">
          <cell r="E984">
            <v>334101929</v>
          </cell>
          <cell r="G984" t="str">
            <v>можно паковать</v>
          </cell>
        </row>
        <row r="985">
          <cell r="E985">
            <v>334102352</v>
          </cell>
          <cell r="G985" t="str">
            <v>можно паковать</v>
          </cell>
        </row>
        <row r="986">
          <cell r="E986">
            <v>334102399</v>
          </cell>
          <cell r="G986" t="str">
            <v>можно паковать</v>
          </cell>
        </row>
        <row r="987">
          <cell r="E987">
            <v>334102484</v>
          </cell>
          <cell r="G987" t="str">
            <v>можно паковать</v>
          </cell>
        </row>
        <row r="988">
          <cell r="E988">
            <v>334102505</v>
          </cell>
          <cell r="G988" t="str">
            <v>подтверждение выслано</v>
          </cell>
        </row>
        <row r="989">
          <cell r="E989">
            <v>334102532</v>
          </cell>
          <cell r="G989" t="str">
            <v>можно паковать</v>
          </cell>
        </row>
        <row r="990">
          <cell r="E990">
            <v>334103007</v>
          </cell>
          <cell r="G990" t="str">
            <v>можно паковать</v>
          </cell>
        </row>
        <row r="991">
          <cell r="E991">
            <v>334103086</v>
          </cell>
          <cell r="G991" t="str">
            <v>можно паковать</v>
          </cell>
        </row>
        <row r="992">
          <cell r="E992">
            <v>334103110</v>
          </cell>
          <cell r="G992" t="str">
            <v>можно паковать</v>
          </cell>
        </row>
        <row r="993">
          <cell r="E993">
            <v>334104100</v>
          </cell>
          <cell r="G993" t="str">
            <v>можно паковать</v>
          </cell>
        </row>
        <row r="994">
          <cell r="E994">
            <v>334104121</v>
          </cell>
          <cell r="G994" t="str">
            <v>подтверждение выслано</v>
          </cell>
        </row>
        <row r="995">
          <cell r="E995">
            <v>334104347</v>
          </cell>
          <cell r="G995" t="str">
            <v>можно паковать</v>
          </cell>
        </row>
        <row r="996">
          <cell r="E996">
            <v>334104437</v>
          </cell>
          <cell r="G996" t="str">
            <v>можно паковать</v>
          </cell>
        </row>
        <row r="997">
          <cell r="E997">
            <v>334104635</v>
          </cell>
          <cell r="G997" t="str">
            <v>можно паковать</v>
          </cell>
        </row>
        <row r="998">
          <cell r="E998">
            <v>334104657</v>
          </cell>
          <cell r="G998" t="str">
            <v>можно паковать</v>
          </cell>
        </row>
        <row r="999">
          <cell r="E999">
            <v>334104703</v>
          </cell>
          <cell r="G999" t="str">
            <v>можно паковать</v>
          </cell>
        </row>
        <row r="1000">
          <cell r="E1000">
            <v>334104744</v>
          </cell>
          <cell r="G1000" t="str">
            <v>можно паковать</v>
          </cell>
        </row>
        <row r="1001">
          <cell r="E1001">
            <v>334104754</v>
          </cell>
          <cell r="G1001" t="str">
            <v>можно паковать</v>
          </cell>
        </row>
        <row r="1002">
          <cell r="E1002">
            <v>334104776</v>
          </cell>
          <cell r="G1002" t="str">
            <v>можно паковать</v>
          </cell>
        </row>
        <row r="1003">
          <cell r="E1003">
            <v>334104798</v>
          </cell>
          <cell r="G1003" t="str">
            <v>можно паковать</v>
          </cell>
        </row>
        <row r="1004">
          <cell r="E1004">
            <v>334104802</v>
          </cell>
          <cell r="G1004" t="str">
            <v>можно паковать</v>
          </cell>
        </row>
        <row r="1005">
          <cell r="E1005">
            <v>334104847</v>
          </cell>
          <cell r="G1005" t="str">
            <v>можно паковать</v>
          </cell>
        </row>
        <row r="1006">
          <cell r="E1006">
            <v>334104917</v>
          </cell>
          <cell r="G1006" t="str">
            <v>можно паковать</v>
          </cell>
        </row>
        <row r="1007">
          <cell r="E1007">
            <v>334104927</v>
          </cell>
          <cell r="G1007" t="str">
            <v>можно паковать</v>
          </cell>
        </row>
        <row r="1008">
          <cell r="E1008">
            <v>334104951</v>
          </cell>
          <cell r="G1008" t="str">
            <v>можно паковать</v>
          </cell>
        </row>
        <row r="1009">
          <cell r="E1009">
            <v>334104967</v>
          </cell>
          <cell r="G1009" t="str">
            <v>подтверждение выслано</v>
          </cell>
        </row>
        <row r="1010">
          <cell r="E1010">
            <v>334106118</v>
          </cell>
          <cell r="G1010" t="str">
            <v>можно паковать</v>
          </cell>
        </row>
        <row r="1011">
          <cell r="E1011">
            <v>334106134</v>
          </cell>
          <cell r="G1011" t="str">
            <v>подтверждение выслано</v>
          </cell>
        </row>
        <row r="1012">
          <cell r="E1012">
            <v>334106170</v>
          </cell>
          <cell r="G1012" t="str">
            <v>можно паковать</v>
          </cell>
        </row>
        <row r="1013">
          <cell r="E1013">
            <v>334106305</v>
          </cell>
          <cell r="G1013" t="str">
            <v>подтверждение выслано</v>
          </cell>
        </row>
        <row r="1014">
          <cell r="E1014">
            <v>334106361</v>
          </cell>
          <cell r="G1014" t="str">
            <v>подтверждение выслано</v>
          </cell>
        </row>
        <row r="1015">
          <cell r="E1015">
            <v>334106383</v>
          </cell>
          <cell r="G1015" t="str">
            <v>можно паковать</v>
          </cell>
        </row>
        <row r="1016">
          <cell r="E1016">
            <v>334106733</v>
          </cell>
          <cell r="G1016" t="str">
            <v>подтверждение выслано</v>
          </cell>
        </row>
        <row r="1017">
          <cell r="E1017">
            <v>334106849</v>
          </cell>
          <cell r="G1017" t="str">
            <v>можно паковать</v>
          </cell>
        </row>
        <row r="1018">
          <cell r="E1018">
            <v>334106900</v>
          </cell>
          <cell r="G1018" t="str">
            <v>можно паковать</v>
          </cell>
        </row>
        <row r="1019">
          <cell r="E1019">
            <v>334106418</v>
          </cell>
          <cell r="G1019" t="str">
            <v>можно паковать</v>
          </cell>
        </row>
        <row r="1020">
          <cell r="E1020">
            <v>334107619</v>
          </cell>
          <cell r="G1020" t="str">
            <v>можно паковать</v>
          </cell>
        </row>
        <row r="1021">
          <cell r="E1021">
            <v>334107639</v>
          </cell>
          <cell r="G1021" t="str">
            <v>можно паковать</v>
          </cell>
        </row>
        <row r="1022">
          <cell r="E1022">
            <v>334107661</v>
          </cell>
          <cell r="G1022" t="str">
            <v>можно паковать</v>
          </cell>
        </row>
        <row r="1023">
          <cell r="E1023">
            <v>334108114</v>
          </cell>
          <cell r="G1023" t="str">
            <v>можно паковать</v>
          </cell>
        </row>
        <row r="1024">
          <cell r="E1024">
            <v>334108126</v>
          </cell>
          <cell r="G1024" t="str">
            <v>можно паковать</v>
          </cell>
        </row>
        <row r="1025">
          <cell r="E1025">
            <v>334108163</v>
          </cell>
          <cell r="G1025" t="str">
            <v>можно паковать</v>
          </cell>
        </row>
        <row r="1026">
          <cell r="E1026">
            <v>334108175</v>
          </cell>
          <cell r="G1026" t="str">
            <v>подтверждение выслано</v>
          </cell>
        </row>
        <row r="1027">
          <cell r="E1027">
            <v>334108245</v>
          </cell>
          <cell r="G1027" t="str">
            <v>можно паковать</v>
          </cell>
        </row>
        <row r="1028">
          <cell r="E1028">
            <v>334108261</v>
          </cell>
          <cell r="G1028" t="str">
            <v>можно паковать</v>
          </cell>
        </row>
        <row r="1029">
          <cell r="E1029">
            <v>334108279</v>
          </cell>
          <cell r="G1029" t="str">
            <v>подтверждение выслано</v>
          </cell>
        </row>
        <row r="1030">
          <cell r="E1030">
            <v>334108281</v>
          </cell>
          <cell r="G1030" t="str">
            <v>подтверждение выслано</v>
          </cell>
        </row>
        <row r="1031">
          <cell r="E1031">
            <v>334110646</v>
          </cell>
          <cell r="G1031" t="str">
            <v>можно паковать</v>
          </cell>
        </row>
        <row r="1032">
          <cell r="E1032">
            <v>334110728</v>
          </cell>
          <cell r="G1032" t="str">
            <v>можно паковать</v>
          </cell>
        </row>
        <row r="1033">
          <cell r="E1033">
            <v>334110800</v>
          </cell>
          <cell r="G1033" t="str">
            <v>можно паковать</v>
          </cell>
        </row>
        <row r="1034">
          <cell r="E1034">
            <v>334111076</v>
          </cell>
          <cell r="G1034" t="str">
            <v>можно паковать</v>
          </cell>
        </row>
        <row r="1035">
          <cell r="E1035">
            <v>334111114</v>
          </cell>
          <cell r="G1035" t="str">
            <v>можно паковать</v>
          </cell>
        </row>
        <row r="1036">
          <cell r="E1036">
            <v>334111245</v>
          </cell>
          <cell r="G1036" t="str">
            <v>можно паковать</v>
          </cell>
        </row>
        <row r="1037">
          <cell r="E1037">
            <v>334111275</v>
          </cell>
          <cell r="G1037" t="str">
            <v>подтверждение выслано</v>
          </cell>
        </row>
        <row r="1038">
          <cell r="E1038">
            <v>334111387</v>
          </cell>
          <cell r="G1038" t="str">
            <v>можно паковать</v>
          </cell>
        </row>
        <row r="1039">
          <cell r="E1039">
            <v>334111506</v>
          </cell>
          <cell r="G1039" t="str">
            <v>подтверждение выслано</v>
          </cell>
        </row>
        <row r="1040">
          <cell r="E1040">
            <v>334111471</v>
          </cell>
          <cell r="G1040" t="str">
            <v>можно паковать</v>
          </cell>
        </row>
        <row r="1041">
          <cell r="E1041">
            <v>334112602</v>
          </cell>
          <cell r="G1041" t="str">
            <v>можно паковать</v>
          </cell>
        </row>
        <row r="1042">
          <cell r="E1042">
            <v>334112683</v>
          </cell>
          <cell r="G1042" t="str">
            <v>можно паковать</v>
          </cell>
        </row>
        <row r="1043">
          <cell r="E1043">
            <v>334112958</v>
          </cell>
          <cell r="G1043" t="str">
            <v>можно паковать</v>
          </cell>
        </row>
        <row r="1044">
          <cell r="E1044">
            <v>334113029</v>
          </cell>
          <cell r="G1044" t="str">
            <v>можно паковать</v>
          </cell>
        </row>
        <row r="1045">
          <cell r="E1045">
            <v>334113151</v>
          </cell>
          <cell r="G1045" t="str">
            <v>можно паковать</v>
          </cell>
        </row>
        <row r="1046">
          <cell r="E1046">
            <v>334113174</v>
          </cell>
          <cell r="G1046" t="str">
            <v>можно паковать</v>
          </cell>
        </row>
        <row r="1047">
          <cell r="E1047">
            <v>334113240</v>
          </cell>
          <cell r="G1047" t="str">
            <v>можно паковать</v>
          </cell>
        </row>
        <row r="1048">
          <cell r="E1048">
            <v>334113456</v>
          </cell>
          <cell r="G1048" t="str">
            <v>можно паковать</v>
          </cell>
        </row>
        <row r="1049">
          <cell r="E1049">
            <v>334113605</v>
          </cell>
          <cell r="G1049" t="str">
            <v>можно паковать</v>
          </cell>
        </row>
        <row r="1050">
          <cell r="E1050">
            <v>334113632</v>
          </cell>
          <cell r="G1050" t="str">
            <v>подтверждение выслано</v>
          </cell>
        </row>
        <row r="1051">
          <cell r="E1051">
            <v>334113570</v>
          </cell>
          <cell r="G1051" t="str">
            <v>можно паковать</v>
          </cell>
        </row>
        <row r="1052">
          <cell r="E1052">
            <v>334113371</v>
          </cell>
          <cell r="G1052" t="str">
            <v>можно паковать</v>
          </cell>
        </row>
        <row r="1053">
          <cell r="E1053">
            <v>334113601</v>
          </cell>
          <cell r="G1053" t="str">
            <v>можно паковать</v>
          </cell>
        </row>
        <row r="1054">
          <cell r="E1054">
            <v>334113669</v>
          </cell>
          <cell r="G1054" t="str">
            <v>можно паковать</v>
          </cell>
        </row>
        <row r="1055">
          <cell r="E1055">
            <v>334113713</v>
          </cell>
          <cell r="G1055" t="str">
            <v>можно паковать</v>
          </cell>
        </row>
        <row r="1056">
          <cell r="E1056">
            <v>334114223</v>
          </cell>
          <cell r="G1056" t="str">
            <v>можно паковать</v>
          </cell>
        </row>
        <row r="1057">
          <cell r="E1057">
            <v>334114235</v>
          </cell>
          <cell r="G1057" t="str">
            <v>можно паковать</v>
          </cell>
        </row>
        <row r="1058">
          <cell r="E1058">
            <v>334114355</v>
          </cell>
          <cell r="G1058" t="str">
            <v>можно паковать</v>
          </cell>
        </row>
        <row r="1059">
          <cell r="E1059">
            <v>334114356</v>
          </cell>
          <cell r="G1059" t="str">
            <v>можно паковать</v>
          </cell>
        </row>
        <row r="1060">
          <cell r="E1060">
            <v>334114405</v>
          </cell>
          <cell r="G1060" t="str">
            <v>можно паковать</v>
          </cell>
        </row>
        <row r="1061">
          <cell r="E1061">
            <v>334114422</v>
          </cell>
          <cell r="G1061" t="str">
            <v>можно паковать</v>
          </cell>
        </row>
        <row r="1062">
          <cell r="E1062">
            <v>334114539</v>
          </cell>
          <cell r="G1062" t="str">
            <v>можно паковать</v>
          </cell>
        </row>
        <row r="1063">
          <cell r="E1063">
            <v>334114573</v>
          </cell>
          <cell r="G1063" t="str">
            <v>можно паковать</v>
          </cell>
        </row>
        <row r="1064">
          <cell r="E1064">
            <v>334114721</v>
          </cell>
          <cell r="G1064" t="str">
            <v>можно паковать</v>
          </cell>
        </row>
        <row r="1065">
          <cell r="E1065">
            <v>334114715</v>
          </cell>
          <cell r="G1065" t="str">
            <v>можно паковать</v>
          </cell>
        </row>
        <row r="1066">
          <cell r="E1066">
            <v>334115656</v>
          </cell>
          <cell r="G1066" t="str">
            <v>подтверждение выслано</v>
          </cell>
        </row>
        <row r="1067">
          <cell r="E1067">
            <v>334116112</v>
          </cell>
          <cell r="G1067" t="str">
            <v>можно паковать</v>
          </cell>
        </row>
        <row r="1068">
          <cell r="E1068">
            <v>334116225</v>
          </cell>
          <cell r="G1068" t="str">
            <v>можно паковать</v>
          </cell>
        </row>
        <row r="1069">
          <cell r="E1069">
            <v>334116277</v>
          </cell>
          <cell r="G1069" t="str">
            <v>можно паковать</v>
          </cell>
        </row>
        <row r="1070">
          <cell r="E1070">
            <v>334116320</v>
          </cell>
          <cell r="G1070" t="str">
            <v>можно паковать</v>
          </cell>
        </row>
        <row r="1071">
          <cell r="E1071">
            <v>334116359</v>
          </cell>
          <cell r="G1071" t="str">
            <v>можно паковать</v>
          </cell>
        </row>
        <row r="1072">
          <cell r="E1072">
            <v>334116514</v>
          </cell>
          <cell r="G1072" t="str">
            <v>можно паковать</v>
          </cell>
        </row>
        <row r="1073">
          <cell r="E1073">
            <v>334116541</v>
          </cell>
          <cell r="G1073" t="str">
            <v>можно паковать</v>
          </cell>
        </row>
        <row r="1074">
          <cell r="E1074">
            <v>334116628</v>
          </cell>
          <cell r="G1074" t="str">
            <v>можно паковать</v>
          </cell>
        </row>
        <row r="1075">
          <cell r="E1075">
            <v>334116687</v>
          </cell>
          <cell r="G1075" t="str">
            <v>можно паковать</v>
          </cell>
        </row>
        <row r="1076">
          <cell r="E1076">
            <v>334116475</v>
          </cell>
          <cell r="G1076" t="str">
            <v>можно паковать</v>
          </cell>
        </row>
        <row r="1077">
          <cell r="E1077">
            <v>334116528</v>
          </cell>
          <cell r="G1077" t="str">
            <v>можно паковать</v>
          </cell>
        </row>
        <row r="1078">
          <cell r="E1078">
            <v>334116572</v>
          </cell>
          <cell r="G1078" t="str">
            <v>можно паковать</v>
          </cell>
        </row>
        <row r="1079">
          <cell r="E1079">
            <v>334116642</v>
          </cell>
          <cell r="G1079" t="str">
            <v>можно паковать</v>
          </cell>
        </row>
        <row r="1080">
          <cell r="E1080">
            <v>334116671</v>
          </cell>
          <cell r="G1080" t="str">
            <v>можно паковать</v>
          </cell>
        </row>
        <row r="1081">
          <cell r="E1081">
            <v>334117217</v>
          </cell>
          <cell r="G1081" t="str">
            <v>можно паковать</v>
          </cell>
        </row>
        <row r="1082">
          <cell r="E1082">
            <v>334117311</v>
          </cell>
          <cell r="G1082" t="str">
            <v>можно паковать</v>
          </cell>
        </row>
        <row r="1083">
          <cell r="E1083">
            <v>334117345</v>
          </cell>
          <cell r="G1083" t="str">
            <v>можно паковать</v>
          </cell>
        </row>
        <row r="1084">
          <cell r="E1084">
            <v>334117537</v>
          </cell>
          <cell r="G1084" t="str">
            <v>можно паковать</v>
          </cell>
        </row>
        <row r="1085">
          <cell r="E1085">
            <v>334117595</v>
          </cell>
          <cell r="G1085" t="str">
            <v>можно паковать</v>
          </cell>
        </row>
        <row r="1086">
          <cell r="E1086">
            <v>334117695</v>
          </cell>
          <cell r="G1086" t="str">
            <v>можно паковать</v>
          </cell>
        </row>
        <row r="1087">
          <cell r="E1087">
            <v>334117865</v>
          </cell>
          <cell r="G1087" t="str">
            <v>можно паковать</v>
          </cell>
        </row>
        <row r="1088">
          <cell r="E1088">
            <v>334118760</v>
          </cell>
          <cell r="G1088" t="str">
            <v>можно паковать</v>
          </cell>
        </row>
        <row r="1089">
          <cell r="E1089">
            <v>334118804</v>
          </cell>
          <cell r="G1089" t="str">
            <v>можно паковать</v>
          </cell>
        </row>
        <row r="1090">
          <cell r="E1090">
            <v>334118850</v>
          </cell>
          <cell r="G1090" t="str">
            <v>можно паковать</v>
          </cell>
        </row>
        <row r="1091">
          <cell r="E1091">
            <v>334118864</v>
          </cell>
          <cell r="G1091" t="str">
            <v>можно паковать</v>
          </cell>
        </row>
        <row r="1092">
          <cell r="E1092">
            <v>334118728</v>
          </cell>
          <cell r="G1092" t="str">
            <v>можно паковать</v>
          </cell>
        </row>
        <row r="1093">
          <cell r="E1093">
            <v>334118766</v>
          </cell>
          <cell r="G1093" t="str">
            <v>можно паковать</v>
          </cell>
        </row>
        <row r="1094">
          <cell r="E1094">
            <v>334118782</v>
          </cell>
          <cell r="G1094" t="str">
            <v>можно паковать</v>
          </cell>
        </row>
        <row r="1095">
          <cell r="E1095">
            <v>334118930</v>
          </cell>
          <cell r="G1095" t="str">
            <v>можно паковать</v>
          </cell>
        </row>
        <row r="1096">
          <cell r="E1096">
            <v>334118976</v>
          </cell>
          <cell r="G1096" t="str">
            <v>можно паковать</v>
          </cell>
        </row>
        <row r="1097">
          <cell r="E1097">
            <v>334119048</v>
          </cell>
          <cell r="G1097" t="str">
            <v>можно паковать</v>
          </cell>
        </row>
        <row r="1098">
          <cell r="E1098">
            <v>334119020</v>
          </cell>
          <cell r="G1098" t="str">
            <v>можно паковать</v>
          </cell>
        </row>
        <row r="1099">
          <cell r="E1099">
            <v>334120814</v>
          </cell>
          <cell r="G1099" t="str">
            <v>можно паковать</v>
          </cell>
        </row>
        <row r="1100">
          <cell r="E1100">
            <v>334120878</v>
          </cell>
          <cell r="G1100" t="str">
            <v>можно паковать</v>
          </cell>
        </row>
        <row r="1101">
          <cell r="E1101">
            <v>334120838</v>
          </cell>
          <cell r="G1101" t="str">
            <v>можно паковать</v>
          </cell>
        </row>
        <row r="1102">
          <cell r="E1102">
            <v>334120914</v>
          </cell>
          <cell r="G1102" t="str">
            <v>можно паковать</v>
          </cell>
        </row>
        <row r="1103">
          <cell r="E1103">
            <v>334120884</v>
          </cell>
          <cell r="G1103" t="str">
            <v>можно паковать</v>
          </cell>
        </row>
        <row r="1104">
          <cell r="E1104">
            <v>334120899</v>
          </cell>
          <cell r="G1104" t="str">
            <v>можно паковать</v>
          </cell>
        </row>
        <row r="1105">
          <cell r="E1105">
            <v>334120907</v>
          </cell>
          <cell r="G1105" t="str">
            <v>можно паковать</v>
          </cell>
        </row>
        <row r="1106">
          <cell r="E1106">
            <v>334120922</v>
          </cell>
          <cell r="G1106" t="str">
            <v>можно паковать</v>
          </cell>
        </row>
        <row r="1107">
          <cell r="E1107">
            <v>334120931</v>
          </cell>
          <cell r="G1107" t="str">
            <v>можно паковать</v>
          </cell>
        </row>
        <row r="1108">
          <cell r="E1108">
            <v>334120935</v>
          </cell>
          <cell r="G1108" t="str">
            <v>можно паковать</v>
          </cell>
        </row>
        <row r="1109">
          <cell r="E1109">
            <v>334121105</v>
          </cell>
          <cell r="G1109" t="str">
            <v>можно паковать</v>
          </cell>
        </row>
        <row r="1110">
          <cell r="E1110">
            <v>334121037</v>
          </cell>
          <cell r="G1110" t="str">
            <v>можно паковать</v>
          </cell>
        </row>
        <row r="1111">
          <cell r="E1111">
            <v>334121229</v>
          </cell>
          <cell r="G1111" t="str">
            <v>можно паковать</v>
          </cell>
        </row>
        <row r="1112">
          <cell r="E1112">
            <v>334121269</v>
          </cell>
          <cell r="G1112" t="str">
            <v>подтверждение выслано</v>
          </cell>
        </row>
        <row r="1113">
          <cell r="E1113">
            <v>334121454</v>
          </cell>
          <cell r="G1113" t="str">
            <v>можно паковать</v>
          </cell>
        </row>
        <row r="1114">
          <cell r="E1114">
            <v>334121375</v>
          </cell>
          <cell r="G1114" t="str">
            <v>можно паковать</v>
          </cell>
        </row>
        <row r="1115">
          <cell r="E1115">
            <v>334121443</v>
          </cell>
          <cell r="G1115" t="str">
            <v>можно паковать</v>
          </cell>
        </row>
        <row r="1116">
          <cell r="E1116">
            <v>334121418</v>
          </cell>
          <cell r="G1116" t="str">
            <v>можно паковать</v>
          </cell>
        </row>
        <row r="1117">
          <cell r="E1117">
            <v>334121486</v>
          </cell>
          <cell r="G1117" t="str">
            <v>подтверждение выслано</v>
          </cell>
        </row>
        <row r="1118">
          <cell r="E1118">
            <v>334121572</v>
          </cell>
          <cell r="G1118" t="str">
            <v>можно паковать</v>
          </cell>
        </row>
        <row r="1119">
          <cell r="E1119">
            <v>334121600</v>
          </cell>
          <cell r="G1119" t="str">
            <v>можно паковать</v>
          </cell>
        </row>
        <row r="1120">
          <cell r="E1120">
            <v>334121728</v>
          </cell>
          <cell r="G1120" t="str">
            <v>можно паковать</v>
          </cell>
        </row>
        <row r="1121">
          <cell r="E1121">
            <v>334121778</v>
          </cell>
          <cell r="G1121" t="str">
            <v>можно паковать</v>
          </cell>
        </row>
        <row r="1122">
          <cell r="E1122">
            <v>334121619</v>
          </cell>
          <cell r="G1122" t="str">
            <v>можно паковать</v>
          </cell>
        </row>
        <row r="1123">
          <cell r="E1123">
            <v>334121914</v>
          </cell>
          <cell r="G1123" t="str">
            <v>можно паковать</v>
          </cell>
        </row>
        <row r="1124">
          <cell r="E1124">
            <v>334121851</v>
          </cell>
          <cell r="G1124" t="str">
            <v>подтверждение выслано</v>
          </cell>
        </row>
        <row r="1125">
          <cell r="E1125">
            <v>334121896</v>
          </cell>
          <cell r="G1125" t="str">
            <v>подтверждение выслано</v>
          </cell>
        </row>
        <row r="1126">
          <cell r="E1126">
            <v>334121921</v>
          </cell>
          <cell r="G1126" t="str">
            <v>подтверждение выслано</v>
          </cell>
        </row>
        <row r="1127">
          <cell r="E1127">
            <v>334121955</v>
          </cell>
          <cell r="G1127" t="str">
            <v>подтверждение выслано</v>
          </cell>
        </row>
        <row r="1128">
          <cell r="E1128">
            <v>334121972</v>
          </cell>
          <cell r="G1128" t="str">
            <v>подтверждение выслано</v>
          </cell>
        </row>
        <row r="1129">
          <cell r="E1129">
            <v>334122522</v>
          </cell>
          <cell r="G1129" t="str">
            <v>подтверждение выслано</v>
          </cell>
        </row>
        <row r="1130">
          <cell r="E1130">
            <v>334122465</v>
          </cell>
          <cell r="G1130" t="str">
            <v>можно паковать</v>
          </cell>
        </row>
        <row r="1131">
          <cell r="E1131">
            <v>334122557</v>
          </cell>
          <cell r="G1131" t="str">
            <v>можно паковать</v>
          </cell>
        </row>
        <row r="1132">
          <cell r="E1132">
            <v>334122521</v>
          </cell>
          <cell r="G1132" t="str">
            <v>можно паковать</v>
          </cell>
        </row>
        <row r="1133">
          <cell r="E1133">
            <v>334122609</v>
          </cell>
          <cell r="G1133" t="str">
            <v>можно паковать</v>
          </cell>
        </row>
        <row r="1134">
          <cell r="E1134">
            <v>334122615</v>
          </cell>
          <cell r="G1134" t="str">
            <v>можно паковать</v>
          </cell>
        </row>
        <row r="1135">
          <cell r="E1135">
            <v>334122658</v>
          </cell>
          <cell r="G1135" t="str">
            <v>можно паковать</v>
          </cell>
        </row>
        <row r="1136">
          <cell r="E1136">
            <v>334122826</v>
          </cell>
          <cell r="G1136" t="str">
            <v>можно паковать</v>
          </cell>
        </row>
        <row r="1137">
          <cell r="E1137">
            <v>334122675</v>
          </cell>
          <cell r="G1137" t="str">
            <v>можно паковать</v>
          </cell>
        </row>
        <row r="1138">
          <cell r="E1138">
            <v>334122899</v>
          </cell>
          <cell r="G1138" t="str">
            <v>можно паковать</v>
          </cell>
        </row>
        <row r="1139">
          <cell r="E1139">
            <v>334122903</v>
          </cell>
          <cell r="G1139" t="str">
            <v>можно паковать</v>
          </cell>
        </row>
        <row r="1140">
          <cell r="E1140">
            <v>334123147</v>
          </cell>
          <cell r="G1140" t="str">
            <v>можно паковать</v>
          </cell>
        </row>
        <row r="1141">
          <cell r="E1141">
            <v>334122975</v>
          </cell>
          <cell r="G1141" t="str">
            <v>можно паковать</v>
          </cell>
        </row>
        <row r="1142">
          <cell r="E1142">
            <v>334123173</v>
          </cell>
          <cell r="G1142" t="str">
            <v>можно паковать</v>
          </cell>
        </row>
        <row r="1143">
          <cell r="E1143">
            <v>334123249</v>
          </cell>
          <cell r="G1143" t="str">
            <v>можно паковать</v>
          </cell>
        </row>
        <row r="1144">
          <cell r="E1144">
            <v>334127158</v>
          </cell>
          <cell r="G1144" t="str">
            <v>подтверждение выслано</v>
          </cell>
        </row>
        <row r="1145">
          <cell r="E1145">
            <v>334127183</v>
          </cell>
          <cell r="G1145" t="str">
            <v>можно паковать</v>
          </cell>
        </row>
        <row r="1146">
          <cell r="E1146">
            <v>334127327</v>
          </cell>
          <cell r="G1146" t="str">
            <v>можно паковать</v>
          </cell>
        </row>
        <row r="1147">
          <cell r="E1147">
            <v>334127339</v>
          </cell>
          <cell r="G1147" t="str">
            <v>можно паковать</v>
          </cell>
        </row>
        <row r="1148">
          <cell r="E1148">
            <v>334127372</v>
          </cell>
          <cell r="G1148" t="str">
            <v>можно паковать</v>
          </cell>
        </row>
        <row r="1149">
          <cell r="E1149">
            <v>334127390</v>
          </cell>
          <cell r="G1149" t="str">
            <v>можно паковать</v>
          </cell>
        </row>
        <row r="1150">
          <cell r="E1150">
            <v>334127268</v>
          </cell>
          <cell r="G1150" t="str">
            <v>можно паковать</v>
          </cell>
        </row>
        <row r="1151">
          <cell r="E1151">
            <v>334127413</v>
          </cell>
          <cell r="G1151" t="str">
            <v>можно паковать</v>
          </cell>
        </row>
        <row r="1152">
          <cell r="E1152">
            <v>334127524</v>
          </cell>
          <cell r="G1152" t="str">
            <v>можно паковать</v>
          </cell>
        </row>
        <row r="1153">
          <cell r="E1153">
            <v>334127805</v>
          </cell>
          <cell r="G1153" t="str">
            <v>можно паковать</v>
          </cell>
        </row>
        <row r="1154">
          <cell r="E1154">
            <v>334127846</v>
          </cell>
          <cell r="G1154" t="str">
            <v>можно паковать</v>
          </cell>
        </row>
        <row r="1155">
          <cell r="E1155">
            <v>334127899</v>
          </cell>
          <cell r="G1155" t="str">
            <v>можно паковать</v>
          </cell>
        </row>
        <row r="1156">
          <cell r="E1156">
            <v>334127879</v>
          </cell>
          <cell r="G1156" t="str">
            <v>подтверждение выслано</v>
          </cell>
        </row>
        <row r="1157">
          <cell r="E1157">
            <v>334129841</v>
          </cell>
          <cell r="G1157" t="str">
            <v>подтверждение выслано</v>
          </cell>
        </row>
        <row r="1158">
          <cell r="E1158">
            <v>334129897</v>
          </cell>
          <cell r="G1158" t="str">
            <v>можно паковать</v>
          </cell>
        </row>
        <row r="1159">
          <cell r="E1159">
            <v>334129921</v>
          </cell>
          <cell r="G1159" t="str">
            <v>можно паковать</v>
          </cell>
        </row>
        <row r="1160">
          <cell r="E1160">
            <v>334129934</v>
          </cell>
          <cell r="G1160" t="str">
            <v>можно паковать</v>
          </cell>
        </row>
        <row r="1161">
          <cell r="E1161">
            <v>334130323</v>
          </cell>
          <cell r="G1161" t="str">
            <v>можно паковать</v>
          </cell>
        </row>
        <row r="1162">
          <cell r="E1162">
            <v>334130547</v>
          </cell>
          <cell r="G1162" t="str">
            <v>можно паковать</v>
          </cell>
        </row>
        <row r="1163">
          <cell r="E1163">
            <v>334130586</v>
          </cell>
          <cell r="G1163" t="str">
            <v>можно паковать</v>
          </cell>
        </row>
        <row r="1164">
          <cell r="E1164">
            <v>334130719</v>
          </cell>
          <cell r="G1164" t="str">
            <v>можно паковать</v>
          </cell>
        </row>
        <row r="1165">
          <cell r="E1165">
            <v>334130757</v>
          </cell>
          <cell r="G1165" t="str">
            <v>можно паковать</v>
          </cell>
        </row>
        <row r="1166">
          <cell r="E1166">
            <v>334130794</v>
          </cell>
          <cell r="G1166" t="str">
            <v>подтверждение выслано</v>
          </cell>
        </row>
        <row r="1167">
          <cell r="E1167">
            <v>334130753</v>
          </cell>
          <cell r="G1167" t="str">
            <v>можно паковать</v>
          </cell>
        </row>
        <row r="1168">
          <cell r="E1168">
            <v>334130730</v>
          </cell>
          <cell r="G1168" t="str">
            <v>можно паковать</v>
          </cell>
        </row>
        <row r="1169">
          <cell r="E1169">
            <v>334130821</v>
          </cell>
          <cell r="G1169" t="str">
            <v>можно паковать</v>
          </cell>
        </row>
        <row r="1170">
          <cell r="E1170">
            <v>334130858</v>
          </cell>
          <cell r="G1170" t="str">
            <v>можно паковать</v>
          </cell>
        </row>
        <row r="1171">
          <cell r="E1171">
            <v>334132007</v>
          </cell>
          <cell r="G1171" t="str">
            <v>подтверждение выслано</v>
          </cell>
        </row>
        <row r="1172">
          <cell r="E1172">
            <v>334132023</v>
          </cell>
          <cell r="G1172" t="str">
            <v>подтверждение выслано</v>
          </cell>
        </row>
        <row r="1173">
          <cell r="E1173">
            <v>334132105</v>
          </cell>
          <cell r="G1173" t="str">
            <v>можно паковать</v>
          </cell>
        </row>
        <row r="1174">
          <cell r="E1174">
            <v>334132382</v>
          </cell>
          <cell r="G1174" t="str">
            <v>можно паковать</v>
          </cell>
        </row>
        <row r="1175">
          <cell r="E1175">
            <v>334132415</v>
          </cell>
          <cell r="G1175" t="str">
            <v>можно паковать</v>
          </cell>
        </row>
        <row r="1176">
          <cell r="E1176">
            <v>334132535</v>
          </cell>
          <cell r="G1176" t="str">
            <v>подтверждение выслано</v>
          </cell>
        </row>
        <row r="1177">
          <cell r="E1177">
            <v>334132538</v>
          </cell>
          <cell r="G1177" t="str">
            <v>можно паковать</v>
          </cell>
        </row>
        <row r="1178">
          <cell r="E1178">
            <v>334132617</v>
          </cell>
          <cell r="G1178" t="str">
            <v>можно паковать</v>
          </cell>
        </row>
        <row r="1179">
          <cell r="E1179">
            <v>334132447</v>
          </cell>
          <cell r="G1179" t="str">
            <v>можно паковать</v>
          </cell>
        </row>
        <row r="1180">
          <cell r="E1180">
            <v>334133300</v>
          </cell>
          <cell r="G1180" t="str">
            <v>подтверждение выслано</v>
          </cell>
        </row>
        <row r="1181">
          <cell r="E1181">
            <v>334133570</v>
          </cell>
          <cell r="G1181" t="str">
            <v>можно паковать</v>
          </cell>
        </row>
        <row r="1182">
          <cell r="E1182">
            <v>334133587</v>
          </cell>
          <cell r="G1182" t="str">
            <v>можно паковать</v>
          </cell>
        </row>
        <row r="1183">
          <cell r="E1183">
            <v>334132587</v>
          </cell>
          <cell r="G1183" t="str">
            <v>можно паковать</v>
          </cell>
        </row>
        <row r="1184">
          <cell r="E1184">
            <v>334133259</v>
          </cell>
          <cell r="G1184" t="str">
            <v>можно паковать</v>
          </cell>
        </row>
        <row r="1185">
          <cell r="E1185">
            <v>334133329</v>
          </cell>
          <cell r="G1185" t="str">
            <v>можно паковать</v>
          </cell>
        </row>
        <row r="1186">
          <cell r="E1186">
            <v>334133409</v>
          </cell>
          <cell r="G1186" t="str">
            <v>можно паковать</v>
          </cell>
        </row>
        <row r="1187">
          <cell r="E1187">
            <v>334133841</v>
          </cell>
          <cell r="G1187" t="str">
            <v>можно паковать</v>
          </cell>
        </row>
        <row r="1188">
          <cell r="E1188">
            <v>334134138</v>
          </cell>
          <cell r="G1188" t="str">
            <v>можно паковать</v>
          </cell>
        </row>
        <row r="1189">
          <cell r="E1189">
            <v>334133772</v>
          </cell>
          <cell r="G1189" t="str">
            <v>можно паковать</v>
          </cell>
        </row>
        <row r="1190">
          <cell r="E1190">
            <v>334134028</v>
          </cell>
          <cell r="G1190" t="str">
            <v>можно паковать</v>
          </cell>
        </row>
        <row r="1191">
          <cell r="E1191">
            <v>334134129</v>
          </cell>
          <cell r="G1191" t="str">
            <v>можно паковать</v>
          </cell>
        </row>
        <row r="1192">
          <cell r="E1192">
            <v>334134179</v>
          </cell>
          <cell r="G1192" t="str">
            <v>можно паковать</v>
          </cell>
        </row>
        <row r="1193">
          <cell r="E1193">
            <v>334134220</v>
          </cell>
          <cell r="G1193" t="str">
            <v>можно паковать</v>
          </cell>
        </row>
        <row r="1194">
          <cell r="E1194">
            <v>334134208</v>
          </cell>
          <cell r="G1194" t="str">
            <v>можно паковать</v>
          </cell>
        </row>
        <row r="1195">
          <cell r="E1195">
            <v>334134270</v>
          </cell>
          <cell r="G1195" t="str">
            <v>можно паковать</v>
          </cell>
        </row>
        <row r="1196">
          <cell r="E1196">
            <v>334134474</v>
          </cell>
          <cell r="G1196" t="str">
            <v>можно паковать</v>
          </cell>
        </row>
        <row r="1197">
          <cell r="E1197">
            <v>334134984</v>
          </cell>
          <cell r="G1197" t="str">
            <v>можно паковать</v>
          </cell>
        </row>
        <row r="1198">
          <cell r="E1198">
            <v>334134988</v>
          </cell>
          <cell r="G1198" t="str">
            <v>можно паковать</v>
          </cell>
        </row>
        <row r="1199">
          <cell r="E1199">
            <v>334134989</v>
          </cell>
          <cell r="G1199" t="str">
            <v>можно паковать</v>
          </cell>
        </row>
        <row r="1200">
          <cell r="E1200">
            <v>334134244</v>
          </cell>
          <cell r="G1200" t="str">
            <v>подтверждение выслано</v>
          </cell>
        </row>
        <row r="1201">
          <cell r="E1201">
            <v>334135325</v>
          </cell>
          <cell r="G1201" t="str">
            <v>можно паковать</v>
          </cell>
        </row>
        <row r="1202">
          <cell r="E1202">
            <v>334135396</v>
          </cell>
          <cell r="G1202" t="str">
            <v>можно паковать</v>
          </cell>
        </row>
        <row r="1203">
          <cell r="E1203">
            <v>334135593</v>
          </cell>
          <cell r="G1203" t="str">
            <v>можно паковать</v>
          </cell>
        </row>
        <row r="1204">
          <cell r="E1204">
            <v>334135653</v>
          </cell>
          <cell r="G1204" t="str">
            <v>можно паковать</v>
          </cell>
        </row>
        <row r="1205">
          <cell r="E1205">
            <v>334135816</v>
          </cell>
          <cell r="G1205" t="str">
            <v>можно паковать</v>
          </cell>
        </row>
        <row r="1206">
          <cell r="E1206">
            <v>334136379</v>
          </cell>
          <cell r="G1206" t="str">
            <v>можно паковать</v>
          </cell>
        </row>
        <row r="1207">
          <cell r="E1207">
            <v>334136768</v>
          </cell>
          <cell r="G1207" t="str">
            <v>можно паковать</v>
          </cell>
        </row>
        <row r="1208">
          <cell r="E1208">
            <v>334136938</v>
          </cell>
          <cell r="G1208" t="str">
            <v>можно паковать</v>
          </cell>
        </row>
        <row r="1209">
          <cell r="E1209">
            <v>334136954</v>
          </cell>
          <cell r="G1209" t="str">
            <v>можно паковать</v>
          </cell>
        </row>
        <row r="1210">
          <cell r="E1210">
            <v>334136972</v>
          </cell>
          <cell r="G1210" t="str">
            <v>можно паковать</v>
          </cell>
        </row>
        <row r="1211">
          <cell r="E1211">
            <v>334137060</v>
          </cell>
          <cell r="G1211" t="str">
            <v>можно паковать</v>
          </cell>
        </row>
        <row r="1212">
          <cell r="E1212">
            <v>334137131</v>
          </cell>
          <cell r="G1212" t="str">
            <v>можно паковать</v>
          </cell>
        </row>
        <row r="1213">
          <cell r="E1213">
            <v>334137222</v>
          </cell>
          <cell r="G1213" t="str">
            <v>можно паковать</v>
          </cell>
        </row>
        <row r="1214">
          <cell r="E1214">
            <v>334137267</v>
          </cell>
          <cell r="G1214" t="str">
            <v>можно паковать</v>
          </cell>
        </row>
        <row r="1215">
          <cell r="E1215">
            <v>334137239</v>
          </cell>
          <cell r="G1215" t="str">
            <v>можно паковать</v>
          </cell>
        </row>
        <row r="1216">
          <cell r="E1216">
            <v>334137255</v>
          </cell>
          <cell r="G1216" t="str">
            <v>можно паковать</v>
          </cell>
        </row>
        <row r="1217">
          <cell r="E1217">
            <v>334137268</v>
          </cell>
          <cell r="G1217" t="str">
            <v>можно паковать</v>
          </cell>
        </row>
        <row r="1218">
          <cell r="E1218">
            <v>334137419</v>
          </cell>
          <cell r="G1218" t="str">
            <v>можно паковать</v>
          </cell>
        </row>
        <row r="1219">
          <cell r="E1219">
            <v>334137555</v>
          </cell>
          <cell r="G1219" t="str">
            <v>можно паковать</v>
          </cell>
        </row>
        <row r="1220">
          <cell r="E1220">
            <v>334138403</v>
          </cell>
          <cell r="G1220" t="str">
            <v>можно паковать</v>
          </cell>
        </row>
        <row r="1221">
          <cell r="E1221">
            <v>334138654</v>
          </cell>
          <cell r="G1221" t="str">
            <v>можно паковать</v>
          </cell>
        </row>
        <row r="1222">
          <cell r="E1222">
            <v>334138658</v>
          </cell>
          <cell r="G1222" t="str">
            <v>можно паковать</v>
          </cell>
        </row>
        <row r="1223">
          <cell r="E1223">
            <v>334138979</v>
          </cell>
          <cell r="G1223" t="str">
            <v>можно паковать</v>
          </cell>
        </row>
        <row r="1224">
          <cell r="E1224">
            <v>334138952</v>
          </cell>
          <cell r="G1224" t="str">
            <v>подтверждение выслано</v>
          </cell>
        </row>
        <row r="1225">
          <cell r="E1225">
            <v>334139001</v>
          </cell>
          <cell r="G1225" t="str">
            <v>подтверждение выслано</v>
          </cell>
        </row>
        <row r="1226">
          <cell r="E1226">
            <v>334139027</v>
          </cell>
          <cell r="G1226" t="str">
            <v>можно паковать</v>
          </cell>
        </row>
        <row r="1227">
          <cell r="E1227">
            <v>334139086</v>
          </cell>
          <cell r="G1227" t="str">
            <v>можно паковать</v>
          </cell>
        </row>
        <row r="1228">
          <cell r="E1228">
            <v>334139092</v>
          </cell>
          <cell r="G1228" t="str">
            <v>можно паковать</v>
          </cell>
        </row>
        <row r="1229">
          <cell r="E1229">
            <v>334139159</v>
          </cell>
          <cell r="G1229" t="str">
            <v>можно паковать</v>
          </cell>
        </row>
        <row r="1230">
          <cell r="E1230">
            <v>334139203</v>
          </cell>
          <cell r="G1230" t="str">
            <v>можно паковать</v>
          </cell>
        </row>
        <row r="1231">
          <cell r="E1231">
            <v>334139387</v>
          </cell>
          <cell r="G1231" t="str">
            <v>можно паковать</v>
          </cell>
        </row>
        <row r="1232">
          <cell r="E1232">
            <v>334139516</v>
          </cell>
          <cell r="G1232" t="str">
            <v>можно паковать</v>
          </cell>
        </row>
        <row r="1233">
          <cell r="E1233">
            <v>334140164</v>
          </cell>
          <cell r="G1233" t="str">
            <v>можно паковать</v>
          </cell>
        </row>
        <row r="1234">
          <cell r="E1234">
            <v>334140287</v>
          </cell>
          <cell r="G1234" t="str">
            <v>можно паковать</v>
          </cell>
        </row>
        <row r="1235">
          <cell r="E1235">
            <v>334139891</v>
          </cell>
          <cell r="G1235" t="str">
            <v>можно паковать</v>
          </cell>
        </row>
        <row r="1236">
          <cell r="E1236">
            <v>334139905</v>
          </cell>
          <cell r="G1236" t="str">
            <v>можно паковать</v>
          </cell>
        </row>
        <row r="1237">
          <cell r="E1237">
            <v>334140773</v>
          </cell>
          <cell r="G1237" t="str">
            <v>можно паковать</v>
          </cell>
        </row>
        <row r="1238">
          <cell r="E1238">
            <v>334140818</v>
          </cell>
          <cell r="G1238" t="str">
            <v>можно паковать</v>
          </cell>
        </row>
        <row r="1239">
          <cell r="E1239">
            <v>334140820</v>
          </cell>
          <cell r="G1239" t="str">
            <v>можно паковать</v>
          </cell>
        </row>
        <row r="1240">
          <cell r="E1240">
            <v>334140887</v>
          </cell>
          <cell r="G1240" t="str">
            <v>можно паковать</v>
          </cell>
        </row>
        <row r="1241">
          <cell r="E1241">
            <v>334141145</v>
          </cell>
          <cell r="G1241" t="str">
            <v>подтверждение выслано</v>
          </cell>
        </row>
        <row r="1242">
          <cell r="E1242">
            <v>334141147</v>
          </cell>
          <cell r="G1242" t="str">
            <v>подтверждение выслано</v>
          </cell>
        </row>
        <row r="1243">
          <cell r="E1243">
            <v>334141172</v>
          </cell>
          <cell r="G1243" t="str">
            <v>подтверждение выслано</v>
          </cell>
        </row>
        <row r="1244">
          <cell r="E1244">
            <v>334141827</v>
          </cell>
          <cell r="G1244" t="str">
            <v>можно паковать</v>
          </cell>
        </row>
        <row r="1245">
          <cell r="E1245">
            <v>334141858</v>
          </cell>
          <cell r="G1245" t="str">
            <v>можно паковать</v>
          </cell>
        </row>
        <row r="1246">
          <cell r="E1246">
            <v>334141921</v>
          </cell>
          <cell r="G1246" t="str">
            <v>можно паковать</v>
          </cell>
        </row>
        <row r="1247">
          <cell r="E1247">
            <v>334141735</v>
          </cell>
          <cell r="G1247" t="str">
            <v>можно паковать</v>
          </cell>
        </row>
        <row r="1248">
          <cell r="E1248">
            <v>334142173</v>
          </cell>
          <cell r="G1248" t="str">
            <v>можно паковать</v>
          </cell>
        </row>
        <row r="1249">
          <cell r="E1249">
            <v>334142419</v>
          </cell>
          <cell r="G1249" t="str">
            <v>можно паковать</v>
          </cell>
        </row>
        <row r="1250">
          <cell r="E1250">
            <v>334142252</v>
          </cell>
          <cell r="G1250" t="str">
            <v>можно паковать</v>
          </cell>
        </row>
        <row r="1251">
          <cell r="E1251">
            <v>334142534</v>
          </cell>
          <cell r="G1251" t="str">
            <v>можно паковать</v>
          </cell>
        </row>
        <row r="1252">
          <cell r="E1252">
            <v>334142616</v>
          </cell>
          <cell r="G1252" t="str">
            <v>можно паковать</v>
          </cell>
        </row>
        <row r="1253">
          <cell r="E1253">
            <v>334142687</v>
          </cell>
          <cell r="G1253" t="str">
            <v>можно паковать</v>
          </cell>
        </row>
        <row r="1254">
          <cell r="E1254">
            <v>334142719</v>
          </cell>
          <cell r="G1254" t="str">
            <v>можно паковать</v>
          </cell>
        </row>
        <row r="1255">
          <cell r="E1255">
            <v>334143613</v>
          </cell>
          <cell r="G1255" t="str">
            <v>подтверждение выслано</v>
          </cell>
        </row>
        <row r="1256">
          <cell r="E1256">
            <v>334143653</v>
          </cell>
          <cell r="G1256" t="str">
            <v>подтверждение выслано</v>
          </cell>
        </row>
        <row r="1257">
          <cell r="E1257">
            <v>334143745</v>
          </cell>
          <cell r="G1257" t="str">
            <v>можно паковать</v>
          </cell>
        </row>
        <row r="1258">
          <cell r="E1258">
            <v>334143786</v>
          </cell>
          <cell r="G1258" t="str">
            <v>можно паковать</v>
          </cell>
        </row>
        <row r="1259">
          <cell r="E1259">
            <v>334143794</v>
          </cell>
          <cell r="G1259" t="str">
            <v>можно паковать</v>
          </cell>
        </row>
        <row r="1260">
          <cell r="E1260">
            <v>334143953</v>
          </cell>
          <cell r="G1260" t="str">
            <v>можно паковать</v>
          </cell>
        </row>
        <row r="1261">
          <cell r="E1261">
            <v>334144006</v>
          </cell>
          <cell r="G1261" t="str">
            <v>можно паковать</v>
          </cell>
        </row>
        <row r="1262">
          <cell r="E1262">
            <v>334144051</v>
          </cell>
          <cell r="G1262" t="str">
            <v>можно паковать</v>
          </cell>
        </row>
        <row r="1263">
          <cell r="E1263">
            <v>334143992</v>
          </cell>
          <cell r="G1263" t="str">
            <v>можно паковать</v>
          </cell>
        </row>
        <row r="1264">
          <cell r="E1264">
            <v>334144042</v>
          </cell>
          <cell r="G1264" t="str">
            <v>можно паковать</v>
          </cell>
        </row>
        <row r="1265">
          <cell r="E1265">
            <v>334144068</v>
          </cell>
          <cell r="G1265" t="str">
            <v>можно паковать</v>
          </cell>
        </row>
        <row r="1266">
          <cell r="E1266">
            <v>334144119</v>
          </cell>
          <cell r="G1266" t="str">
            <v>можно паковать</v>
          </cell>
        </row>
        <row r="1267">
          <cell r="E1267">
            <v>334144130</v>
          </cell>
          <cell r="G1267" t="str">
            <v>можно паковать</v>
          </cell>
        </row>
        <row r="1268">
          <cell r="E1268">
            <v>334144305</v>
          </cell>
          <cell r="G1268" t="str">
            <v>можно паковать</v>
          </cell>
        </row>
        <row r="1269">
          <cell r="E1269">
            <v>334144455</v>
          </cell>
          <cell r="G1269" t="str">
            <v>можно паковать</v>
          </cell>
        </row>
        <row r="1270">
          <cell r="E1270">
            <v>334145328</v>
          </cell>
          <cell r="G1270" t="str">
            <v>можно паковать</v>
          </cell>
        </row>
        <row r="1271">
          <cell r="E1271">
            <v>334145412</v>
          </cell>
          <cell r="G1271" t="str">
            <v>можно паковать</v>
          </cell>
        </row>
        <row r="1272">
          <cell r="E1272">
            <v>334145481</v>
          </cell>
          <cell r="G1272" t="str">
            <v>можно паковать</v>
          </cell>
        </row>
        <row r="1273">
          <cell r="E1273">
            <v>334145764</v>
          </cell>
          <cell r="G1273" t="str">
            <v>можно паковать</v>
          </cell>
        </row>
        <row r="1274">
          <cell r="E1274">
            <v>334145882</v>
          </cell>
          <cell r="G1274" t="str">
            <v>можно паковать</v>
          </cell>
        </row>
        <row r="1275">
          <cell r="E1275">
            <v>334145969</v>
          </cell>
          <cell r="G1275" t="str">
            <v>можно паковать</v>
          </cell>
        </row>
        <row r="1276">
          <cell r="E1276">
            <v>334146140</v>
          </cell>
          <cell r="G1276" t="str">
            <v>можно паковать</v>
          </cell>
        </row>
        <row r="1277">
          <cell r="E1277">
            <v>334146209</v>
          </cell>
          <cell r="G1277" t="str">
            <v>можно паковать</v>
          </cell>
        </row>
        <row r="1278">
          <cell r="E1278">
            <v>334145906</v>
          </cell>
          <cell r="G1278" t="str">
            <v>можно паковать</v>
          </cell>
        </row>
        <row r="1279">
          <cell r="E1279">
            <v>334145950</v>
          </cell>
          <cell r="G1279" t="str">
            <v>можно паковать</v>
          </cell>
        </row>
        <row r="1280">
          <cell r="E1280">
            <v>334146019</v>
          </cell>
          <cell r="G1280" t="str">
            <v>можно паковать</v>
          </cell>
        </row>
        <row r="1281">
          <cell r="E1281">
            <v>334146327</v>
          </cell>
          <cell r="G1281" t="str">
            <v>можно паковать</v>
          </cell>
        </row>
        <row r="1282">
          <cell r="E1282">
            <v>334146357</v>
          </cell>
          <cell r="G1282" t="str">
            <v>можно паковать</v>
          </cell>
        </row>
        <row r="1283">
          <cell r="E1283">
            <v>334146370</v>
          </cell>
          <cell r="G1283" t="str">
            <v>можно паковать</v>
          </cell>
        </row>
        <row r="1284">
          <cell r="E1284">
            <v>334146383</v>
          </cell>
          <cell r="G1284" t="str">
            <v>можно паковать</v>
          </cell>
        </row>
        <row r="1285">
          <cell r="E1285">
            <v>334146410</v>
          </cell>
          <cell r="G1285" t="str">
            <v>можно паковать</v>
          </cell>
        </row>
        <row r="1286">
          <cell r="E1286">
            <v>334147162</v>
          </cell>
          <cell r="G1286" t="str">
            <v>можно паковать</v>
          </cell>
        </row>
        <row r="1287">
          <cell r="E1287">
            <v>334147218</v>
          </cell>
          <cell r="G1287" t="str">
            <v>можно паковать</v>
          </cell>
        </row>
        <row r="1288">
          <cell r="E1288">
            <v>334147266</v>
          </cell>
          <cell r="G1288" t="str">
            <v>можно паковать</v>
          </cell>
        </row>
        <row r="1289">
          <cell r="E1289">
            <v>334147342</v>
          </cell>
          <cell r="G1289" t="str">
            <v>можно паковать</v>
          </cell>
        </row>
        <row r="1290">
          <cell r="E1290">
            <v>334147583</v>
          </cell>
          <cell r="G1290" t="str">
            <v>можно паковать</v>
          </cell>
        </row>
        <row r="1291">
          <cell r="E1291">
            <v>334147640</v>
          </cell>
          <cell r="G1291" t="str">
            <v>можно паковать</v>
          </cell>
        </row>
        <row r="1292">
          <cell r="E1292">
            <v>334147859</v>
          </cell>
          <cell r="G1292" t="str">
            <v>можно паковать</v>
          </cell>
        </row>
        <row r="1293">
          <cell r="E1293">
            <v>334147901</v>
          </cell>
          <cell r="G1293" t="str">
            <v>можно паковать</v>
          </cell>
        </row>
        <row r="1294">
          <cell r="E1294">
            <v>334148124</v>
          </cell>
          <cell r="G1294" t="str">
            <v>можно паковать</v>
          </cell>
        </row>
        <row r="1295">
          <cell r="E1295">
            <v>334147922</v>
          </cell>
          <cell r="G1295" t="str">
            <v>можно паковать</v>
          </cell>
        </row>
        <row r="1296">
          <cell r="E1296">
            <v>334148090</v>
          </cell>
          <cell r="G1296" t="str">
            <v>можно паковать</v>
          </cell>
        </row>
        <row r="1297">
          <cell r="E1297">
            <v>334148253</v>
          </cell>
          <cell r="G1297" t="str">
            <v>можно паковать</v>
          </cell>
        </row>
        <row r="1298">
          <cell r="E1298">
            <v>334148214</v>
          </cell>
          <cell r="G1298" t="str">
            <v>можно паковать</v>
          </cell>
        </row>
        <row r="1299">
          <cell r="E1299">
            <v>334148280</v>
          </cell>
          <cell r="G1299" t="str">
            <v>можно паковать</v>
          </cell>
        </row>
        <row r="1300">
          <cell r="E1300">
            <v>334148429</v>
          </cell>
          <cell r="G1300" t="str">
            <v>можно паковать</v>
          </cell>
        </row>
        <row r="1301">
          <cell r="E1301">
            <v>334148491</v>
          </cell>
          <cell r="G1301" t="str">
            <v>можно паковать</v>
          </cell>
        </row>
        <row r="1302">
          <cell r="E1302">
            <v>334148531</v>
          </cell>
          <cell r="G1302" t="str">
            <v>можно паковать</v>
          </cell>
        </row>
        <row r="1303">
          <cell r="E1303">
            <v>334148556</v>
          </cell>
          <cell r="G1303" t="str">
            <v>можно паковать</v>
          </cell>
        </row>
        <row r="1304">
          <cell r="E1304">
            <v>334149272</v>
          </cell>
          <cell r="G1304" t="str">
            <v>можно паковать</v>
          </cell>
        </row>
        <row r="1305">
          <cell r="E1305">
            <v>334148606</v>
          </cell>
          <cell r="G1305" t="str">
            <v>можно паковать</v>
          </cell>
        </row>
        <row r="1306">
          <cell r="E1306">
            <v>334149357</v>
          </cell>
          <cell r="G1306" t="str">
            <v>можно паковать</v>
          </cell>
        </row>
        <row r="1307">
          <cell r="E1307">
            <v>334149325</v>
          </cell>
          <cell r="G1307" t="str">
            <v>можно паковать</v>
          </cell>
        </row>
        <row r="1308">
          <cell r="E1308">
            <v>334149330</v>
          </cell>
          <cell r="G1308" t="str">
            <v>можно паковать</v>
          </cell>
        </row>
        <row r="1309">
          <cell r="E1309">
            <v>334149350</v>
          </cell>
          <cell r="G1309" t="str">
            <v>можно паковать</v>
          </cell>
        </row>
        <row r="1310">
          <cell r="E1310">
            <v>334149556</v>
          </cell>
          <cell r="G1310" t="str">
            <v>можно паковать</v>
          </cell>
        </row>
        <row r="1311">
          <cell r="E1311">
            <v>334149594</v>
          </cell>
          <cell r="G1311" t="str">
            <v>можно паковать</v>
          </cell>
        </row>
        <row r="1312">
          <cell r="E1312">
            <v>334149909</v>
          </cell>
          <cell r="G1312" t="str">
            <v>можно паковать</v>
          </cell>
        </row>
        <row r="1313">
          <cell r="E1313">
            <v>334149964</v>
          </cell>
          <cell r="G1313" t="str">
            <v>можно паковать</v>
          </cell>
        </row>
        <row r="1314">
          <cell r="E1314">
            <v>334150051</v>
          </cell>
          <cell r="G1314" t="str">
            <v>можно паковать</v>
          </cell>
        </row>
        <row r="1315">
          <cell r="E1315">
            <v>334150062</v>
          </cell>
          <cell r="G1315" t="str">
            <v>можно паковать</v>
          </cell>
        </row>
        <row r="1316">
          <cell r="E1316">
            <v>334150558</v>
          </cell>
          <cell r="G1316" t="str">
            <v>можно паковать</v>
          </cell>
        </row>
        <row r="1317">
          <cell r="E1317">
            <v>334150061</v>
          </cell>
          <cell r="G1317" t="str">
            <v>можно паковать</v>
          </cell>
        </row>
        <row r="1318">
          <cell r="E1318">
            <v>334150726</v>
          </cell>
          <cell r="G1318" t="str">
            <v>можно паковать</v>
          </cell>
        </row>
        <row r="1319">
          <cell r="E1319">
            <v>334150837</v>
          </cell>
          <cell r="G1319" t="str">
            <v>можно паковать</v>
          </cell>
        </row>
        <row r="1320">
          <cell r="E1320">
            <v>334150942</v>
          </cell>
          <cell r="G1320" t="str">
            <v>можно паковать</v>
          </cell>
        </row>
        <row r="1321">
          <cell r="E1321">
            <v>334150992</v>
          </cell>
          <cell r="G1321" t="str">
            <v>можно паковать</v>
          </cell>
        </row>
        <row r="1322">
          <cell r="E1322">
            <v>334151051</v>
          </cell>
          <cell r="G1322" t="str">
            <v>можно паковать</v>
          </cell>
        </row>
        <row r="1323">
          <cell r="E1323">
            <v>334151782</v>
          </cell>
          <cell r="G1323" t="str">
            <v>можно паковать</v>
          </cell>
        </row>
        <row r="1324">
          <cell r="E1324">
            <v>334151243</v>
          </cell>
          <cell r="G1324" t="str">
            <v>можно паковать</v>
          </cell>
        </row>
        <row r="1325">
          <cell r="E1325">
            <v>334151310</v>
          </cell>
          <cell r="G1325" t="str">
            <v>можно паковать</v>
          </cell>
        </row>
        <row r="1326">
          <cell r="E1326">
            <v>334151416</v>
          </cell>
          <cell r="G1326" t="str">
            <v>можно паковать</v>
          </cell>
        </row>
        <row r="1327">
          <cell r="E1327">
            <v>334151417</v>
          </cell>
          <cell r="G1327" t="str">
            <v>можно паковать</v>
          </cell>
        </row>
        <row r="1328">
          <cell r="E1328">
            <v>334151420</v>
          </cell>
          <cell r="G1328" t="str">
            <v>можно паковать</v>
          </cell>
        </row>
        <row r="1329">
          <cell r="E1329">
            <v>334151818</v>
          </cell>
          <cell r="G1329" t="str">
            <v>можно паковать</v>
          </cell>
        </row>
        <row r="1330">
          <cell r="E1330">
            <v>334151843</v>
          </cell>
          <cell r="G1330" t="str">
            <v>можно паковать</v>
          </cell>
        </row>
        <row r="1331">
          <cell r="E1331">
            <v>334151846</v>
          </cell>
          <cell r="G1331" t="str">
            <v>можно паковать</v>
          </cell>
        </row>
        <row r="1332">
          <cell r="E1332">
            <v>334151862</v>
          </cell>
          <cell r="G1332" t="str">
            <v>можно паковать</v>
          </cell>
        </row>
        <row r="1333">
          <cell r="E1333">
            <v>334151918</v>
          </cell>
          <cell r="G1333" t="str">
            <v>можно паковать</v>
          </cell>
        </row>
        <row r="1334">
          <cell r="E1334">
            <v>334151935</v>
          </cell>
          <cell r="G1334" t="str">
            <v>можно паковать</v>
          </cell>
        </row>
        <row r="1335">
          <cell r="E1335">
            <v>334152002</v>
          </cell>
          <cell r="G1335" t="str">
            <v>можно паковать</v>
          </cell>
        </row>
        <row r="1336">
          <cell r="E1336">
            <v>334152216</v>
          </cell>
          <cell r="G1336" t="str">
            <v>можно паковать</v>
          </cell>
        </row>
        <row r="1337">
          <cell r="E1337">
            <v>334152286</v>
          </cell>
          <cell r="G1337" t="str">
            <v>можно паковать</v>
          </cell>
        </row>
        <row r="1338">
          <cell r="E1338">
            <v>334152336</v>
          </cell>
          <cell r="G1338" t="str">
            <v>можно паковать</v>
          </cell>
        </row>
        <row r="1339">
          <cell r="E1339">
            <v>334152308</v>
          </cell>
          <cell r="G1339" t="str">
            <v>подтверждение выслано</v>
          </cell>
        </row>
        <row r="1340">
          <cell r="E1340">
            <v>334152388</v>
          </cell>
          <cell r="G1340" t="str">
            <v>можно паковать</v>
          </cell>
        </row>
        <row r="1341">
          <cell r="E1341">
            <v>334152410</v>
          </cell>
          <cell r="G1341" t="str">
            <v>можно паковать</v>
          </cell>
        </row>
        <row r="1342">
          <cell r="E1342">
            <v>334152428</v>
          </cell>
          <cell r="G1342" t="str">
            <v>можно паковать</v>
          </cell>
        </row>
        <row r="1343">
          <cell r="E1343">
            <v>334153421</v>
          </cell>
          <cell r="G1343" t="str">
            <v>можно паковать</v>
          </cell>
        </row>
        <row r="1344">
          <cell r="E1344">
            <v>334153578</v>
          </cell>
          <cell r="G1344" t="str">
            <v>можно паковать</v>
          </cell>
        </row>
        <row r="1345">
          <cell r="E1345">
            <v>334153755</v>
          </cell>
          <cell r="G1345" t="str">
            <v>можно паковать</v>
          </cell>
        </row>
        <row r="1346">
          <cell r="E1346">
            <v>334153869</v>
          </cell>
          <cell r="G1346" t="str">
            <v>можно паковать</v>
          </cell>
        </row>
        <row r="1347">
          <cell r="E1347">
            <v>334153999</v>
          </cell>
          <cell r="G1347" t="str">
            <v>можно паковать</v>
          </cell>
        </row>
        <row r="1348">
          <cell r="E1348">
            <v>334154055</v>
          </cell>
          <cell r="G1348" t="str">
            <v>можно паковать</v>
          </cell>
        </row>
        <row r="1349">
          <cell r="E1349">
            <v>334154218</v>
          </cell>
          <cell r="G1349" t="str">
            <v>можно паковать</v>
          </cell>
        </row>
        <row r="1350">
          <cell r="E1350">
            <v>334154242</v>
          </cell>
          <cell r="G1350" t="str">
            <v>можно паковать</v>
          </cell>
        </row>
        <row r="1351">
          <cell r="E1351">
            <v>334154354</v>
          </cell>
          <cell r="G1351" t="str">
            <v>можно паковать</v>
          </cell>
        </row>
        <row r="1352">
          <cell r="E1352">
            <v>334154404</v>
          </cell>
          <cell r="G1352" t="str">
            <v>можно паковать</v>
          </cell>
        </row>
        <row r="1353">
          <cell r="E1353">
            <v>334154460</v>
          </cell>
          <cell r="G1353" t="str">
            <v>можно паковать</v>
          </cell>
        </row>
        <row r="1354">
          <cell r="E1354">
            <v>334154398</v>
          </cell>
          <cell r="G1354" t="str">
            <v>можно паковать</v>
          </cell>
        </row>
        <row r="1355">
          <cell r="E1355">
            <v>334154467</v>
          </cell>
          <cell r="G1355" t="str">
            <v>можно паковать</v>
          </cell>
        </row>
        <row r="1356">
          <cell r="E1356">
            <v>334154491</v>
          </cell>
          <cell r="G1356" t="str">
            <v>можно паковать</v>
          </cell>
        </row>
        <row r="1357">
          <cell r="E1357">
            <v>334154548</v>
          </cell>
          <cell r="G1357" t="str">
            <v>можно паковать</v>
          </cell>
        </row>
        <row r="1358">
          <cell r="E1358">
            <v>334154614</v>
          </cell>
          <cell r="G1358" t="str">
            <v>можно паковать</v>
          </cell>
        </row>
        <row r="1359">
          <cell r="E1359">
            <v>334154656</v>
          </cell>
          <cell r="G1359" t="str">
            <v>можно паковать</v>
          </cell>
        </row>
        <row r="1360">
          <cell r="E1360">
            <v>334154729</v>
          </cell>
          <cell r="G1360" t="str">
            <v>можно паковать</v>
          </cell>
        </row>
        <row r="1361">
          <cell r="E1361">
            <v>334154714</v>
          </cell>
          <cell r="G1361" t="str">
            <v>можно паковать</v>
          </cell>
        </row>
        <row r="1362">
          <cell r="E1362">
            <v>334154800</v>
          </cell>
          <cell r="G1362" t="str">
            <v>можно паковать</v>
          </cell>
        </row>
        <row r="1363">
          <cell r="E1363">
            <v>334154821</v>
          </cell>
          <cell r="G1363" t="str">
            <v>можно паковать</v>
          </cell>
        </row>
        <row r="1364">
          <cell r="E1364">
            <v>334155439</v>
          </cell>
          <cell r="G1364" t="str">
            <v>можно паковать</v>
          </cell>
        </row>
        <row r="1365">
          <cell r="E1365">
            <v>334155460</v>
          </cell>
          <cell r="G1365" t="str">
            <v>можно паковать</v>
          </cell>
        </row>
        <row r="1366">
          <cell r="E1366">
            <v>334155515</v>
          </cell>
          <cell r="G1366" t="str">
            <v>можно паковать</v>
          </cell>
        </row>
        <row r="1367">
          <cell r="E1367">
            <v>334155527</v>
          </cell>
          <cell r="G1367" t="str">
            <v>можно паковать</v>
          </cell>
        </row>
        <row r="1368">
          <cell r="E1368">
            <v>334155517</v>
          </cell>
          <cell r="G1368" t="str">
            <v>можно паковать</v>
          </cell>
        </row>
        <row r="1369">
          <cell r="E1369">
            <v>334155540</v>
          </cell>
          <cell r="G1369" t="str">
            <v>можно паковать</v>
          </cell>
        </row>
        <row r="1370">
          <cell r="E1370">
            <v>334155569</v>
          </cell>
          <cell r="G1370" t="str">
            <v>можно паковать</v>
          </cell>
        </row>
        <row r="1371">
          <cell r="E1371">
            <v>334155696</v>
          </cell>
          <cell r="G1371" t="str">
            <v>можно паковать</v>
          </cell>
        </row>
        <row r="1372">
          <cell r="E1372">
            <v>334155685</v>
          </cell>
          <cell r="G1372" t="str">
            <v>можно паковать</v>
          </cell>
        </row>
        <row r="1373">
          <cell r="E1373">
            <v>334156030</v>
          </cell>
          <cell r="G1373" t="str">
            <v>можно паковать</v>
          </cell>
        </row>
        <row r="1374">
          <cell r="E1374">
            <v>334156223</v>
          </cell>
          <cell r="G1374" t="str">
            <v>можно паковать</v>
          </cell>
        </row>
        <row r="1375">
          <cell r="E1375">
            <v>334157180</v>
          </cell>
          <cell r="G1375" t="str">
            <v>можно паковать</v>
          </cell>
        </row>
        <row r="1376">
          <cell r="E1376">
            <v>334157154</v>
          </cell>
          <cell r="G1376" t="str">
            <v>можно паковать</v>
          </cell>
        </row>
        <row r="1377">
          <cell r="E1377">
            <v>334157283</v>
          </cell>
          <cell r="G1377" t="str">
            <v>можно паковать</v>
          </cell>
        </row>
        <row r="1378">
          <cell r="E1378">
            <v>334157391</v>
          </cell>
          <cell r="G1378" t="str">
            <v>можно паковать</v>
          </cell>
        </row>
        <row r="1379">
          <cell r="E1379">
            <v>334157459</v>
          </cell>
          <cell r="G1379" t="str">
            <v>подтверждение выслано</v>
          </cell>
        </row>
        <row r="1380">
          <cell r="E1380">
            <v>334157598</v>
          </cell>
          <cell r="G1380" t="str">
            <v>можно паковать</v>
          </cell>
        </row>
        <row r="1381">
          <cell r="E1381">
            <v>334157814</v>
          </cell>
          <cell r="G1381" t="str">
            <v>можно паковать</v>
          </cell>
        </row>
        <row r="1382">
          <cell r="E1382">
            <v>334157911</v>
          </cell>
          <cell r="G1382" t="str">
            <v>можно паковать</v>
          </cell>
        </row>
        <row r="1383">
          <cell r="E1383">
            <v>334158110</v>
          </cell>
          <cell r="G1383" t="str">
            <v>можно паковать</v>
          </cell>
        </row>
        <row r="1384">
          <cell r="E1384">
            <v>334158160</v>
          </cell>
          <cell r="G1384" t="str">
            <v>можно паковать</v>
          </cell>
        </row>
        <row r="1385">
          <cell r="E1385">
            <v>334158267</v>
          </cell>
          <cell r="G1385" t="str">
            <v>можно паковать</v>
          </cell>
        </row>
        <row r="1386">
          <cell r="E1386">
            <v>334158175</v>
          </cell>
          <cell r="G1386" t="str">
            <v>можно паковать</v>
          </cell>
        </row>
        <row r="1387">
          <cell r="E1387">
            <v>334158224</v>
          </cell>
          <cell r="G1387" t="str">
            <v>можно паковать</v>
          </cell>
        </row>
        <row r="1388">
          <cell r="E1388">
            <v>334158245</v>
          </cell>
          <cell r="G1388" t="str">
            <v>можно паковать</v>
          </cell>
        </row>
        <row r="1389">
          <cell r="E1389">
            <v>334158561</v>
          </cell>
          <cell r="G1389" t="str">
            <v>можно паковать</v>
          </cell>
        </row>
        <row r="1390">
          <cell r="E1390">
            <v>334158626</v>
          </cell>
          <cell r="G1390" t="str">
            <v>можно паковать</v>
          </cell>
        </row>
        <row r="1391">
          <cell r="E1391">
            <v>334158732</v>
          </cell>
          <cell r="G1391" t="str">
            <v>можно паковать</v>
          </cell>
        </row>
        <row r="1392">
          <cell r="E1392">
            <v>334158775</v>
          </cell>
          <cell r="G1392" t="str">
            <v>можно паковать</v>
          </cell>
        </row>
        <row r="1393">
          <cell r="E1393">
            <v>334158681</v>
          </cell>
          <cell r="G1393" t="str">
            <v>можно паковать</v>
          </cell>
        </row>
        <row r="1394">
          <cell r="E1394">
            <v>334158903</v>
          </cell>
          <cell r="G1394" t="str">
            <v>можно паковать</v>
          </cell>
        </row>
        <row r="1395">
          <cell r="E1395">
            <v>334158918</v>
          </cell>
          <cell r="G1395" t="str">
            <v>можно паковать</v>
          </cell>
        </row>
        <row r="1396">
          <cell r="E1396">
            <v>334158929</v>
          </cell>
          <cell r="G1396" t="str">
            <v>можно паковать</v>
          </cell>
        </row>
        <row r="1397">
          <cell r="E1397">
            <v>334159075</v>
          </cell>
          <cell r="G1397" t="str">
            <v>можно паковать</v>
          </cell>
        </row>
        <row r="1398">
          <cell r="E1398">
            <v>334159114</v>
          </cell>
          <cell r="G1398" t="str">
            <v>можно паковать</v>
          </cell>
        </row>
        <row r="1399">
          <cell r="E1399">
            <v>334159112</v>
          </cell>
          <cell r="G1399" t="str">
            <v>можно паковать</v>
          </cell>
        </row>
        <row r="1400">
          <cell r="E1400">
            <v>334159127</v>
          </cell>
          <cell r="G1400" t="str">
            <v>можно паковать</v>
          </cell>
        </row>
        <row r="1401">
          <cell r="E1401">
            <v>334159183</v>
          </cell>
          <cell r="G1401" t="str">
            <v>можно паковать</v>
          </cell>
        </row>
        <row r="1402">
          <cell r="E1402">
            <v>334159198</v>
          </cell>
          <cell r="G1402" t="str">
            <v>можно паковать</v>
          </cell>
        </row>
        <row r="1403">
          <cell r="E1403">
            <v>334159471</v>
          </cell>
          <cell r="G1403" t="str">
            <v>можно паковать</v>
          </cell>
        </row>
        <row r="1404">
          <cell r="E1404">
            <v>334159511</v>
          </cell>
          <cell r="G1404" t="str">
            <v>подтверждение выслано</v>
          </cell>
        </row>
        <row r="1405">
          <cell r="E1405">
            <v>334159441</v>
          </cell>
          <cell r="G1405" t="str">
            <v>можно паковать</v>
          </cell>
        </row>
        <row r="1406">
          <cell r="E1406">
            <v>334159576</v>
          </cell>
          <cell r="G1406" t="str">
            <v>подтверждение выслано</v>
          </cell>
        </row>
        <row r="1407">
          <cell r="E1407">
            <v>334159601</v>
          </cell>
          <cell r="G1407" t="str">
            <v>можно паковать</v>
          </cell>
        </row>
        <row r="1408">
          <cell r="E1408">
            <v>334160208</v>
          </cell>
          <cell r="G1408" t="str">
            <v>можно паковать</v>
          </cell>
        </row>
        <row r="1409">
          <cell r="E1409">
            <v>334160271</v>
          </cell>
          <cell r="G1409" t="str">
            <v>можно паковать</v>
          </cell>
        </row>
        <row r="1410">
          <cell r="E1410">
            <v>334161091</v>
          </cell>
          <cell r="G1410" t="str">
            <v>можно паковать</v>
          </cell>
        </row>
        <row r="1411">
          <cell r="E1411">
            <v>334161202</v>
          </cell>
          <cell r="G1411" t="str">
            <v>можно паковать</v>
          </cell>
        </row>
        <row r="1412">
          <cell r="E1412">
            <v>334161212</v>
          </cell>
          <cell r="G1412" t="str">
            <v>можно паковать</v>
          </cell>
        </row>
        <row r="1413">
          <cell r="E1413">
            <v>334161331</v>
          </cell>
          <cell r="G1413" t="str">
            <v>можно паковать</v>
          </cell>
        </row>
        <row r="1414">
          <cell r="E1414">
            <v>334162180</v>
          </cell>
          <cell r="G1414" t="str">
            <v>можно паковать</v>
          </cell>
        </row>
        <row r="1415">
          <cell r="E1415">
            <v>334162246</v>
          </cell>
          <cell r="G1415" t="str">
            <v>можно паковать</v>
          </cell>
        </row>
        <row r="1416">
          <cell r="E1416">
            <v>334162235</v>
          </cell>
          <cell r="G1416" t="str">
            <v>можно паковать</v>
          </cell>
        </row>
        <row r="1417">
          <cell r="E1417">
            <v>334162372</v>
          </cell>
          <cell r="G1417" t="str">
            <v>можно паковать</v>
          </cell>
        </row>
        <row r="1418">
          <cell r="E1418">
            <v>334162400</v>
          </cell>
          <cell r="G1418" t="str">
            <v>можно паковать</v>
          </cell>
        </row>
        <row r="1419">
          <cell r="E1419">
            <v>334162493</v>
          </cell>
          <cell r="G1419" t="str">
            <v>можно паковать</v>
          </cell>
        </row>
        <row r="1420">
          <cell r="E1420">
            <v>334162570</v>
          </cell>
          <cell r="G1420" t="str">
            <v>можно паковать</v>
          </cell>
        </row>
        <row r="1421">
          <cell r="E1421">
            <v>334162465</v>
          </cell>
          <cell r="G1421" t="str">
            <v>можно паковать</v>
          </cell>
        </row>
        <row r="1422">
          <cell r="E1422">
            <v>334162724</v>
          </cell>
          <cell r="G1422" t="str">
            <v>можно паковать</v>
          </cell>
        </row>
        <row r="1423">
          <cell r="E1423">
            <v>334162677</v>
          </cell>
          <cell r="G1423" t="str">
            <v>можно паковать</v>
          </cell>
        </row>
        <row r="1424">
          <cell r="E1424">
            <v>334162725</v>
          </cell>
          <cell r="G1424" t="str">
            <v>подтверждение выслано</v>
          </cell>
        </row>
        <row r="1425">
          <cell r="E1425">
            <v>334162758</v>
          </cell>
          <cell r="G1425" t="str">
            <v>подтверждение выслано</v>
          </cell>
        </row>
        <row r="1426">
          <cell r="E1426">
            <v>334162794</v>
          </cell>
          <cell r="G1426" t="str">
            <v>можно паковать</v>
          </cell>
        </row>
        <row r="1427">
          <cell r="E1427">
            <v>334162875</v>
          </cell>
          <cell r="G1427" t="str">
            <v>можно паковать</v>
          </cell>
        </row>
        <row r="1428">
          <cell r="E1428">
            <v>334162906</v>
          </cell>
          <cell r="G1428" t="str">
            <v>можно паковать</v>
          </cell>
        </row>
        <row r="1429">
          <cell r="E1429">
            <v>334163104</v>
          </cell>
          <cell r="G1429" t="str">
            <v>можно паковать</v>
          </cell>
        </row>
        <row r="1430">
          <cell r="E1430">
            <v>334163161</v>
          </cell>
          <cell r="G1430" t="str">
            <v>можно паковать</v>
          </cell>
        </row>
        <row r="1431">
          <cell r="E1431">
            <v>334163324</v>
          </cell>
          <cell r="G1431" t="str">
            <v>можно паковать</v>
          </cell>
        </row>
        <row r="1432">
          <cell r="E1432">
            <v>334163368</v>
          </cell>
          <cell r="G1432" t="str">
            <v>можно паковать</v>
          </cell>
        </row>
        <row r="1433">
          <cell r="E1433">
            <v>334163413</v>
          </cell>
          <cell r="G1433" t="str">
            <v>можно паковать</v>
          </cell>
        </row>
        <row r="1434">
          <cell r="E1434">
            <v>334163153</v>
          </cell>
          <cell r="G1434" t="str">
            <v>можно паковать</v>
          </cell>
        </row>
        <row r="1435">
          <cell r="E1435">
            <v>334163197</v>
          </cell>
          <cell r="G1435" t="str">
            <v>можно паковать</v>
          </cell>
        </row>
        <row r="1436">
          <cell r="E1436">
            <v>334163896</v>
          </cell>
          <cell r="G1436" t="str">
            <v>можно паковать</v>
          </cell>
        </row>
        <row r="1437">
          <cell r="E1437">
            <v>334163996</v>
          </cell>
          <cell r="G1437" t="str">
            <v>можно паковать</v>
          </cell>
        </row>
        <row r="1438">
          <cell r="E1438">
            <v>334164239</v>
          </cell>
          <cell r="G1438" t="str">
            <v>можно паковать</v>
          </cell>
        </row>
        <row r="1439">
          <cell r="E1439">
            <v>334162677</v>
          </cell>
          <cell r="G1439" t="str">
            <v>подтверждение выслано</v>
          </cell>
        </row>
        <row r="1440">
          <cell r="E1440">
            <v>334162724</v>
          </cell>
          <cell r="G1440" t="str">
            <v>подтверждение выслано</v>
          </cell>
        </row>
        <row r="1441">
          <cell r="E1441">
            <v>334164072</v>
          </cell>
          <cell r="G1441" t="str">
            <v>подтверждение выслано</v>
          </cell>
        </row>
        <row r="1442">
          <cell r="E1442">
            <v>334164078</v>
          </cell>
          <cell r="G1442" t="str">
            <v>подтверждение выслано</v>
          </cell>
        </row>
        <row r="1443">
          <cell r="E1443">
            <v>334164071</v>
          </cell>
          <cell r="G1443" t="str">
            <v>подтверждение выслано</v>
          </cell>
        </row>
        <row r="1444">
          <cell r="E1444">
            <v>334164229</v>
          </cell>
          <cell r="G1444" t="str">
            <v>можно паковать</v>
          </cell>
        </row>
        <row r="1445">
          <cell r="E1445">
            <v>334164372</v>
          </cell>
          <cell r="G1445" t="str">
            <v>можно паковать</v>
          </cell>
        </row>
        <row r="1446">
          <cell r="E1446">
            <v>334164371</v>
          </cell>
          <cell r="G1446" t="str">
            <v>можно паковать</v>
          </cell>
        </row>
        <row r="1447">
          <cell r="E1447">
            <v>334164433</v>
          </cell>
          <cell r="G1447" t="str">
            <v>можно паковать</v>
          </cell>
        </row>
        <row r="1448">
          <cell r="E1448">
            <v>334164464</v>
          </cell>
          <cell r="G1448" t="str">
            <v>можно паковать</v>
          </cell>
        </row>
        <row r="1449">
          <cell r="E1449">
            <v>334164518</v>
          </cell>
          <cell r="G1449" t="str">
            <v>можно паковать</v>
          </cell>
        </row>
        <row r="1450">
          <cell r="E1450">
            <v>334164568</v>
          </cell>
          <cell r="G1450" t="str">
            <v>можно паковать</v>
          </cell>
        </row>
        <row r="1451">
          <cell r="E1451">
            <v>334164523</v>
          </cell>
          <cell r="G1451" t="str">
            <v>можно паковать</v>
          </cell>
        </row>
        <row r="1452">
          <cell r="E1452">
            <v>334164566</v>
          </cell>
          <cell r="G1452" t="str">
            <v>можно паковать</v>
          </cell>
        </row>
        <row r="1453">
          <cell r="E1453">
            <v>334164598</v>
          </cell>
          <cell r="G1453" t="str">
            <v>можно паковать</v>
          </cell>
        </row>
        <row r="1454">
          <cell r="E1454">
            <v>334164665</v>
          </cell>
          <cell r="G1454" t="str">
            <v>можно паковать</v>
          </cell>
        </row>
        <row r="1455">
          <cell r="E1455">
            <v>334164798</v>
          </cell>
          <cell r="G1455" t="str">
            <v>можно паковать</v>
          </cell>
        </row>
        <row r="1456">
          <cell r="E1456">
            <v>334164838</v>
          </cell>
          <cell r="G1456" t="str">
            <v>можно паковать</v>
          </cell>
        </row>
        <row r="1457">
          <cell r="E1457">
            <v>334164862</v>
          </cell>
          <cell r="G1457" t="str">
            <v>можно паковать</v>
          </cell>
        </row>
        <row r="1458">
          <cell r="E1458">
            <v>334164849</v>
          </cell>
          <cell r="G1458" t="str">
            <v>можно паковать</v>
          </cell>
        </row>
        <row r="1459">
          <cell r="E1459">
            <v>334165060</v>
          </cell>
          <cell r="G1459" t="str">
            <v>можно паковать</v>
          </cell>
        </row>
        <row r="1460">
          <cell r="E1460">
            <v>334165125</v>
          </cell>
          <cell r="G1460" t="str">
            <v>подтверждение выслано</v>
          </cell>
        </row>
        <row r="1461">
          <cell r="E1461">
            <v>334164946</v>
          </cell>
          <cell r="G1461" t="str">
            <v>можно паковать</v>
          </cell>
        </row>
        <row r="1462">
          <cell r="E1462">
            <v>334164974</v>
          </cell>
          <cell r="G1462" t="str">
            <v>можно паковать</v>
          </cell>
        </row>
        <row r="1463">
          <cell r="E1463">
            <v>334165052</v>
          </cell>
          <cell r="G1463" t="str">
            <v>можно паковать</v>
          </cell>
        </row>
        <row r="1464">
          <cell r="E1464">
            <v>334165067</v>
          </cell>
          <cell r="G1464" t="str">
            <v>можно паковать</v>
          </cell>
        </row>
        <row r="1465">
          <cell r="E1465">
            <v>334165084</v>
          </cell>
          <cell r="G1465" t="str">
            <v>можно паковать</v>
          </cell>
        </row>
        <row r="1466">
          <cell r="E1466">
            <v>334165150</v>
          </cell>
          <cell r="G1466" t="str">
            <v>подтверждение выслано</v>
          </cell>
        </row>
        <row r="1467">
          <cell r="E1467">
            <v>334165163</v>
          </cell>
          <cell r="G1467" t="str">
            <v>можно паковать</v>
          </cell>
        </row>
        <row r="1468">
          <cell r="E1468">
            <v>334165130</v>
          </cell>
          <cell r="G1468" t="str">
            <v>можно паковать</v>
          </cell>
        </row>
        <row r="1469">
          <cell r="E1469">
            <v>334165497</v>
          </cell>
          <cell r="G1469" t="str">
            <v>можно паковать</v>
          </cell>
        </row>
        <row r="1470">
          <cell r="E1470">
            <v>334165558</v>
          </cell>
          <cell r="G1470" t="str">
            <v>можно паковать</v>
          </cell>
        </row>
        <row r="1471">
          <cell r="E1471">
            <v>334165573</v>
          </cell>
          <cell r="G1471" t="str">
            <v>можно паковать</v>
          </cell>
        </row>
        <row r="1472">
          <cell r="E1472">
            <v>334165607</v>
          </cell>
          <cell r="G1472" t="str">
            <v>можно паковать</v>
          </cell>
        </row>
        <row r="1473">
          <cell r="E1473">
            <v>334165856</v>
          </cell>
          <cell r="G1473" t="str">
            <v>можно паковать</v>
          </cell>
        </row>
        <row r="1474">
          <cell r="E1474">
            <v>334165957</v>
          </cell>
          <cell r="G1474" t="str">
            <v>можно паковать</v>
          </cell>
        </row>
        <row r="1475">
          <cell r="E1475">
            <v>334165977</v>
          </cell>
          <cell r="G1475" t="str">
            <v>можно паковать</v>
          </cell>
        </row>
        <row r="1476">
          <cell r="E1476">
            <v>334166217</v>
          </cell>
          <cell r="G1476" t="str">
            <v>можно паковать</v>
          </cell>
        </row>
        <row r="1477">
          <cell r="E1477">
            <v>334166244</v>
          </cell>
          <cell r="G1477" t="str">
            <v>можно паковать</v>
          </cell>
        </row>
        <row r="1478">
          <cell r="E1478">
            <v>334166300</v>
          </cell>
          <cell r="G1478" t="str">
            <v>можно паковать</v>
          </cell>
        </row>
        <row r="1479">
          <cell r="E1479">
            <v>334166338</v>
          </cell>
          <cell r="G1479" t="str">
            <v>подтверждение выслано</v>
          </cell>
        </row>
        <row r="1480">
          <cell r="E1480">
            <v>334166356</v>
          </cell>
          <cell r="G1480" t="str">
            <v>подтверждение выслано</v>
          </cell>
        </row>
        <row r="1481">
          <cell r="E1481">
            <v>334166362</v>
          </cell>
          <cell r="G1481" t="str">
            <v>подтверждение выслано</v>
          </cell>
        </row>
        <row r="1482">
          <cell r="E1482">
            <v>334166386</v>
          </cell>
          <cell r="G1482" t="str">
            <v>можно паковать</v>
          </cell>
        </row>
        <row r="1483">
          <cell r="E1483">
            <v>334166534</v>
          </cell>
          <cell r="G1483" t="str">
            <v>можно паковать</v>
          </cell>
        </row>
        <row r="1484">
          <cell r="E1484">
            <v>334167106</v>
          </cell>
          <cell r="G1484" t="str">
            <v>можно паковать</v>
          </cell>
        </row>
        <row r="1485">
          <cell r="E1485">
            <v>334167166</v>
          </cell>
          <cell r="G1485" t="str">
            <v>можно паковать</v>
          </cell>
        </row>
        <row r="1486">
          <cell r="E1486">
            <v>334167010</v>
          </cell>
          <cell r="G1486" t="str">
            <v>можно паковать</v>
          </cell>
        </row>
        <row r="1487">
          <cell r="E1487">
            <v>334167202</v>
          </cell>
          <cell r="G1487" t="str">
            <v>можно паковать</v>
          </cell>
        </row>
        <row r="1488">
          <cell r="E1488">
            <v>334167471</v>
          </cell>
          <cell r="G1488" t="str">
            <v>можно паковать</v>
          </cell>
        </row>
        <row r="1489">
          <cell r="E1489">
            <v>334167656</v>
          </cell>
          <cell r="G1489" t="str">
            <v>можно паковать</v>
          </cell>
        </row>
        <row r="1490">
          <cell r="E1490">
            <v>334167522</v>
          </cell>
          <cell r="G1490" t="str">
            <v>можно паковать</v>
          </cell>
        </row>
        <row r="1491">
          <cell r="E1491">
            <v>334167747</v>
          </cell>
          <cell r="G1491" t="str">
            <v>можно паковать</v>
          </cell>
        </row>
        <row r="1492">
          <cell r="E1492">
            <v>334167916</v>
          </cell>
          <cell r="G1492" t="str">
            <v>можно паковать</v>
          </cell>
        </row>
        <row r="1493">
          <cell r="E1493">
            <v>334168326</v>
          </cell>
          <cell r="G1493" t="str">
            <v>можно паковать</v>
          </cell>
        </row>
        <row r="1494">
          <cell r="E1494">
            <v>334168476</v>
          </cell>
          <cell r="G1494" t="str">
            <v>можно паковать</v>
          </cell>
        </row>
        <row r="1495">
          <cell r="E1495">
            <v>334168509</v>
          </cell>
          <cell r="G1495" t="str">
            <v>можно паковать</v>
          </cell>
        </row>
        <row r="1496">
          <cell r="E1496">
            <v>334168994</v>
          </cell>
          <cell r="G1496" t="str">
            <v>можно паковать</v>
          </cell>
        </row>
        <row r="1497">
          <cell r="E1497">
            <v>334168896</v>
          </cell>
          <cell r="G1497" t="str">
            <v>можно паковать</v>
          </cell>
        </row>
        <row r="1498">
          <cell r="E1498">
            <v>334169070</v>
          </cell>
          <cell r="G1498" t="str">
            <v>можно паковать</v>
          </cell>
        </row>
        <row r="1499">
          <cell r="E1499">
            <v>334169088</v>
          </cell>
          <cell r="G1499" t="str">
            <v>можно паковать</v>
          </cell>
        </row>
        <row r="1500">
          <cell r="E1500">
            <v>334169373</v>
          </cell>
          <cell r="G1500" t="str">
            <v>можно паковать</v>
          </cell>
        </row>
        <row r="1501">
          <cell r="E1501">
            <v>334170598</v>
          </cell>
          <cell r="G1501" t="str">
            <v>можно паковать</v>
          </cell>
        </row>
        <row r="1502">
          <cell r="E1502">
            <v>334170573</v>
          </cell>
          <cell r="G1502" t="str">
            <v>можно паковать</v>
          </cell>
        </row>
        <row r="1503">
          <cell r="E1503">
            <v>334170660</v>
          </cell>
          <cell r="G1503" t="str">
            <v>можно паковать</v>
          </cell>
        </row>
        <row r="1504">
          <cell r="E1504">
            <v>334170877</v>
          </cell>
          <cell r="G1504" t="str">
            <v>можно паковать</v>
          </cell>
        </row>
        <row r="1505">
          <cell r="E1505">
            <v>334170910</v>
          </cell>
          <cell r="G1505" t="str">
            <v>можно паковать</v>
          </cell>
        </row>
        <row r="1506">
          <cell r="E1506">
            <v>334171036</v>
          </cell>
          <cell r="G1506" t="str">
            <v>можно паковать</v>
          </cell>
        </row>
        <row r="1507">
          <cell r="E1507">
            <v>334171075</v>
          </cell>
          <cell r="G1507" t="str">
            <v>подтверждение выслано</v>
          </cell>
        </row>
        <row r="1508">
          <cell r="E1508">
            <v>334171127</v>
          </cell>
          <cell r="G1508" t="str">
            <v>можно паковать</v>
          </cell>
        </row>
        <row r="1509">
          <cell r="E1509">
            <v>334171077</v>
          </cell>
          <cell r="G1509" t="str">
            <v>можно паковать</v>
          </cell>
        </row>
        <row r="1510">
          <cell r="E1510">
            <v>334171173</v>
          </cell>
          <cell r="G1510" t="str">
            <v>можно паковать</v>
          </cell>
        </row>
        <row r="1511">
          <cell r="E1511">
            <v>334171253</v>
          </cell>
          <cell r="G1511" t="str">
            <v>можно паковать</v>
          </cell>
        </row>
        <row r="1512">
          <cell r="E1512">
            <v>334171219</v>
          </cell>
          <cell r="G1512" t="str">
            <v>можно паковать</v>
          </cell>
        </row>
        <row r="1513">
          <cell r="E1513">
            <v>334171315</v>
          </cell>
          <cell r="G1513" t="str">
            <v>можно паковать</v>
          </cell>
        </row>
        <row r="1514">
          <cell r="E1514">
            <v>334172380</v>
          </cell>
          <cell r="G1514" t="str">
            <v>можно паковать</v>
          </cell>
        </row>
        <row r="1515">
          <cell r="E1515">
            <v>334172693</v>
          </cell>
          <cell r="G1515" t="str">
            <v>можно паковать</v>
          </cell>
        </row>
        <row r="1516">
          <cell r="E1516">
            <v>334172561</v>
          </cell>
          <cell r="G1516" t="str">
            <v>можно паковать</v>
          </cell>
        </row>
        <row r="1517">
          <cell r="E1517">
            <v>334173047</v>
          </cell>
          <cell r="G1517" t="str">
            <v>подтверждение выслано</v>
          </cell>
        </row>
        <row r="1518">
          <cell r="E1518">
            <v>334173172</v>
          </cell>
          <cell r="G1518" t="str">
            <v>подтверждение выслано</v>
          </cell>
        </row>
        <row r="1519">
          <cell r="E1519">
            <v>334173314</v>
          </cell>
          <cell r="G1519" t="str">
            <v>можно паковать</v>
          </cell>
        </row>
        <row r="1520">
          <cell r="E1520">
            <v>334174391</v>
          </cell>
          <cell r="G1520" t="str">
            <v>можно паковать</v>
          </cell>
        </row>
        <row r="1521">
          <cell r="E1521">
            <v>334172668</v>
          </cell>
          <cell r="G1521" t="str">
            <v>подтверждение выслано</v>
          </cell>
        </row>
        <row r="1522">
          <cell r="E1522">
            <v>334174591</v>
          </cell>
          <cell r="G1522" t="str">
            <v>можно паковать</v>
          </cell>
        </row>
        <row r="1523">
          <cell r="E1523">
            <v>334174514</v>
          </cell>
          <cell r="G1523" t="str">
            <v>можно паковать</v>
          </cell>
        </row>
        <row r="1524">
          <cell r="E1524">
            <v>334174577</v>
          </cell>
          <cell r="G1524" t="str">
            <v>можно паковать</v>
          </cell>
        </row>
        <row r="1525">
          <cell r="E1525">
            <v>334174621</v>
          </cell>
          <cell r="G1525" t="str">
            <v>можно паковать</v>
          </cell>
        </row>
        <row r="1526">
          <cell r="E1526">
            <v>334174692</v>
          </cell>
          <cell r="G1526" t="str">
            <v>можно паковать</v>
          </cell>
        </row>
        <row r="1527">
          <cell r="E1527">
            <v>334175147</v>
          </cell>
          <cell r="G1527" t="str">
            <v>можно паковать</v>
          </cell>
        </row>
        <row r="1528">
          <cell r="E1528">
            <v>334175437</v>
          </cell>
          <cell r="G1528" t="str">
            <v>можно паковать</v>
          </cell>
        </row>
        <row r="1529">
          <cell r="E1529">
            <v>334175466</v>
          </cell>
          <cell r="G1529" t="str">
            <v>можно паковать</v>
          </cell>
        </row>
        <row r="1530">
          <cell r="E1530">
            <v>334175476</v>
          </cell>
          <cell r="G1530" t="str">
            <v>можно паковать</v>
          </cell>
        </row>
        <row r="1531">
          <cell r="E1531">
            <v>334175726</v>
          </cell>
          <cell r="G1531" t="str">
            <v>можно паковать</v>
          </cell>
        </row>
        <row r="1532">
          <cell r="E1532">
            <v>334176082</v>
          </cell>
          <cell r="G1532" t="str">
            <v>можно паковать</v>
          </cell>
        </row>
        <row r="1533">
          <cell r="E1533">
            <v>334176227</v>
          </cell>
          <cell r="G1533" t="str">
            <v>можно паковать</v>
          </cell>
        </row>
        <row r="1534">
          <cell r="E1534">
            <v>334176187</v>
          </cell>
          <cell r="G1534" t="str">
            <v>подтверждение выслано</v>
          </cell>
        </row>
        <row r="1535">
          <cell r="E1535">
            <v>334176195</v>
          </cell>
          <cell r="G1535" t="str">
            <v>подтверждение выслано</v>
          </cell>
        </row>
        <row r="1536">
          <cell r="E1536">
            <v>334176203</v>
          </cell>
          <cell r="G1536" t="str">
            <v>подтверждение выслано</v>
          </cell>
        </row>
        <row r="1537">
          <cell r="E1537">
            <v>334176235</v>
          </cell>
          <cell r="G1537" t="str">
            <v>можно паковать</v>
          </cell>
        </row>
        <row r="1538">
          <cell r="E1538">
            <v>334176238</v>
          </cell>
          <cell r="G1538" t="str">
            <v>можно паковать</v>
          </cell>
        </row>
        <row r="1539">
          <cell r="E1539">
            <v>334176305</v>
          </cell>
          <cell r="G1539" t="str">
            <v>подтверждение выслано</v>
          </cell>
        </row>
        <row r="1541">
          <cell r="E1541">
            <v>334176334</v>
          </cell>
          <cell r="G1541" t="str">
            <v>можно паковать</v>
          </cell>
        </row>
        <row r="1542">
          <cell r="E1542">
            <v>334176360</v>
          </cell>
          <cell r="G1542" t="str">
            <v>можно паковать</v>
          </cell>
        </row>
        <row r="1543">
          <cell r="E1543">
            <v>334176417</v>
          </cell>
          <cell r="G1543" t="str">
            <v>можно паковать</v>
          </cell>
        </row>
        <row r="1544">
          <cell r="E1544">
            <v>334176450</v>
          </cell>
          <cell r="G1544" t="str">
            <v>можно паковать</v>
          </cell>
        </row>
        <row r="1545">
          <cell r="E1545">
            <v>334176478</v>
          </cell>
          <cell r="G1545" t="str">
            <v>можно паковать</v>
          </cell>
        </row>
        <row r="1546">
          <cell r="E1546">
            <v>334176610</v>
          </cell>
          <cell r="G1546" t="str">
            <v>можно паковать</v>
          </cell>
        </row>
        <row r="1547">
          <cell r="E1547">
            <v>334176660</v>
          </cell>
          <cell r="G1547" t="str">
            <v>можно паковать</v>
          </cell>
        </row>
        <row r="1548">
          <cell r="E1548">
            <v>334176762</v>
          </cell>
          <cell r="G1548" t="str">
            <v>можно паковать</v>
          </cell>
        </row>
        <row r="1549">
          <cell r="E1549">
            <v>334176852</v>
          </cell>
          <cell r="G1549" t="str">
            <v>можно паковать</v>
          </cell>
        </row>
        <row r="1550">
          <cell r="E1550">
            <v>334176992</v>
          </cell>
          <cell r="G1550" t="str">
            <v>можно паковать</v>
          </cell>
        </row>
        <row r="1551">
          <cell r="E1551">
            <v>334177051</v>
          </cell>
          <cell r="G1551" t="str">
            <v>подтверждение выслано</v>
          </cell>
        </row>
        <row r="1552">
          <cell r="E1552">
            <v>334176962</v>
          </cell>
          <cell r="G1552" t="str">
            <v>можно паковать</v>
          </cell>
        </row>
        <row r="1553">
          <cell r="E1553">
            <v>334176985</v>
          </cell>
          <cell r="G1553" t="str">
            <v>можно паковать</v>
          </cell>
        </row>
        <row r="1554">
          <cell r="E1554">
            <v>334177263</v>
          </cell>
          <cell r="G1554" t="str">
            <v>можно паковать</v>
          </cell>
        </row>
        <row r="1555">
          <cell r="E1555">
            <v>334179210</v>
          </cell>
          <cell r="G1555" t="str">
            <v>можно паковать</v>
          </cell>
        </row>
        <row r="1556">
          <cell r="E1556">
            <v>334179247</v>
          </cell>
          <cell r="G1556" t="str">
            <v>можно паковать</v>
          </cell>
        </row>
        <row r="1557">
          <cell r="E1557">
            <v>334179275</v>
          </cell>
          <cell r="G1557" t="str">
            <v>можно паковать</v>
          </cell>
        </row>
        <row r="1558">
          <cell r="E1558">
            <v>334177925</v>
          </cell>
          <cell r="G1558" t="str">
            <v>можно паковать</v>
          </cell>
        </row>
        <row r="1559">
          <cell r="E1559">
            <v>334177088</v>
          </cell>
          <cell r="G1559" t="str">
            <v>подтверждение выслано</v>
          </cell>
        </row>
        <row r="1560">
          <cell r="E1560" t="str">
            <v>334178147</v>
          </cell>
          <cell r="G1560" t="str">
            <v>можно паковать</v>
          </cell>
        </row>
        <row r="1561">
          <cell r="E1561">
            <v>334178196</v>
          </cell>
          <cell r="G1561" t="str">
            <v>можно паковать</v>
          </cell>
        </row>
        <row r="1562">
          <cell r="E1562">
            <v>334178261</v>
          </cell>
          <cell r="G1562" t="str">
            <v>можно паковать</v>
          </cell>
        </row>
        <row r="1563">
          <cell r="E1563">
            <v>334178315</v>
          </cell>
          <cell r="G1563" t="str">
            <v>можно паковать</v>
          </cell>
        </row>
        <row r="1564">
          <cell r="E1564">
            <v>334178333</v>
          </cell>
          <cell r="G1564" t="str">
            <v>можно паковать</v>
          </cell>
        </row>
        <row r="1565">
          <cell r="E1565">
            <v>334178425</v>
          </cell>
          <cell r="G1565" t="str">
            <v>можно паковать</v>
          </cell>
        </row>
        <row r="1566">
          <cell r="E1566">
            <v>334178343</v>
          </cell>
          <cell r="G1566" t="str">
            <v>можно паковать</v>
          </cell>
        </row>
        <row r="1567">
          <cell r="E1567">
            <v>334178392</v>
          </cell>
          <cell r="G1567" t="str">
            <v>можно паковать</v>
          </cell>
        </row>
        <row r="1568">
          <cell r="E1568">
            <v>334178478</v>
          </cell>
          <cell r="G1568" t="str">
            <v>можно паковать</v>
          </cell>
        </row>
        <row r="1569">
          <cell r="E1569">
            <v>334178586</v>
          </cell>
          <cell r="G1569" t="str">
            <v>можно паковать</v>
          </cell>
        </row>
        <row r="1570">
          <cell r="E1570">
            <v>334178705</v>
          </cell>
          <cell r="G1570" t="str">
            <v>можно паковать</v>
          </cell>
        </row>
        <row r="1571">
          <cell r="E1571">
            <v>334178809</v>
          </cell>
          <cell r="G1571" t="str">
            <v>можно паковать</v>
          </cell>
        </row>
        <row r="1572">
          <cell r="E1572">
            <v>334178939</v>
          </cell>
          <cell r="G1572" t="str">
            <v>можно паковать</v>
          </cell>
        </row>
        <row r="1573">
          <cell r="E1573">
            <v>334178974</v>
          </cell>
          <cell r="G1573" t="str">
            <v>можно паковать</v>
          </cell>
        </row>
        <row r="1574">
          <cell r="E1574">
            <v>334179001</v>
          </cell>
          <cell r="G1574" t="str">
            <v>можно паковать</v>
          </cell>
        </row>
        <row r="1575">
          <cell r="E1575">
            <v>334179242</v>
          </cell>
          <cell r="G1575" t="str">
            <v>можно паковать</v>
          </cell>
        </row>
        <row r="1576">
          <cell r="E1576">
            <v>334179843</v>
          </cell>
          <cell r="G1576" t="str">
            <v>можно паковать</v>
          </cell>
        </row>
        <row r="1577">
          <cell r="E1577">
            <v>334180083</v>
          </cell>
          <cell r="G1577" t="str">
            <v>можно паковать</v>
          </cell>
        </row>
        <row r="1578">
          <cell r="E1578">
            <v>334180129</v>
          </cell>
          <cell r="G1578" t="str">
            <v>можно паковать</v>
          </cell>
        </row>
        <row r="1579">
          <cell r="E1579">
            <v>334180232</v>
          </cell>
          <cell r="G1579" t="str">
            <v>можно паковать</v>
          </cell>
        </row>
        <row r="1580">
          <cell r="E1580">
            <v>334180337</v>
          </cell>
          <cell r="G1580" t="str">
            <v>можно паковать</v>
          </cell>
        </row>
        <row r="1581">
          <cell r="E1581">
            <v>334180358</v>
          </cell>
          <cell r="G1581" t="str">
            <v>можно паковать</v>
          </cell>
        </row>
        <row r="1582">
          <cell r="E1582">
            <v>334180368</v>
          </cell>
          <cell r="G1582" t="str">
            <v>можно паковать</v>
          </cell>
        </row>
        <row r="1583">
          <cell r="E1583">
            <v>334180388</v>
          </cell>
          <cell r="G1583" t="str">
            <v>можно паковать</v>
          </cell>
        </row>
        <row r="1584">
          <cell r="E1584">
            <v>334180398</v>
          </cell>
          <cell r="G1584" t="str">
            <v>можно паковать</v>
          </cell>
        </row>
        <row r="1585">
          <cell r="E1585">
            <v>334180494</v>
          </cell>
          <cell r="G1585" t="str">
            <v>можно паковать</v>
          </cell>
        </row>
        <row r="1586">
          <cell r="E1586">
            <v>334180607</v>
          </cell>
          <cell r="G1586" t="str">
            <v>можно паковать</v>
          </cell>
        </row>
        <row r="1587">
          <cell r="E1587">
            <v>334180666</v>
          </cell>
          <cell r="G1587" t="str">
            <v>можно паковать</v>
          </cell>
        </row>
        <row r="1588">
          <cell r="E1588">
            <v>334180602</v>
          </cell>
          <cell r="G1588" t="str">
            <v>можно паковать</v>
          </cell>
        </row>
        <row r="1589">
          <cell r="E1589">
            <v>334180673</v>
          </cell>
          <cell r="G1589" t="str">
            <v>можно паковать</v>
          </cell>
        </row>
        <row r="1590">
          <cell r="E1590">
            <v>334180675</v>
          </cell>
          <cell r="G1590" t="str">
            <v>можно паковать</v>
          </cell>
        </row>
        <row r="1591">
          <cell r="E1591">
            <v>334180626</v>
          </cell>
          <cell r="G1591" t="str">
            <v>можно паковать</v>
          </cell>
        </row>
        <row r="1592">
          <cell r="E1592">
            <v>334180707</v>
          </cell>
          <cell r="G1592" t="str">
            <v>можно паковать</v>
          </cell>
        </row>
        <row r="1593">
          <cell r="E1593">
            <v>334180744</v>
          </cell>
          <cell r="G1593" t="str">
            <v>можно паковать</v>
          </cell>
        </row>
        <row r="1594">
          <cell r="E1594">
            <v>334181606</v>
          </cell>
          <cell r="G1594" t="str">
            <v>можно паковать</v>
          </cell>
        </row>
        <row r="1595">
          <cell r="E1595">
            <v>334180795</v>
          </cell>
          <cell r="G1595" t="str">
            <v>можно паковать</v>
          </cell>
        </row>
        <row r="1596">
          <cell r="E1596">
            <v>334180881</v>
          </cell>
          <cell r="G1596" t="str">
            <v>можно паковать</v>
          </cell>
        </row>
        <row r="1597">
          <cell r="E1597">
            <v>334180783</v>
          </cell>
          <cell r="G1597" t="str">
            <v>подтверждение выслано</v>
          </cell>
        </row>
        <row r="1598">
          <cell r="E1598">
            <v>334181173</v>
          </cell>
          <cell r="G1598" t="str">
            <v>можно паковать</v>
          </cell>
        </row>
        <row r="1599">
          <cell r="E1599">
            <v>334181547</v>
          </cell>
          <cell r="G1599" t="str">
            <v>можно паковать</v>
          </cell>
        </row>
        <row r="1600">
          <cell r="E1600">
            <v>334181584</v>
          </cell>
          <cell r="G1600" t="str">
            <v>можно паковать</v>
          </cell>
        </row>
        <row r="1601">
          <cell r="E1601">
            <v>334181596</v>
          </cell>
          <cell r="G1601" t="str">
            <v>можно паковать</v>
          </cell>
        </row>
        <row r="1602">
          <cell r="E1602">
            <v>334181632</v>
          </cell>
          <cell r="G1602" t="str">
            <v>можно паковать</v>
          </cell>
        </row>
        <row r="1603">
          <cell r="E1603">
            <v>334181732</v>
          </cell>
          <cell r="G1603" t="str">
            <v>можно паковать</v>
          </cell>
        </row>
        <row r="1604">
          <cell r="E1604">
            <v>334181784</v>
          </cell>
          <cell r="G1604" t="str">
            <v>можно паковать</v>
          </cell>
        </row>
        <row r="1605">
          <cell r="E1605">
            <v>334181822</v>
          </cell>
          <cell r="G1605" t="str">
            <v>можно паковать</v>
          </cell>
        </row>
        <row r="1606">
          <cell r="E1606">
            <v>334181671</v>
          </cell>
          <cell r="G1606" t="str">
            <v>можно паковать</v>
          </cell>
        </row>
        <row r="1607">
          <cell r="E1607">
            <v>334181708</v>
          </cell>
          <cell r="G1607" t="str">
            <v>можно паковать</v>
          </cell>
        </row>
        <row r="1608">
          <cell r="E1608">
            <v>334181715</v>
          </cell>
          <cell r="G1608" t="str">
            <v>можно паковать</v>
          </cell>
        </row>
        <row r="1609">
          <cell r="E1609">
            <v>334181770</v>
          </cell>
          <cell r="G1609" t="str">
            <v>можно паковать</v>
          </cell>
        </row>
        <row r="1610">
          <cell r="E1610">
            <v>334181858</v>
          </cell>
          <cell r="G1610" t="str">
            <v>можно паковать</v>
          </cell>
        </row>
        <row r="1611">
          <cell r="E1611">
            <v>334181891</v>
          </cell>
          <cell r="G1611" t="str">
            <v>можно паковать</v>
          </cell>
        </row>
        <row r="1612">
          <cell r="E1612">
            <v>334181908</v>
          </cell>
          <cell r="G1612" t="str">
            <v>можно паковать</v>
          </cell>
        </row>
        <row r="1613">
          <cell r="E1613">
            <v>334181931</v>
          </cell>
          <cell r="G1613" t="str">
            <v>можно паковать</v>
          </cell>
        </row>
        <row r="1614">
          <cell r="E1614">
            <v>334182007</v>
          </cell>
          <cell r="G1614" t="str">
            <v>можно паковать</v>
          </cell>
        </row>
        <row r="1615">
          <cell r="E1615">
            <v>334182069</v>
          </cell>
          <cell r="G1615" t="str">
            <v>можно паковать</v>
          </cell>
        </row>
        <row r="1616">
          <cell r="E1616">
            <v>334182111</v>
          </cell>
          <cell r="G1616" t="str">
            <v>можно паковать</v>
          </cell>
        </row>
        <row r="1617">
          <cell r="E1617">
            <v>334182127</v>
          </cell>
          <cell r="G1617" t="str">
            <v>можно паковать</v>
          </cell>
        </row>
        <row r="1618">
          <cell r="E1618">
            <v>334182140</v>
          </cell>
          <cell r="G1618" t="str">
            <v>можно паковать</v>
          </cell>
        </row>
        <row r="1619">
          <cell r="E1619">
            <v>334182205</v>
          </cell>
          <cell r="G1619" t="str">
            <v>можно паковать</v>
          </cell>
        </row>
        <row r="1620">
          <cell r="E1620">
            <v>334182381</v>
          </cell>
          <cell r="G1620" t="str">
            <v>можно паковать</v>
          </cell>
        </row>
        <row r="1621">
          <cell r="E1621">
            <v>334182703</v>
          </cell>
          <cell r="G1621" t="str">
            <v>можно паковать</v>
          </cell>
        </row>
        <row r="1622">
          <cell r="E1622">
            <v>334183270</v>
          </cell>
          <cell r="G1622" t="str">
            <v>подтверждение выслано</v>
          </cell>
        </row>
        <row r="1623">
          <cell r="E1623">
            <v>334183280</v>
          </cell>
          <cell r="G1623" t="str">
            <v>подтверждение выслано</v>
          </cell>
        </row>
        <row r="1624">
          <cell r="E1624">
            <v>334183289</v>
          </cell>
          <cell r="G1624" t="str">
            <v>подтверждение выслано</v>
          </cell>
        </row>
        <row r="1625">
          <cell r="E1625">
            <v>334183447</v>
          </cell>
          <cell r="G1625" t="str">
            <v>можно паковать</v>
          </cell>
        </row>
        <row r="1626">
          <cell r="E1626">
            <v>334183353</v>
          </cell>
          <cell r="G1626" t="str">
            <v>можно паковать</v>
          </cell>
        </row>
        <row r="1627">
          <cell r="E1627">
            <v>334183340</v>
          </cell>
          <cell r="G1627" t="str">
            <v>можно паковать</v>
          </cell>
        </row>
        <row r="1628">
          <cell r="E1628">
            <v>334183425</v>
          </cell>
          <cell r="G1628" t="str">
            <v>подтверждение выслано</v>
          </cell>
        </row>
        <row r="1629">
          <cell r="E1629">
            <v>334183498</v>
          </cell>
          <cell r="G1629" t="str">
            <v>можно паковать</v>
          </cell>
        </row>
        <row r="1630">
          <cell r="E1630">
            <v>334183538</v>
          </cell>
          <cell r="G1630" t="str">
            <v>можно паковать</v>
          </cell>
        </row>
        <row r="1631">
          <cell r="E1631">
            <v>334183578</v>
          </cell>
          <cell r="G1631" t="str">
            <v>подтверждение выслано</v>
          </cell>
        </row>
        <row r="1632">
          <cell r="E1632">
            <v>334183592</v>
          </cell>
          <cell r="G1632" t="str">
            <v>подтверждение выслано</v>
          </cell>
        </row>
        <row r="1633">
          <cell r="E1633">
            <v>334183616</v>
          </cell>
          <cell r="G1633" t="str">
            <v>подтверждение выслано</v>
          </cell>
        </row>
        <row r="1634">
          <cell r="E1634">
            <v>334183637</v>
          </cell>
          <cell r="G1634" t="str">
            <v>подтверждение выслано</v>
          </cell>
        </row>
        <row r="1635">
          <cell r="E1635">
            <v>334183650</v>
          </cell>
          <cell r="G1635" t="str">
            <v>подтверждение выслано</v>
          </cell>
        </row>
        <row r="1636">
          <cell r="E1636">
            <v>334183680</v>
          </cell>
          <cell r="G1636" t="str">
            <v>подтверждение выслано</v>
          </cell>
        </row>
        <row r="1637">
          <cell r="E1637">
            <v>334183694</v>
          </cell>
          <cell r="G1637" t="str">
            <v>подтверждение выслано</v>
          </cell>
        </row>
        <row r="1638">
          <cell r="E1638">
            <v>334183683</v>
          </cell>
          <cell r="G1638" t="str">
            <v>можно паковать</v>
          </cell>
        </row>
        <row r="1639">
          <cell r="E1639">
            <v>334183698</v>
          </cell>
          <cell r="G1639" t="str">
            <v>подтверждение выслано</v>
          </cell>
        </row>
        <row r="1640">
          <cell r="E1640">
            <v>334183711</v>
          </cell>
          <cell r="G1640" t="str">
            <v>подтверждение выслано</v>
          </cell>
        </row>
        <row r="1641">
          <cell r="E1641">
            <v>334183723</v>
          </cell>
          <cell r="G1641" t="str">
            <v>подтверждение выслано</v>
          </cell>
        </row>
        <row r="1642">
          <cell r="E1642">
            <v>334183760</v>
          </cell>
          <cell r="G1642" t="str">
            <v>подтверждение выслано</v>
          </cell>
        </row>
        <row r="1643">
          <cell r="E1643">
            <v>334184317</v>
          </cell>
          <cell r="G1643" t="str">
            <v>подтверждение выслано</v>
          </cell>
        </row>
        <row r="1644">
          <cell r="E1644">
            <v>334185007</v>
          </cell>
          <cell r="G1644" t="str">
            <v>подтверждение выслано</v>
          </cell>
        </row>
        <row r="1645">
          <cell r="E1645">
            <v>334185016</v>
          </cell>
          <cell r="G1645" t="str">
            <v>подтверждение выслано</v>
          </cell>
        </row>
        <row r="1646">
          <cell r="E1646">
            <v>334185097</v>
          </cell>
          <cell r="G1646" t="str">
            <v>подтверждение выслано</v>
          </cell>
        </row>
        <row r="1647">
          <cell r="E1647">
            <v>334185105</v>
          </cell>
          <cell r="G1647" t="str">
            <v>подтверждение выслано</v>
          </cell>
        </row>
        <row r="1648">
          <cell r="E1648">
            <v>334185187</v>
          </cell>
          <cell r="G1648" t="str">
            <v>подтверждение выслано</v>
          </cell>
        </row>
        <row r="1649">
          <cell r="E1649">
            <v>334185208</v>
          </cell>
          <cell r="G1649" t="str">
            <v>подтверждение выслано</v>
          </cell>
        </row>
        <row r="1650">
          <cell r="E1650">
            <v>334185217</v>
          </cell>
          <cell r="G1650" t="str">
            <v>подтверждение выслано</v>
          </cell>
        </row>
        <row r="1651">
          <cell r="E1651">
            <v>334185239</v>
          </cell>
          <cell r="G1651" t="str">
            <v>подтверждение выслано</v>
          </cell>
        </row>
        <row r="1652">
          <cell r="E1652">
            <v>334185267</v>
          </cell>
          <cell r="G1652" t="str">
            <v>подтверждение выслано</v>
          </cell>
        </row>
        <row r="1653">
          <cell r="E1653">
            <v>334185297</v>
          </cell>
          <cell r="G1653" t="str">
            <v>подтверждение выслано</v>
          </cell>
        </row>
        <row r="1654">
          <cell r="E1654">
            <v>334185304</v>
          </cell>
          <cell r="G1654" t="str">
            <v>подтверждение выслано</v>
          </cell>
        </row>
        <row r="1655">
          <cell r="E1655">
            <v>334185319</v>
          </cell>
          <cell r="G1655" t="str">
            <v>подтверждение выслано</v>
          </cell>
        </row>
        <row r="1656">
          <cell r="E1656">
            <v>334185328</v>
          </cell>
          <cell r="G1656" t="str">
            <v>подтверждение выслано</v>
          </cell>
        </row>
        <row r="1657">
          <cell r="E1657">
            <v>334185334</v>
          </cell>
          <cell r="G1657" t="str">
            <v>подтверждение выслано</v>
          </cell>
        </row>
        <row r="1658">
          <cell r="E1658">
            <v>334185341</v>
          </cell>
          <cell r="G1658" t="str">
            <v>подтверждение выслано</v>
          </cell>
        </row>
        <row r="1659">
          <cell r="E1659">
            <v>334185370</v>
          </cell>
          <cell r="G1659" t="str">
            <v>подтверждение выслано</v>
          </cell>
        </row>
        <row r="1660">
          <cell r="E1660">
            <v>334185377</v>
          </cell>
          <cell r="G1660" t="str">
            <v>подтверждение выслано</v>
          </cell>
        </row>
        <row r="1661">
          <cell r="E1661">
            <v>334186489</v>
          </cell>
          <cell r="G1661" t="str">
            <v>подтверждение выслано</v>
          </cell>
        </row>
        <row r="1662">
          <cell r="E1662">
            <v>334185411</v>
          </cell>
          <cell r="G1662" t="str">
            <v>подтверждение выслано</v>
          </cell>
        </row>
        <row r="1663">
          <cell r="E1663">
            <v>334183888</v>
          </cell>
          <cell r="G1663" t="str">
            <v>можно паковать</v>
          </cell>
        </row>
        <row r="1664">
          <cell r="E1664">
            <v>334183815</v>
          </cell>
          <cell r="G1664" t="str">
            <v>подтверждение выслано</v>
          </cell>
        </row>
        <row r="1665">
          <cell r="E1665">
            <v>334183912</v>
          </cell>
          <cell r="G1665" t="str">
            <v>подтверждение выслано</v>
          </cell>
        </row>
        <row r="1666">
          <cell r="E1666">
            <v>334184085</v>
          </cell>
          <cell r="G1666" t="str">
            <v>подтверждение выслано</v>
          </cell>
        </row>
        <row r="1667">
          <cell r="E1667">
            <v>334183922</v>
          </cell>
          <cell r="G1667" t="str">
            <v>можно паковать</v>
          </cell>
        </row>
        <row r="1668">
          <cell r="E1668">
            <v>334183967</v>
          </cell>
          <cell r="G1668" t="str">
            <v>можно паковать</v>
          </cell>
        </row>
        <row r="1669">
          <cell r="E1669">
            <v>334184010</v>
          </cell>
          <cell r="G1669" t="str">
            <v>можно паковать</v>
          </cell>
        </row>
        <row r="1670">
          <cell r="E1670">
            <v>334184051</v>
          </cell>
          <cell r="G1670" t="str">
            <v>можно паковать</v>
          </cell>
        </row>
        <row r="1671">
          <cell r="E1671">
            <v>334184915</v>
          </cell>
          <cell r="G1671" t="str">
            <v>можно паковать</v>
          </cell>
        </row>
        <row r="1672">
          <cell r="E1672">
            <v>334184985</v>
          </cell>
          <cell r="G1672" t="str">
            <v>можно паковать</v>
          </cell>
        </row>
        <row r="1673">
          <cell r="E1673">
            <v>334185004</v>
          </cell>
          <cell r="G1673" t="str">
            <v>можно паковать</v>
          </cell>
        </row>
        <row r="1674">
          <cell r="E1674">
            <v>334185027</v>
          </cell>
          <cell r="G1674" t="str">
            <v>можно паковать</v>
          </cell>
        </row>
        <row r="1675">
          <cell r="E1675">
            <v>334185064</v>
          </cell>
          <cell r="G1675" t="str">
            <v>можно паковать</v>
          </cell>
        </row>
        <row r="1676">
          <cell r="E1676">
            <v>334185376</v>
          </cell>
          <cell r="G1676" t="str">
            <v>можно паковать</v>
          </cell>
        </row>
        <row r="1677">
          <cell r="E1677">
            <v>334185404</v>
          </cell>
          <cell r="G1677" t="str">
            <v>можно паковать</v>
          </cell>
        </row>
        <row r="1678">
          <cell r="E1678">
            <v>334185429</v>
          </cell>
          <cell r="G1678" t="str">
            <v>можно паковать</v>
          </cell>
        </row>
        <row r="1679">
          <cell r="E1679">
            <v>334185459</v>
          </cell>
          <cell r="G1679" t="str">
            <v>можно паковать</v>
          </cell>
        </row>
        <row r="1680">
          <cell r="E1680">
            <v>334185489</v>
          </cell>
          <cell r="G1680" t="str">
            <v>можно паковать</v>
          </cell>
        </row>
        <row r="1681">
          <cell r="E1681">
            <v>334186467</v>
          </cell>
          <cell r="G1681" t="str">
            <v>можно паковать</v>
          </cell>
        </row>
        <row r="1682">
          <cell r="E1682">
            <v>334186472</v>
          </cell>
          <cell r="G1682" t="str">
            <v>можно паковать</v>
          </cell>
        </row>
        <row r="1683">
          <cell r="E1683">
            <v>334186481</v>
          </cell>
          <cell r="G1683" t="str">
            <v>можно паковать</v>
          </cell>
        </row>
        <row r="1684">
          <cell r="E1684">
            <v>334186475</v>
          </cell>
          <cell r="G1684" t="str">
            <v>можно паковать</v>
          </cell>
        </row>
        <row r="1685">
          <cell r="E1685">
            <v>334186469</v>
          </cell>
          <cell r="G1685" t="str">
            <v>можно паковать</v>
          </cell>
        </row>
        <row r="1686">
          <cell r="E1686">
            <v>334186473</v>
          </cell>
          <cell r="G1686" t="str">
            <v>можно паковать</v>
          </cell>
        </row>
        <row r="1687">
          <cell r="E1687">
            <v>334186486</v>
          </cell>
          <cell r="G1687" t="str">
            <v>можно паковать</v>
          </cell>
        </row>
        <row r="1688">
          <cell r="E1688">
            <v>334186487</v>
          </cell>
          <cell r="G1688" t="str">
            <v>можно паковать</v>
          </cell>
        </row>
        <row r="1689">
          <cell r="E1689">
            <v>334186488</v>
          </cell>
          <cell r="G1689" t="str">
            <v>можно паковать</v>
          </cell>
        </row>
        <row r="1690">
          <cell r="E1690">
            <v>334186490</v>
          </cell>
          <cell r="G1690" t="str">
            <v>подтверждение выслано</v>
          </cell>
        </row>
        <row r="1691">
          <cell r="E1691">
            <v>334186491</v>
          </cell>
          <cell r="G1691" t="str">
            <v>можно паковать</v>
          </cell>
        </row>
        <row r="1692">
          <cell r="E1692">
            <v>334186492</v>
          </cell>
          <cell r="G1692" t="str">
            <v>можно паковать</v>
          </cell>
        </row>
        <row r="1693">
          <cell r="E1693">
            <v>334186493</v>
          </cell>
          <cell r="G1693" t="str">
            <v>можно паковать</v>
          </cell>
        </row>
        <row r="1694">
          <cell r="E1694">
            <v>334186494</v>
          </cell>
          <cell r="G1694" t="str">
            <v>можно паковать</v>
          </cell>
        </row>
        <row r="1695">
          <cell r="E1695">
            <v>334186496</v>
          </cell>
          <cell r="G1695" t="str">
            <v>можно паковать</v>
          </cell>
        </row>
        <row r="1696">
          <cell r="E1696">
            <v>334186498</v>
          </cell>
          <cell r="G1696" t="str">
            <v>можно паковать</v>
          </cell>
        </row>
        <row r="1697">
          <cell r="E1697">
            <v>334186501</v>
          </cell>
          <cell r="G1697" t="str">
            <v>можно паковать</v>
          </cell>
        </row>
        <row r="1698">
          <cell r="E1698">
            <v>334190687</v>
          </cell>
          <cell r="G1698" t="str">
            <v>можно паковать</v>
          </cell>
        </row>
        <row r="1699">
          <cell r="E1699">
            <v>334190743</v>
          </cell>
          <cell r="G1699" t="str">
            <v>можно паковать</v>
          </cell>
        </row>
        <row r="1700">
          <cell r="E1700">
            <v>334190794</v>
          </cell>
          <cell r="G1700" t="str">
            <v>можно паковать</v>
          </cell>
        </row>
        <row r="1701">
          <cell r="E1701">
            <v>334191129</v>
          </cell>
          <cell r="G1701" t="str">
            <v>можно паковать</v>
          </cell>
        </row>
        <row r="1702">
          <cell r="E1702">
            <v>334191248</v>
          </cell>
          <cell r="G1702" t="str">
            <v>можно паковать</v>
          </cell>
        </row>
        <row r="1703">
          <cell r="E1703">
            <v>334191584</v>
          </cell>
          <cell r="G1703" t="str">
            <v>можно паковать</v>
          </cell>
        </row>
        <row r="1704">
          <cell r="E1704">
            <v>334192540</v>
          </cell>
          <cell r="G1704" t="str">
            <v>можно паковать</v>
          </cell>
        </row>
        <row r="1705">
          <cell r="E1705">
            <v>334192648</v>
          </cell>
          <cell r="G1705" t="str">
            <v>можно паковать</v>
          </cell>
        </row>
        <row r="1706">
          <cell r="E1706">
            <v>334192789</v>
          </cell>
          <cell r="G1706" t="str">
            <v>можно паковать</v>
          </cell>
        </row>
        <row r="1707">
          <cell r="E1707">
            <v>334192988</v>
          </cell>
          <cell r="G1707" t="str">
            <v>можно паковать</v>
          </cell>
        </row>
        <row r="1708">
          <cell r="E1708">
            <v>334193006</v>
          </cell>
          <cell r="G1708" t="str">
            <v>можно паковать</v>
          </cell>
        </row>
        <row r="1709">
          <cell r="E1709">
            <v>334193047</v>
          </cell>
          <cell r="G1709" t="str">
            <v>можно паковать</v>
          </cell>
        </row>
        <row r="1710">
          <cell r="E1710">
            <v>334193037</v>
          </cell>
          <cell r="G1710" t="str">
            <v>можно паковать</v>
          </cell>
        </row>
        <row r="1711">
          <cell r="E1711">
            <v>334193090</v>
          </cell>
          <cell r="G1711" t="str">
            <v>можно паковать</v>
          </cell>
        </row>
        <row r="1712">
          <cell r="E1712">
            <v>334193108</v>
          </cell>
          <cell r="G1712" t="str">
            <v>можно паковать</v>
          </cell>
        </row>
        <row r="1713">
          <cell r="E1713">
            <v>334193219</v>
          </cell>
          <cell r="G1713" t="str">
            <v>можно паковать</v>
          </cell>
        </row>
        <row r="1714">
          <cell r="E1714">
            <v>334193303</v>
          </cell>
          <cell r="G1714" t="str">
            <v>можно паковать</v>
          </cell>
        </row>
        <row r="1715">
          <cell r="E1715">
            <v>334194093</v>
          </cell>
          <cell r="G1715" t="str">
            <v>можно паковать</v>
          </cell>
        </row>
        <row r="1716">
          <cell r="E1716">
            <v>334194136</v>
          </cell>
          <cell r="G1716" t="str">
            <v>можно паковать</v>
          </cell>
        </row>
        <row r="1717">
          <cell r="E1717">
            <v>334194227</v>
          </cell>
          <cell r="G1717" t="str">
            <v>можно паковать</v>
          </cell>
        </row>
        <row r="1718">
          <cell r="E1718">
            <v>334194265</v>
          </cell>
          <cell r="G1718" t="str">
            <v>можно паковать</v>
          </cell>
        </row>
        <row r="1719">
          <cell r="E1719">
            <v>334194313</v>
          </cell>
          <cell r="G1719" t="str">
            <v>можно паковать</v>
          </cell>
        </row>
        <row r="1720">
          <cell r="E1720">
            <v>334194336</v>
          </cell>
          <cell r="G1720" t="str">
            <v>можно паковать</v>
          </cell>
        </row>
        <row r="1721">
          <cell r="E1721">
            <v>334194578</v>
          </cell>
          <cell r="G1721" t="str">
            <v>можно паковать</v>
          </cell>
        </row>
        <row r="1722">
          <cell r="E1722">
            <v>334195952</v>
          </cell>
          <cell r="G1722" t="str">
            <v>можно паковать</v>
          </cell>
        </row>
        <row r="1723">
          <cell r="E1723">
            <v>334196078</v>
          </cell>
          <cell r="G1723" t="str">
            <v>можно паковать</v>
          </cell>
        </row>
        <row r="1724">
          <cell r="E1724">
            <v>334196167</v>
          </cell>
          <cell r="G1724" t="str">
            <v>можно паковать</v>
          </cell>
        </row>
        <row r="1725">
          <cell r="E1725">
            <v>334196244</v>
          </cell>
          <cell r="G1725" t="str">
            <v>подтверждение выслано</v>
          </cell>
        </row>
        <row r="1726">
          <cell r="E1726">
            <v>334196327</v>
          </cell>
          <cell r="G1726" t="str">
            <v>можно паковать</v>
          </cell>
        </row>
        <row r="1727">
          <cell r="E1727">
            <v>334196343</v>
          </cell>
          <cell r="G1727" t="str">
            <v>можно паковать</v>
          </cell>
        </row>
        <row r="1728">
          <cell r="E1728">
            <v>334196352</v>
          </cell>
          <cell r="G1728" t="str">
            <v>можно паковать</v>
          </cell>
        </row>
        <row r="1729">
          <cell r="E1729">
            <v>334196456</v>
          </cell>
          <cell r="G1729" t="str">
            <v>можно паковать</v>
          </cell>
        </row>
        <row r="1730">
          <cell r="E1730">
            <v>334196489</v>
          </cell>
          <cell r="G1730" t="str">
            <v>можно паковать</v>
          </cell>
        </row>
        <row r="1731">
          <cell r="E1731">
            <v>334196517</v>
          </cell>
          <cell r="G1731" t="str">
            <v>можно паковать</v>
          </cell>
        </row>
        <row r="1732">
          <cell r="E1732">
            <v>334196570</v>
          </cell>
          <cell r="G1732" t="str">
            <v>можно паковать</v>
          </cell>
        </row>
        <row r="1733">
          <cell r="E1733">
            <v>334196596</v>
          </cell>
          <cell r="G1733" t="str">
            <v>можно паковать</v>
          </cell>
        </row>
        <row r="1734">
          <cell r="E1734">
            <v>334196879</v>
          </cell>
          <cell r="G1734" t="str">
            <v>можно паковать</v>
          </cell>
        </row>
        <row r="1735">
          <cell r="E1735">
            <v>334197074</v>
          </cell>
          <cell r="G1735" t="str">
            <v>можно паковать</v>
          </cell>
        </row>
        <row r="1736">
          <cell r="E1736">
            <v>334197165</v>
          </cell>
          <cell r="G1736" t="str">
            <v>можно паковать</v>
          </cell>
        </row>
        <row r="1737">
          <cell r="E1737">
            <v>334197190</v>
          </cell>
          <cell r="G1737" t="str">
            <v>можно паковать</v>
          </cell>
        </row>
        <row r="1738">
          <cell r="E1738">
            <v>334197158</v>
          </cell>
          <cell r="G1738" t="str">
            <v>можно паковать</v>
          </cell>
        </row>
        <row r="1739">
          <cell r="E1739">
            <v>334199789</v>
          </cell>
          <cell r="G1739" t="str">
            <v>можно паковать</v>
          </cell>
        </row>
        <row r="1740">
          <cell r="E1740">
            <v>334199875</v>
          </cell>
          <cell r="G1740" t="str">
            <v>можно паковать</v>
          </cell>
        </row>
        <row r="1741">
          <cell r="E1741">
            <v>334199895</v>
          </cell>
          <cell r="G1741" t="str">
            <v>можно паковать</v>
          </cell>
        </row>
        <row r="1742">
          <cell r="E1742">
            <v>334199905</v>
          </cell>
          <cell r="G1742" t="str">
            <v>можно паковать</v>
          </cell>
        </row>
        <row r="1743">
          <cell r="E1743">
            <v>334199931</v>
          </cell>
          <cell r="G1743" t="str">
            <v>можно паковать</v>
          </cell>
        </row>
        <row r="1744">
          <cell r="E1744">
            <v>334199980</v>
          </cell>
          <cell r="G1744" t="str">
            <v>можно паковать</v>
          </cell>
        </row>
        <row r="1745">
          <cell r="E1745">
            <v>334199987</v>
          </cell>
          <cell r="G1745" t="str">
            <v>можно паковать</v>
          </cell>
        </row>
        <row r="1746">
          <cell r="E1746">
            <v>334199999</v>
          </cell>
          <cell r="G1746" t="str">
            <v>можно паковать</v>
          </cell>
        </row>
        <row r="1747">
          <cell r="E1747">
            <v>334200810</v>
          </cell>
          <cell r="G1747" t="str">
            <v>можно паковать</v>
          </cell>
        </row>
        <row r="1748">
          <cell r="E1748">
            <v>334200857</v>
          </cell>
          <cell r="G1748" t="str">
            <v>можно паковать</v>
          </cell>
        </row>
        <row r="1749">
          <cell r="E1749">
            <v>334200901</v>
          </cell>
          <cell r="G1749" t="str">
            <v>можно паковать</v>
          </cell>
        </row>
        <row r="1750">
          <cell r="E1750">
            <v>334200933</v>
          </cell>
          <cell r="G1750" t="str">
            <v>можно паковать</v>
          </cell>
        </row>
        <row r="1751">
          <cell r="E1751">
            <v>334200956</v>
          </cell>
          <cell r="G1751" t="str">
            <v>можно паковать</v>
          </cell>
        </row>
        <row r="1752">
          <cell r="E1752">
            <v>334201099</v>
          </cell>
          <cell r="G1752" t="str">
            <v>можно паковать</v>
          </cell>
        </row>
        <row r="1753">
          <cell r="E1753">
            <v>334201211</v>
          </cell>
          <cell r="G1753" t="str">
            <v>можно паковать</v>
          </cell>
        </row>
        <row r="1754">
          <cell r="E1754">
            <v>334201231</v>
          </cell>
          <cell r="G1754" t="str">
            <v>подтверждение выслано</v>
          </cell>
        </row>
        <row r="1755">
          <cell r="E1755">
            <v>334201244</v>
          </cell>
          <cell r="G1755" t="str">
            <v>можно паковать</v>
          </cell>
        </row>
        <row r="1756">
          <cell r="E1756">
            <v>334201311</v>
          </cell>
          <cell r="G1756" t="str">
            <v>подтверждение выслано</v>
          </cell>
        </row>
        <row r="1757">
          <cell r="E1757">
            <v>334201334</v>
          </cell>
          <cell r="G1757" t="str">
            <v>можно паковать</v>
          </cell>
        </row>
        <row r="1758">
          <cell r="E1758">
            <v>334201422</v>
          </cell>
          <cell r="G1758" t="str">
            <v>можно паковать</v>
          </cell>
        </row>
        <row r="1759">
          <cell r="E1759">
            <v>334202361</v>
          </cell>
          <cell r="G1759" t="str">
            <v>можно паковать</v>
          </cell>
        </row>
        <row r="1760">
          <cell r="E1760">
            <v>334202288</v>
          </cell>
          <cell r="G1760" t="str">
            <v>можно паковать</v>
          </cell>
        </row>
        <row r="1761">
          <cell r="E1761">
            <v>334202408</v>
          </cell>
          <cell r="G1761" t="str">
            <v>можно паковать</v>
          </cell>
        </row>
        <row r="1762">
          <cell r="E1762">
            <v>334202442</v>
          </cell>
          <cell r="G1762" t="str">
            <v>можно паковать</v>
          </cell>
        </row>
        <row r="1763">
          <cell r="E1763">
            <v>334202475</v>
          </cell>
          <cell r="G1763" t="str">
            <v>можно паковать</v>
          </cell>
        </row>
        <row r="1764">
          <cell r="E1764">
            <v>334202644</v>
          </cell>
          <cell r="G1764" t="str">
            <v>можно паковать</v>
          </cell>
        </row>
        <row r="1765">
          <cell r="E1765">
            <v>334202968</v>
          </cell>
          <cell r="G1765" t="str">
            <v>можно паковать</v>
          </cell>
        </row>
        <row r="1766">
          <cell r="E1766">
            <v>334202900</v>
          </cell>
          <cell r="G1766" t="str">
            <v>можно паковать</v>
          </cell>
        </row>
        <row r="1767">
          <cell r="E1767">
            <v>334202954</v>
          </cell>
          <cell r="G1767" t="str">
            <v>можно паковать</v>
          </cell>
        </row>
        <row r="1768">
          <cell r="E1768">
            <v>334202998</v>
          </cell>
          <cell r="G1768" t="str">
            <v>можно паковать</v>
          </cell>
        </row>
        <row r="1769">
          <cell r="E1769">
            <v>334203082</v>
          </cell>
          <cell r="G1769" t="str">
            <v>можно паковать</v>
          </cell>
        </row>
        <row r="1770">
          <cell r="E1770">
            <v>334203118</v>
          </cell>
          <cell r="G1770" t="str">
            <v>можно паковать</v>
          </cell>
        </row>
        <row r="1771">
          <cell r="E1771">
            <v>334203156</v>
          </cell>
          <cell r="G1771" t="str">
            <v>можно паковать</v>
          </cell>
        </row>
        <row r="1772">
          <cell r="E1772">
            <v>334203248</v>
          </cell>
          <cell r="G1772" t="str">
            <v>можно паковать</v>
          </cell>
        </row>
        <row r="1773">
          <cell r="E1773">
            <v>334203422</v>
          </cell>
          <cell r="G1773" t="str">
            <v>можно паковать</v>
          </cell>
        </row>
        <row r="1774">
          <cell r="E1774">
            <v>334204387</v>
          </cell>
          <cell r="G1774" t="str">
            <v>можно паковать</v>
          </cell>
        </row>
        <row r="1775">
          <cell r="E1775">
            <v>334204489</v>
          </cell>
          <cell r="G1775" t="str">
            <v>можно паковать</v>
          </cell>
        </row>
        <row r="1776">
          <cell r="E1776">
            <v>334204524</v>
          </cell>
          <cell r="G1776" t="str">
            <v>можно паковать</v>
          </cell>
        </row>
        <row r="1777">
          <cell r="E1777">
            <v>334204542</v>
          </cell>
          <cell r="G1777" t="str">
            <v>можно паковать</v>
          </cell>
        </row>
        <row r="1778">
          <cell r="E1778">
            <v>334204565</v>
          </cell>
          <cell r="G1778" t="str">
            <v>можно паковать</v>
          </cell>
        </row>
        <row r="1779">
          <cell r="E1779">
            <v>334204881</v>
          </cell>
          <cell r="G1779" t="str">
            <v>можно паковать</v>
          </cell>
        </row>
        <row r="1780">
          <cell r="E1780">
            <v>334204890</v>
          </cell>
          <cell r="G1780" t="str">
            <v>можно паковать</v>
          </cell>
        </row>
        <row r="1781">
          <cell r="E1781">
            <v>334204906</v>
          </cell>
          <cell r="G1781" t="str">
            <v>можно паковать</v>
          </cell>
        </row>
        <row r="1782">
          <cell r="E1782">
            <v>334204942</v>
          </cell>
          <cell r="G1782" t="str">
            <v>можно паковать</v>
          </cell>
        </row>
        <row r="1783">
          <cell r="E1783">
            <v>334204985</v>
          </cell>
          <cell r="G1783" t="str">
            <v>можно паковать</v>
          </cell>
        </row>
        <row r="1784">
          <cell r="E1784">
            <v>334205039</v>
          </cell>
          <cell r="G1784" t="str">
            <v>можно паковать</v>
          </cell>
        </row>
        <row r="1785">
          <cell r="E1785">
            <v>334205134</v>
          </cell>
          <cell r="G1785" t="str">
            <v>можно паковать</v>
          </cell>
        </row>
        <row r="1786">
          <cell r="E1786">
            <v>334205213</v>
          </cell>
          <cell r="G1786" t="str">
            <v>можно паковать</v>
          </cell>
        </row>
        <row r="1787">
          <cell r="E1787">
            <v>334205332</v>
          </cell>
          <cell r="G1787" t="str">
            <v>можно паковать</v>
          </cell>
        </row>
        <row r="1788">
          <cell r="E1788">
            <v>334205372</v>
          </cell>
          <cell r="G1788" t="str">
            <v>можно паковать</v>
          </cell>
        </row>
        <row r="1789">
          <cell r="E1789">
            <v>334206044</v>
          </cell>
          <cell r="G1789" t="str">
            <v>можно паковать</v>
          </cell>
        </row>
        <row r="1790">
          <cell r="E1790">
            <v>334206058</v>
          </cell>
          <cell r="G1790" t="str">
            <v>можно паковать</v>
          </cell>
        </row>
        <row r="1791">
          <cell r="E1791">
            <v>334205845</v>
          </cell>
          <cell r="G1791" t="str">
            <v>можно паковать</v>
          </cell>
        </row>
        <row r="1792">
          <cell r="E1792">
            <v>334206131</v>
          </cell>
          <cell r="G1792" t="str">
            <v>можно паковать</v>
          </cell>
        </row>
        <row r="1793">
          <cell r="E1793">
            <v>334206203</v>
          </cell>
          <cell r="G1793" t="str">
            <v>можно паковать</v>
          </cell>
        </row>
        <row r="1794">
          <cell r="E1794">
            <v>334206212</v>
          </cell>
          <cell r="G1794" t="str">
            <v>можно паковать</v>
          </cell>
        </row>
        <row r="1795">
          <cell r="E1795">
            <v>334206116</v>
          </cell>
          <cell r="G1795" t="str">
            <v>можно паковать</v>
          </cell>
        </row>
        <row r="1796">
          <cell r="E1796">
            <v>334206130</v>
          </cell>
          <cell r="G1796" t="str">
            <v>можно паковать</v>
          </cell>
        </row>
        <row r="1797">
          <cell r="E1797">
            <v>334206271</v>
          </cell>
          <cell r="G1797" t="str">
            <v>можно паковать</v>
          </cell>
        </row>
        <row r="1798">
          <cell r="E1798">
            <v>334206377</v>
          </cell>
          <cell r="G1798" t="str">
            <v>можно паковать</v>
          </cell>
        </row>
        <row r="1799">
          <cell r="E1799">
            <v>334206390</v>
          </cell>
          <cell r="G1799" t="str">
            <v>можно паковать</v>
          </cell>
        </row>
        <row r="1800">
          <cell r="E1800">
            <v>334206534</v>
          </cell>
          <cell r="G1800" t="str">
            <v>можно паковать</v>
          </cell>
        </row>
        <row r="1801">
          <cell r="E1801">
            <v>334206567</v>
          </cell>
          <cell r="G1801" t="str">
            <v>можно паковать</v>
          </cell>
        </row>
        <row r="1802">
          <cell r="E1802">
            <v>334206613</v>
          </cell>
          <cell r="G1802" t="str">
            <v>можно паковать</v>
          </cell>
        </row>
        <row r="1803">
          <cell r="E1803">
            <v>334206629</v>
          </cell>
          <cell r="G1803" t="str">
            <v>можно паковать</v>
          </cell>
        </row>
        <row r="1804">
          <cell r="E1804">
            <v>334206720</v>
          </cell>
          <cell r="G1804" t="str">
            <v>можно паковать</v>
          </cell>
        </row>
        <row r="1805">
          <cell r="E1805">
            <v>334207718</v>
          </cell>
          <cell r="G1805" t="str">
            <v>можно паковать</v>
          </cell>
        </row>
        <row r="1806">
          <cell r="E1806">
            <v>334207730</v>
          </cell>
          <cell r="G1806" t="str">
            <v>можно паковать</v>
          </cell>
        </row>
        <row r="1807">
          <cell r="E1807">
            <v>334207829</v>
          </cell>
          <cell r="G1807" t="str">
            <v>можно паковать</v>
          </cell>
        </row>
        <row r="1808">
          <cell r="E1808">
            <v>334207927</v>
          </cell>
          <cell r="G1808" t="str">
            <v>можно паковать</v>
          </cell>
        </row>
        <row r="1809">
          <cell r="E1809">
            <v>334208009</v>
          </cell>
          <cell r="G1809" t="str">
            <v>можно паковать</v>
          </cell>
        </row>
        <row r="1810">
          <cell r="E1810">
            <v>334208039</v>
          </cell>
          <cell r="G1810" t="str">
            <v>можно паковать</v>
          </cell>
        </row>
        <row r="1811">
          <cell r="E1811">
            <v>334208116</v>
          </cell>
          <cell r="G1811" t="str">
            <v>можно паковать</v>
          </cell>
        </row>
        <row r="1812">
          <cell r="E1812">
            <v>334208125</v>
          </cell>
          <cell r="G1812" t="str">
            <v>можно паковать</v>
          </cell>
        </row>
        <row r="1813">
          <cell r="E1813">
            <v>334208156</v>
          </cell>
          <cell r="G1813" t="str">
            <v>можно паковать</v>
          </cell>
        </row>
        <row r="1814">
          <cell r="E1814">
            <v>334208300</v>
          </cell>
          <cell r="G1814" t="str">
            <v>можно паковать</v>
          </cell>
        </row>
        <row r="1815">
          <cell r="E1815">
            <v>334208400</v>
          </cell>
          <cell r="G1815" t="str">
            <v>можно паковать</v>
          </cell>
        </row>
        <row r="1816">
          <cell r="E1816">
            <v>334208447</v>
          </cell>
          <cell r="G1816" t="str">
            <v>можно паковать</v>
          </cell>
        </row>
        <row r="1817">
          <cell r="E1817">
            <v>334208492</v>
          </cell>
          <cell r="G1817" t="str">
            <v>можно паковать</v>
          </cell>
        </row>
        <row r="1818">
          <cell r="E1818">
            <v>334208558</v>
          </cell>
          <cell r="G1818" t="str">
            <v>можно паковать</v>
          </cell>
        </row>
        <row r="1819">
          <cell r="E1819">
            <v>334208695</v>
          </cell>
          <cell r="G1819" t="str">
            <v>можно паковать</v>
          </cell>
        </row>
        <row r="1820">
          <cell r="E1820">
            <v>334208824</v>
          </cell>
          <cell r="G1820" t="str">
            <v>можно паковать</v>
          </cell>
        </row>
        <row r="1821">
          <cell r="E1821">
            <v>334209381</v>
          </cell>
          <cell r="G1821" t="str">
            <v>можно паковать</v>
          </cell>
        </row>
        <row r="1822">
          <cell r="E1822">
            <v>334209446</v>
          </cell>
          <cell r="G1822" t="str">
            <v>можно паковать</v>
          </cell>
        </row>
        <row r="1823">
          <cell r="E1823">
            <v>334209463</v>
          </cell>
          <cell r="G1823" t="str">
            <v>можно паковать</v>
          </cell>
        </row>
        <row r="1824">
          <cell r="E1824">
            <v>334209559</v>
          </cell>
          <cell r="G1824" t="str">
            <v>можно паковать</v>
          </cell>
        </row>
        <row r="1825">
          <cell r="E1825">
            <v>334209706</v>
          </cell>
          <cell r="G1825" t="str">
            <v>можно паковать</v>
          </cell>
        </row>
        <row r="1826">
          <cell r="E1826">
            <v>334209900</v>
          </cell>
          <cell r="G1826" t="str">
            <v>можно паковать</v>
          </cell>
        </row>
        <row r="1827">
          <cell r="E1827">
            <v>334209952</v>
          </cell>
          <cell r="G1827" t="str">
            <v>можно паковать</v>
          </cell>
        </row>
        <row r="1828">
          <cell r="E1828">
            <v>334209989</v>
          </cell>
          <cell r="G1828" t="str">
            <v>можно паковать</v>
          </cell>
        </row>
        <row r="1829">
          <cell r="E1829" t="str">
            <v>334209888</v>
          </cell>
          <cell r="G1829" t="str">
            <v>подтверждение выслано</v>
          </cell>
        </row>
        <row r="1830">
          <cell r="E1830" t="str">
            <v>334209908</v>
          </cell>
          <cell r="G1830" t="str">
            <v>можно паковать</v>
          </cell>
        </row>
        <row r="1831">
          <cell r="E1831">
            <v>334210092</v>
          </cell>
          <cell r="G1831" t="str">
            <v>можно паковать</v>
          </cell>
        </row>
        <row r="1832">
          <cell r="E1832">
            <v>334210044</v>
          </cell>
          <cell r="G1832" t="str">
            <v>можно паковать</v>
          </cell>
        </row>
        <row r="1833">
          <cell r="E1833">
            <v>334210184</v>
          </cell>
          <cell r="G1833" t="str">
            <v>можно паковать</v>
          </cell>
        </row>
        <row r="1834">
          <cell r="E1834">
            <v>334209988</v>
          </cell>
          <cell r="G1834" t="str">
            <v>можно паковать</v>
          </cell>
        </row>
        <row r="1835">
          <cell r="E1835">
            <v>334210105</v>
          </cell>
          <cell r="G1835" t="str">
            <v>можно паковать</v>
          </cell>
        </row>
        <row r="1836">
          <cell r="E1836">
            <v>334210195</v>
          </cell>
          <cell r="G1836" t="str">
            <v>можно паковать</v>
          </cell>
        </row>
        <row r="1837">
          <cell r="E1837">
            <v>334210141</v>
          </cell>
          <cell r="G1837" t="str">
            <v>можно паковать</v>
          </cell>
        </row>
        <row r="1838">
          <cell r="E1838">
            <v>334210179</v>
          </cell>
          <cell r="G1838" t="str">
            <v>можно паковать</v>
          </cell>
        </row>
        <row r="1839">
          <cell r="E1839">
            <v>334210269</v>
          </cell>
          <cell r="G1839" t="str">
            <v>можно паковать</v>
          </cell>
        </row>
        <row r="1840">
          <cell r="E1840">
            <v>334210311</v>
          </cell>
          <cell r="G1840" t="str">
            <v>можно паковать</v>
          </cell>
        </row>
        <row r="1841">
          <cell r="E1841">
            <v>334210357</v>
          </cell>
          <cell r="G1841" t="str">
            <v>можно паковать</v>
          </cell>
        </row>
        <row r="1842">
          <cell r="E1842">
            <v>334210984</v>
          </cell>
          <cell r="G1842" t="str">
            <v>можно паковать</v>
          </cell>
        </row>
        <row r="1843">
          <cell r="E1843">
            <v>334211027</v>
          </cell>
          <cell r="G1843" t="str">
            <v>можно паковать</v>
          </cell>
        </row>
        <row r="1844">
          <cell r="E1844">
            <v>334211026</v>
          </cell>
          <cell r="G1844" t="str">
            <v>подтверждение выслано</v>
          </cell>
        </row>
        <row r="1845">
          <cell r="E1845">
            <v>334211028</v>
          </cell>
          <cell r="G1845" t="str">
            <v>подтверждение выслано</v>
          </cell>
        </row>
        <row r="1846">
          <cell r="E1846">
            <v>334211031</v>
          </cell>
          <cell r="G1846" t="str">
            <v>подтверждение выслано</v>
          </cell>
        </row>
        <row r="1847">
          <cell r="E1847">
            <v>334211033</v>
          </cell>
          <cell r="G1847" t="str">
            <v>подтверждение выслано</v>
          </cell>
        </row>
        <row r="1848">
          <cell r="E1848">
            <v>334211034</v>
          </cell>
          <cell r="G1848" t="str">
            <v>подтверждение выслано</v>
          </cell>
        </row>
        <row r="1849">
          <cell r="E1849">
            <v>334211039</v>
          </cell>
          <cell r="G1849" t="str">
            <v>подтверждение выслано</v>
          </cell>
        </row>
        <row r="1850">
          <cell r="E1850">
            <v>334211046</v>
          </cell>
          <cell r="G1850" t="str">
            <v>подтверждение выслано</v>
          </cell>
        </row>
        <row r="1851">
          <cell r="E1851">
            <v>334211227</v>
          </cell>
          <cell r="G1851" t="str">
            <v>можно паковать</v>
          </cell>
        </row>
        <row r="1852">
          <cell r="E1852">
            <v>334211452</v>
          </cell>
          <cell r="G1852" t="str">
            <v>можно паковать</v>
          </cell>
        </row>
        <row r="1853">
          <cell r="E1853">
            <v>334212395</v>
          </cell>
          <cell r="G1853" t="str">
            <v>можно паковать</v>
          </cell>
        </row>
        <row r="1854">
          <cell r="E1854">
            <v>334212403</v>
          </cell>
          <cell r="G1854" t="str">
            <v>можно паковать</v>
          </cell>
        </row>
        <row r="1855">
          <cell r="E1855">
            <v>334212379</v>
          </cell>
          <cell r="G1855" t="str">
            <v>можно паковать</v>
          </cell>
        </row>
        <row r="1856">
          <cell r="E1856">
            <v>334212438</v>
          </cell>
          <cell r="G1856" t="str">
            <v>можно паковать</v>
          </cell>
        </row>
        <row r="1857">
          <cell r="E1857">
            <v>334212493</v>
          </cell>
          <cell r="G1857" t="str">
            <v>можно паковать</v>
          </cell>
        </row>
        <row r="1858">
          <cell r="E1858">
            <v>334212527</v>
          </cell>
          <cell r="G1858" t="str">
            <v>можно паковать</v>
          </cell>
        </row>
        <row r="1859">
          <cell r="E1859">
            <v>334212550</v>
          </cell>
          <cell r="G1859" t="str">
            <v>можно паковать</v>
          </cell>
        </row>
        <row r="1860">
          <cell r="E1860">
            <v>334212768</v>
          </cell>
          <cell r="G1860" t="str">
            <v>можно паковать</v>
          </cell>
        </row>
        <row r="1861">
          <cell r="E1861">
            <v>334212926</v>
          </cell>
          <cell r="G1861" t="str">
            <v>можно паковать</v>
          </cell>
        </row>
        <row r="1862">
          <cell r="E1862">
            <v>334212984</v>
          </cell>
          <cell r="G1862" t="str">
            <v>можно паковать</v>
          </cell>
        </row>
        <row r="1863">
          <cell r="E1863">
            <v>334213187</v>
          </cell>
          <cell r="G1863" t="str">
            <v>можно паковать</v>
          </cell>
        </row>
        <row r="1864">
          <cell r="E1864">
            <v>334213139</v>
          </cell>
          <cell r="G1864" t="str">
            <v>можно паковать</v>
          </cell>
        </row>
        <row r="1865">
          <cell r="E1865">
            <v>334213012</v>
          </cell>
          <cell r="G1865" t="str">
            <v>можно паковать</v>
          </cell>
        </row>
        <row r="1866">
          <cell r="E1866">
            <v>334213197</v>
          </cell>
          <cell r="G1866" t="str">
            <v>можно паковать</v>
          </cell>
        </row>
        <row r="1867">
          <cell r="E1867">
            <v>334213686</v>
          </cell>
          <cell r="G1867" t="str">
            <v>можно паковать</v>
          </cell>
        </row>
        <row r="1868">
          <cell r="E1868">
            <v>334213700</v>
          </cell>
          <cell r="G1868" t="str">
            <v>можно паковать</v>
          </cell>
        </row>
        <row r="1869">
          <cell r="E1869">
            <v>334213762</v>
          </cell>
          <cell r="G1869" t="str">
            <v>подтверждение выслано</v>
          </cell>
        </row>
        <row r="1870">
          <cell r="E1870">
            <v>334214370</v>
          </cell>
          <cell r="G1870" t="str">
            <v>можно паковать</v>
          </cell>
        </row>
        <row r="1871">
          <cell r="E1871">
            <v>334214402</v>
          </cell>
          <cell r="G1871" t="str">
            <v>можно паковать</v>
          </cell>
        </row>
        <row r="1872">
          <cell r="E1872">
            <v>334214481</v>
          </cell>
          <cell r="G1872" t="str">
            <v>можно паковать</v>
          </cell>
        </row>
        <row r="1873">
          <cell r="E1873">
            <v>334214589</v>
          </cell>
          <cell r="G1873" t="str">
            <v>можно паковать</v>
          </cell>
        </row>
        <row r="1874">
          <cell r="E1874">
            <v>334214605</v>
          </cell>
          <cell r="G1874" t="str">
            <v>можно паковать</v>
          </cell>
        </row>
        <row r="1875">
          <cell r="E1875">
            <v>334214655</v>
          </cell>
          <cell r="G1875" t="str">
            <v>можно паковать</v>
          </cell>
        </row>
        <row r="1876">
          <cell r="E1876">
            <v>334214828</v>
          </cell>
          <cell r="G1876" t="str">
            <v>можно паковать</v>
          </cell>
        </row>
        <row r="1877">
          <cell r="E1877">
            <v>334214809</v>
          </cell>
          <cell r="G1877" t="str">
            <v>можно паковать</v>
          </cell>
        </row>
        <row r="1878">
          <cell r="E1878">
            <v>334214907</v>
          </cell>
          <cell r="G1878" t="str">
            <v>можно паковать</v>
          </cell>
        </row>
        <row r="1879">
          <cell r="E1879">
            <v>334215317</v>
          </cell>
          <cell r="G1879" t="str">
            <v>можно паковать</v>
          </cell>
        </row>
        <row r="1880">
          <cell r="E1880">
            <v>334215320</v>
          </cell>
          <cell r="G1880" t="str">
            <v>можно паковать</v>
          </cell>
        </row>
        <row r="1881">
          <cell r="E1881">
            <v>334215395</v>
          </cell>
          <cell r="G1881" t="str">
            <v>можно паковать</v>
          </cell>
        </row>
        <row r="1882">
          <cell r="E1882">
            <v>334215397</v>
          </cell>
          <cell r="G1882" t="str">
            <v>можно паковать</v>
          </cell>
        </row>
        <row r="1883">
          <cell r="E1883">
            <v>334215547</v>
          </cell>
          <cell r="G1883" t="str">
            <v>можно паковать</v>
          </cell>
        </row>
        <row r="1884">
          <cell r="E1884">
            <v>334215463</v>
          </cell>
          <cell r="G1884" t="str">
            <v>можно паковать</v>
          </cell>
        </row>
        <row r="1885">
          <cell r="E1885">
            <v>334215496</v>
          </cell>
          <cell r="G1885" t="str">
            <v>можно паковать</v>
          </cell>
        </row>
        <row r="1886">
          <cell r="E1886">
            <v>334216102</v>
          </cell>
          <cell r="G1886" t="str">
            <v>можно паковать</v>
          </cell>
        </row>
        <row r="1887">
          <cell r="E1887">
            <v>334216112</v>
          </cell>
          <cell r="G1887" t="str">
            <v>можно паковать</v>
          </cell>
        </row>
        <row r="1888">
          <cell r="E1888">
            <v>334216403</v>
          </cell>
          <cell r="G1888" t="str">
            <v>можно паковать</v>
          </cell>
        </row>
        <row r="1889">
          <cell r="E1889">
            <v>334216409</v>
          </cell>
          <cell r="G1889" t="str">
            <v>можно паковать</v>
          </cell>
        </row>
        <row r="1890">
          <cell r="E1890">
            <v>334216607</v>
          </cell>
          <cell r="G1890" t="str">
            <v>можно паковать</v>
          </cell>
        </row>
        <row r="1891">
          <cell r="E1891">
            <v>334216686</v>
          </cell>
          <cell r="G1891" t="str">
            <v>можно паковать</v>
          </cell>
        </row>
        <row r="1892">
          <cell r="E1892">
            <v>334216869</v>
          </cell>
          <cell r="G1892" t="str">
            <v>можно паковать</v>
          </cell>
        </row>
        <row r="1893">
          <cell r="E1893">
            <v>334216909</v>
          </cell>
          <cell r="G1893" t="str">
            <v>можно паковать</v>
          </cell>
        </row>
        <row r="1894">
          <cell r="E1894">
            <v>334216944</v>
          </cell>
          <cell r="G1894" t="str">
            <v>можно паковать</v>
          </cell>
        </row>
        <row r="1895">
          <cell r="E1895">
            <v>334217001</v>
          </cell>
          <cell r="G1895" t="str">
            <v>можно паковать</v>
          </cell>
        </row>
        <row r="1896">
          <cell r="E1896">
            <v>334216982</v>
          </cell>
          <cell r="G1896" t="str">
            <v>можно паковать</v>
          </cell>
        </row>
        <row r="1897">
          <cell r="E1897">
            <v>334217953</v>
          </cell>
          <cell r="G1897" t="str">
            <v>можно паковать</v>
          </cell>
        </row>
        <row r="1898">
          <cell r="E1898">
            <v>334218022</v>
          </cell>
          <cell r="G1898" t="str">
            <v>можно паковать</v>
          </cell>
        </row>
        <row r="1899">
          <cell r="E1899">
            <v>334218090</v>
          </cell>
          <cell r="G1899" t="str">
            <v>можно паковать</v>
          </cell>
        </row>
        <row r="1900">
          <cell r="E1900">
            <v>334218111</v>
          </cell>
          <cell r="G1900" t="str">
            <v>можно паковать</v>
          </cell>
        </row>
        <row r="1901">
          <cell r="E1901">
            <v>334218119</v>
          </cell>
          <cell r="G1901" t="str">
            <v>можно паковать</v>
          </cell>
        </row>
        <row r="1902">
          <cell r="E1902">
            <v>334218384</v>
          </cell>
          <cell r="G1902" t="str">
            <v>можно паковать</v>
          </cell>
        </row>
        <row r="1903">
          <cell r="E1903">
            <v>334218378</v>
          </cell>
          <cell r="G1903" t="str">
            <v>можно паковать</v>
          </cell>
        </row>
        <row r="1904">
          <cell r="E1904">
            <v>334218428</v>
          </cell>
          <cell r="G1904" t="str">
            <v>можно паковать</v>
          </cell>
        </row>
        <row r="1905">
          <cell r="E1905">
            <v>334218472</v>
          </cell>
          <cell r="G1905" t="str">
            <v>можно паковать</v>
          </cell>
        </row>
        <row r="1906">
          <cell r="E1906">
            <v>334218568</v>
          </cell>
          <cell r="G1906" t="str">
            <v>можно паковать</v>
          </cell>
        </row>
        <row r="1907">
          <cell r="E1907">
            <v>334218810</v>
          </cell>
          <cell r="G1907" t="str">
            <v>можно паковать</v>
          </cell>
        </row>
        <row r="1908">
          <cell r="E1908">
            <v>334218814</v>
          </cell>
          <cell r="G1908" t="str">
            <v>можно паковать</v>
          </cell>
        </row>
        <row r="1909">
          <cell r="E1909">
            <v>334218841</v>
          </cell>
          <cell r="G1909" t="str">
            <v>можно паковать</v>
          </cell>
        </row>
        <row r="1910">
          <cell r="E1910">
            <v>334219366</v>
          </cell>
          <cell r="G1910" t="str">
            <v>можно паковать</v>
          </cell>
        </row>
        <row r="1911">
          <cell r="E1911">
            <v>334219454</v>
          </cell>
          <cell r="G1911" t="str">
            <v>можно паковать</v>
          </cell>
        </row>
        <row r="1912">
          <cell r="E1912">
            <v>334219484</v>
          </cell>
          <cell r="G1912" t="str">
            <v>можно паковать</v>
          </cell>
        </row>
        <row r="1913">
          <cell r="E1913">
            <v>334219487</v>
          </cell>
          <cell r="G1913" t="str">
            <v>можно паковать</v>
          </cell>
        </row>
        <row r="1914">
          <cell r="E1914">
            <v>334219506</v>
          </cell>
          <cell r="G1914" t="str">
            <v>можно паковать</v>
          </cell>
        </row>
        <row r="1915">
          <cell r="E1915">
            <v>334219633</v>
          </cell>
          <cell r="G1915" t="str">
            <v>можно паковать</v>
          </cell>
        </row>
        <row r="1916">
          <cell r="E1916">
            <v>334219994</v>
          </cell>
          <cell r="G1916" t="str">
            <v>можно паковать</v>
          </cell>
        </row>
        <row r="1917">
          <cell r="E1917">
            <v>334220140</v>
          </cell>
          <cell r="G1917" t="str">
            <v>можно паковать</v>
          </cell>
        </row>
        <row r="1918">
          <cell r="E1918">
            <v>334220288</v>
          </cell>
          <cell r="G1918" t="str">
            <v>можно паковать</v>
          </cell>
        </row>
        <row r="1919">
          <cell r="E1919">
            <v>334220835</v>
          </cell>
          <cell r="G1919" t="str">
            <v>можно паковать</v>
          </cell>
        </row>
        <row r="1920">
          <cell r="E1920">
            <v>334221045</v>
          </cell>
          <cell r="G1920" t="str">
            <v>можно паковать</v>
          </cell>
        </row>
        <row r="1921">
          <cell r="E1921">
            <v>334221108</v>
          </cell>
          <cell r="G1921" t="str">
            <v>можно паковать</v>
          </cell>
        </row>
        <row r="1922">
          <cell r="E1922">
            <v>334221461</v>
          </cell>
          <cell r="G1922" t="str">
            <v>можно паковать</v>
          </cell>
        </row>
        <row r="1923">
          <cell r="E1923">
            <v>334221494</v>
          </cell>
          <cell r="G1923" t="str">
            <v>можно паковать</v>
          </cell>
        </row>
        <row r="1924">
          <cell r="E1924">
            <v>334221423</v>
          </cell>
          <cell r="G1924" t="str">
            <v>можно паковать</v>
          </cell>
        </row>
        <row r="1925">
          <cell r="E1925">
            <v>334221486</v>
          </cell>
          <cell r="G1925" t="str">
            <v>можно паковать</v>
          </cell>
        </row>
        <row r="1926">
          <cell r="E1926">
            <v>334221588</v>
          </cell>
          <cell r="G1926" t="str">
            <v>можно паковать</v>
          </cell>
        </row>
        <row r="1927">
          <cell r="E1927">
            <v>334221784</v>
          </cell>
          <cell r="G1927" t="str">
            <v>можно паковать</v>
          </cell>
        </row>
        <row r="1928">
          <cell r="E1928">
            <v>334221914</v>
          </cell>
          <cell r="G1928" t="str">
            <v>можно паковать</v>
          </cell>
        </row>
        <row r="1929">
          <cell r="E1929">
            <v>334221912</v>
          </cell>
          <cell r="G1929" t="str">
            <v>подтверждение выслано</v>
          </cell>
        </row>
        <row r="1930">
          <cell r="E1930">
            <v>334222699</v>
          </cell>
          <cell r="G1930" t="str">
            <v>можно паковать</v>
          </cell>
        </row>
        <row r="1931">
          <cell r="E1931">
            <v>334222908</v>
          </cell>
          <cell r="G1931" t="str">
            <v>можно паковать</v>
          </cell>
        </row>
        <row r="1932">
          <cell r="E1932">
            <v>334222917</v>
          </cell>
          <cell r="G1932" t="str">
            <v>можно паковать</v>
          </cell>
        </row>
        <row r="1933">
          <cell r="E1933">
            <v>334222956</v>
          </cell>
          <cell r="G1933" t="str">
            <v>можно паковать</v>
          </cell>
        </row>
        <row r="1934">
          <cell r="E1934">
            <v>334222966</v>
          </cell>
          <cell r="G1934" t="str">
            <v>можно паковать</v>
          </cell>
        </row>
        <row r="1935">
          <cell r="E1935">
            <v>334222951</v>
          </cell>
          <cell r="G1935" t="str">
            <v>можно паковать</v>
          </cell>
        </row>
        <row r="1936">
          <cell r="E1936">
            <v>334223081</v>
          </cell>
          <cell r="G1936" t="str">
            <v>можно паковать</v>
          </cell>
        </row>
        <row r="1937">
          <cell r="E1937">
            <v>334223097</v>
          </cell>
          <cell r="G1937" t="str">
            <v>можно паковать</v>
          </cell>
        </row>
        <row r="1938">
          <cell r="E1938">
            <v>334223115</v>
          </cell>
          <cell r="G1938" t="str">
            <v>можно паковать</v>
          </cell>
        </row>
        <row r="1939">
          <cell r="E1939">
            <v>334223125</v>
          </cell>
          <cell r="G1939" t="str">
            <v>можно паковать</v>
          </cell>
        </row>
        <row r="1940">
          <cell r="E1940">
            <v>334223488</v>
          </cell>
          <cell r="G1940" t="str">
            <v>можно паковать</v>
          </cell>
        </row>
        <row r="1941">
          <cell r="E1941">
            <v>334223315</v>
          </cell>
          <cell r="G1941" t="str">
            <v>можно паковать</v>
          </cell>
        </row>
        <row r="1942">
          <cell r="E1942">
            <v>334223309</v>
          </cell>
          <cell r="G1942" t="str">
            <v>можно паковать</v>
          </cell>
        </row>
        <row r="1943">
          <cell r="E1943">
            <v>334223381</v>
          </cell>
          <cell r="G1943" t="str">
            <v>можно паковать</v>
          </cell>
        </row>
        <row r="1944">
          <cell r="E1944">
            <v>334224653</v>
          </cell>
          <cell r="G1944" t="str">
            <v>можно паковать</v>
          </cell>
        </row>
        <row r="1945">
          <cell r="E1945">
            <v>334224822</v>
          </cell>
          <cell r="G1945" t="str">
            <v>можно паковать</v>
          </cell>
        </row>
        <row r="1946">
          <cell r="E1946">
            <v>334224850</v>
          </cell>
          <cell r="G1946" t="str">
            <v>можно паковать</v>
          </cell>
        </row>
        <row r="1947">
          <cell r="E1947">
            <v>334224868</v>
          </cell>
          <cell r="G1947" t="str">
            <v>можно паковать</v>
          </cell>
        </row>
        <row r="1948">
          <cell r="E1948">
            <v>334224877</v>
          </cell>
          <cell r="G1948" t="str">
            <v>можно паковать</v>
          </cell>
        </row>
        <row r="1949">
          <cell r="E1949">
            <v>334224895</v>
          </cell>
          <cell r="G1949" t="str">
            <v>можно паковать</v>
          </cell>
        </row>
        <row r="1950">
          <cell r="E1950">
            <v>334225042</v>
          </cell>
          <cell r="G1950" t="str">
            <v>можно паковать</v>
          </cell>
        </row>
        <row r="1951">
          <cell r="E1951">
            <v>334225024</v>
          </cell>
          <cell r="G1951" t="str">
            <v>можно паковать</v>
          </cell>
        </row>
        <row r="1952">
          <cell r="E1952">
            <v>334225592</v>
          </cell>
          <cell r="G1952" t="str">
            <v>можно паковать</v>
          </cell>
        </row>
        <row r="1953">
          <cell r="E1953">
            <v>334225732</v>
          </cell>
          <cell r="G1953" t="str">
            <v>можно паковать</v>
          </cell>
        </row>
        <row r="1954">
          <cell r="E1954">
            <v>334225735</v>
          </cell>
          <cell r="G1954" t="str">
            <v>можно паковать</v>
          </cell>
        </row>
        <row r="1955">
          <cell r="E1955">
            <v>334225873</v>
          </cell>
          <cell r="G1955" t="str">
            <v>можно паковать</v>
          </cell>
        </row>
        <row r="1956">
          <cell r="E1956">
            <v>334226085</v>
          </cell>
          <cell r="G1956" t="str">
            <v>можно паковать</v>
          </cell>
        </row>
        <row r="1957">
          <cell r="E1957">
            <v>334226137</v>
          </cell>
          <cell r="G1957" t="str">
            <v>можно паковать</v>
          </cell>
        </row>
        <row r="1958">
          <cell r="E1958">
            <v>334226237</v>
          </cell>
          <cell r="G1958" t="str">
            <v>можно паковать</v>
          </cell>
        </row>
        <row r="1959">
          <cell r="E1959">
            <v>334226464</v>
          </cell>
          <cell r="G1959" t="str">
            <v>можно паковать</v>
          </cell>
        </row>
        <row r="1960">
          <cell r="E1960">
            <v>334226498</v>
          </cell>
          <cell r="G1960" t="str">
            <v>можно паковать</v>
          </cell>
        </row>
        <row r="1961">
          <cell r="E1961">
            <v>334226559</v>
          </cell>
          <cell r="G1961" t="str">
            <v>можно паковать</v>
          </cell>
        </row>
        <row r="1962">
          <cell r="E1962">
            <v>334226543</v>
          </cell>
          <cell r="G1962" t="str">
            <v>можно паковать</v>
          </cell>
        </row>
        <row r="1963">
          <cell r="E1963">
            <v>334220040</v>
          </cell>
          <cell r="G1963" t="str">
            <v>можно паковать</v>
          </cell>
        </row>
        <row r="1964">
          <cell r="E1964">
            <v>334227488</v>
          </cell>
          <cell r="G1964" t="str">
            <v>можно паковать</v>
          </cell>
        </row>
        <row r="1965">
          <cell r="E1965">
            <v>334227552</v>
          </cell>
          <cell r="G1965" t="str">
            <v>можно паковать</v>
          </cell>
        </row>
        <row r="1966">
          <cell r="E1966">
            <v>334227647</v>
          </cell>
          <cell r="G1966" t="str">
            <v>можно паковать</v>
          </cell>
        </row>
        <row r="1967">
          <cell r="E1967">
            <v>334227666</v>
          </cell>
          <cell r="G1967" t="str">
            <v>можно паковать</v>
          </cell>
        </row>
        <row r="1968">
          <cell r="E1968">
            <v>334227729</v>
          </cell>
          <cell r="G1968" t="str">
            <v>можно паковать</v>
          </cell>
        </row>
        <row r="1969">
          <cell r="E1969">
            <v>334227772</v>
          </cell>
          <cell r="G1969" t="str">
            <v>можно паковать</v>
          </cell>
        </row>
        <row r="1970">
          <cell r="E1970">
            <v>334227834</v>
          </cell>
          <cell r="G1970" t="str">
            <v>можно паковать</v>
          </cell>
        </row>
        <row r="1971">
          <cell r="E1971">
            <v>334227866</v>
          </cell>
          <cell r="G1971" t="str">
            <v>можно паковать</v>
          </cell>
        </row>
        <row r="1972">
          <cell r="E1972">
            <v>334227926</v>
          </cell>
          <cell r="G1972" t="str">
            <v>можно паковать</v>
          </cell>
        </row>
        <row r="1973">
          <cell r="E1973">
            <v>334228066</v>
          </cell>
          <cell r="G1973" t="str">
            <v>можно паковать</v>
          </cell>
        </row>
        <row r="1974">
          <cell r="E1974">
            <v>334228216</v>
          </cell>
          <cell r="G1974" t="str">
            <v>можно паковать</v>
          </cell>
        </row>
        <row r="1975">
          <cell r="E1975">
            <v>334229158</v>
          </cell>
          <cell r="G1975" t="str">
            <v>можно паковать</v>
          </cell>
        </row>
        <row r="1976">
          <cell r="E1976">
            <v>334229256</v>
          </cell>
          <cell r="G1976" t="str">
            <v>можно паковать</v>
          </cell>
        </row>
        <row r="1977">
          <cell r="E1977">
            <v>334229345</v>
          </cell>
          <cell r="G1977" t="str">
            <v>можно паковать</v>
          </cell>
        </row>
        <row r="1978">
          <cell r="E1978">
            <v>334229432</v>
          </cell>
          <cell r="G1978" t="str">
            <v>можно паковать</v>
          </cell>
        </row>
        <row r="1979">
          <cell r="E1979">
            <v>334229456</v>
          </cell>
          <cell r="G1979" t="str">
            <v>можно паковать</v>
          </cell>
        </row>
        <row r="1980">
          <cell r="E1980">
            <v>334229376</v>
          </cell>
          <cell r="G1980" t="str">
            <v>можно паковать</v>
          </cell>
        </row>
        <row r="1981">
          <cell r="E1981">
            <v>334229515</v>
          </cell>
          <cell r="G1981" t="str">
            <v>можно паковать</v>
          </cell>
        </row>
        <row r="1982">
          <cell r="E1982">
            <v>334229562</v>
          </cell>
          <cell r="G1982" t="str">
            <v>можно паковать</v>
          </cell>
        </row>
        <row r="1983">
          <cell r="E1983">
            <v>334229710</v>
          </cell>
          <cell r="G1983" t="str">
            <v>подтверждение выслано</v>
          </cell>
        </row>
        <row r="1984">
          <cell r="E1984">
            <v>334229665</v>
          </cell>
          <cell r="G1984" t="str">
            <v>можно паковать</v>
          </cell>
        </row>
        <row r="1985">
          <cell r="E1985">
            <v>334229785</v>
          </cell>
          <cell r="G1985" t="str">
            <v>можно паковать</v>
          </cell>
        </row>
        <row r="1986">
          <cell r="E1986">
            <v>334230749</v>
          </cell>
          <cell r="G1986" t="str">
            <v>можно паковать</v>
          </cell>
        </row>
        <row r="1987">
          <cell r="E1987">
            <v>334231021</v>
          </cell>
          <cell r="G1987" t="str">
            <v>можно паковать</v>
          </cell>
        </row>
        <row r="1988">
          <cell r="E1988">
            <v>334231121</v>
          </cell>
          <cell r="G1988" t="str">
            <v>можно паковать</v>
          </cell>
        </row>
        <row r="1989">
          <cell r="E1989">
            <v>334231155</v>
          </cell>
          <cell r="G1989" t="str">
            <v>можно паковать</v>
          </cell>
        </row>
        <row r="1990">
          <cell r="E1990">
            <v>334231195</v>
          </cell>
          <cell r="G1990" t="str">
            <v>можно паковать</v>
          </cell>
        </row>
        <row r="1991">
          <cell r="E1991">
            <v>334231248</v>
          </cell>
          <cell r="G1991" t="str">
            <v>можно паковать</v>
          </cell>
        </row>
        <row r="1992">
          <cell r="E1992">
            <v>334231576</v>
          </cell>
          <cell r="G1992" t="str">
            <v>можно паковать</v>
          </cell>
        </row>
        <row r="1993">
          <cell r="E1993">
            <v>334231662</v>
          </cell>
          <cell r="G1993" t="str">
            <v>можно паковать</v>
          </cell>
        </row>
        <row r="1994">
          <cell r="E1994">
            <v>334231674</v>
          </cell>
          <cell r="G1994" t="str">
            <v>можно паковать</v>
          </cell>
        </row>
        <row r="1995">
          <cell r="E1995">
            <v>334232559</v>
          </cell>
          <cell r="G1995" t="str">
            <v>можно паковать</v>
          </cell>
        </row>
        <row r="1996">
          <cell r="E1996">
            <v>334232594</v>
          </cell>
          <cell r="G1996" t="str">
            <v>можно паковать</v>
          </cell>
        </row>
        <row r="1997">
          <cell r="E1997">
            <v>334232655</v>
          </cell>
          <cell r="G1997" t="str">
            <v>можно паковать</v>
          </cell>
        </row>
        <row r="1998">
          <cell r="E1998">
            <v>334232678</v>
          </cell>
          <cell r="G1998" t="str">
            <v>можно паковать</v>
          </cell>
        </row>
        <row r="1999">
          <cell r="E1999">
            <v>334232875</v>
          </cell>
          <cell r="G1999" t="str">
            <v>можно паковать</v>
          </cell>
        </row>
        <row r="2000">
          <cell r="E2000">
            <v>334232892</v>
          </cell>
          <cell r="G2000" t="str">
            <v>можно паковать</v>
          </cell>
        </row>
        <row r="2001">
          <cell r="E2001">
            <v>334232973</v>
          </cell>
          <cell r="G2001" t="str">
            <v>можно паковать</v>
          </cell>
        </row>
        <row r="2002">
          <cell r="E2002">
            <v>334233036</v>
          </cell>
          <cell r="G2002" t="str">
            <v>можно паковать</v>
          </cell>
        </row>
        <row r="2003">
          <cell r="E2003">
            <v>334233049</v>
          </cell>
          <cell r="G2003" t="str">
            <v>можно паковать</v>
          </cell>
        </row>
        <row r="2004">
          <cell r="E2004">
            <v>334233391</v>
          </cell>
          <cell r="G2004" t="str">
            <v>можно паковать</v>
          </cell>
        </row>
        <row r="2005">
          <cell r="E2005">
            <v>334234031</v>
          </cell>
          <cell r="G2005" t="str">
            <v>можно паковать</v>
          </cell>
        </row>
        <row r="2006">
          <cell r="E2006">
            <v>334234212</v>
          </cell>
          <cell r="G2006" t="str">
            <v>можно паковать</v>
          </cell>
        </row>
        <row r="2007">
          <cell r="E2007">
            <v>334234271</v>
          </cell>
          <cell r="G2007" t="str">
            <v>можно паковать</v>
          </cell>
        </row>
        <row r="2008">
          <cell r="E2008">
            <v>334234306</v>
          </cell>
          <cell r="G2008" t="str">
            <v>можно паковать</v>
          </cell>
        </row>
        <row r="2009">
          <cell r="E2009">
            <v>334234153</v>
          </cell>
          <cell r="G2009" t="str">
            <v>можно паковать</v>
          </cell>
        </row>
        <row r="2010">
          <cell r="E2010">
            <v>334234389</v>
          </cell>
          <cell r="G2010" t="str">
            <v>можно паковать</v>
          </cell>
        </row>
        <row r="2011">
          <cell r="E2011">
            <v>334234406</v>
          </cell>
          <cell r="G2011" t="str">
            <v>можно паковать</v>
          </cell>
        </row>
        <row r="2012">
          <cell r="E2012">
            <v>334234461</v>
          </cell>
          <cell r="G2012" t="str">
            <v>можно паковать</v>
          </cell>
        </row>
        <row r="2013">
          <cell r="E2013">
            <v>334234798</v>
          </cell>
          <cell r="G2013" t="str">
            <v>можно паковать</v>
          </cell>
        </row>
        <row r="2014">
          <cell r="E2014">
            <v>334235264</v>
          </cell>
          <cell r="G2014" t="str">
            <v>можно паковать</v>
          </cell>
        </row>
        <row r="2015">
          <cell r="E2015">
            <v>334235265</v>
          </cell>
          <cell r="G2015" t="str">
            <v>можно паковать</v>
          </cell>
        </row>
        <row r="2016">
          <cell r="E2016">
            <v>334235266</v>
          </cell>
          <cell r="G2016" t="str">
            <v>можно паковать</v>
          </cell>
        </row>
        <row r="2017">
          <cell r="E2017">
            <v>334235268</v>
          </cell>
          <cell r="G2017" t="str">
            <v>можно паковать</v>
          </cell>
        </row>
        <row r="2018">
          <cell r="E2018">
            <v>334235271</v>
          </cell>
          <cell r="G2018" t="str">
            <v>можно паковать</v>
          </cell>
        </row>
        <row r="2019">
          <cell r="E2019">
            <v>334235278</v>
          </cell>
          <cell r="G2019" t="str">
            <v>можно паковать</v>
          </cell>
        </row>
        <row r="2020">
          <cell r="E2020">
            <v>334235279</v>
          </cell>
          <cell r="G2020" t="str">
            <v>можно паковать</v>
          </cell>
        </row>
        <row r="2021">
          <cell r="E2021">
            <v>334235281</v>
          </cell>
          <cell r="G2021" t="str">
            <v>подтверждение выслано</v>
          </cell>
        </row>
        <row r="2022">
          <cell r="E2022">
            <v>334235283</v>
          </cell>
          <cell r="G2022" t="str">
            <v>можно паковать</v>
          </cell>
        </row>
        <row r="2023">
          <cell r="E2023">
            <v>334235284</v>
          </cell>
          <cell r="G2023" t="str">
            <v>можно паковать</v>
          </cell>
        </row>
        <row r="2024">
          <cell r="E2024">
            <v>334239680</v>
          </cell>
          <cell r="G2024" t="str">
            <v>можно паковать</v>
          </cell>
        </row>
        <row r="2025">
          <cell r="E2025">
            <v>334239699</v>
          </cell>
          <cell r="G2025" t="str">
            <v>можно паковать</v>
          </cell>
        </row>
        <row r="2026">
          <cell r="E2026">
            <v>334240208</v>
          </cell>
          <cell r="G2026" t="str">
            <v>можно паковать</v>
          </cell>
        </row>
        <row r="2027">
          <cell r="E2027">
            <v>334239866</v>
          </cell>
          <cell r="G2027" t="str">
            <v>можно паковать</v>
          </cell>
        </row>
        <row r="2028">
          <cell r="E2028">
            <v>334239836</v>
          </cell>
          <cell r="G2028" t="str">
            <v>можно паковать</v>
          </cell>
        </row>
        <row r="2029">
          <cell r="E2029">
            <v>334239879</v>
          </cell>
          <cell r="G2029" t="str">
            <v>можно паковать</v>
          </cell>
        </row>
        <row r="2030">
          <cell r="E2030">
            <v>334239768</v>
          </cell>
          <cell r="G2030" t="str">
            <v>можно паковать</v>
          </cell>
        </row>
        <row r="2031">
          <cell r="E2031">
            <v>334239925</v>
          </cell>
          <cell r="G2031" t="str">
            <v>можно паковать</v>
          </cell>
        </row>
        <row r="2032">
          <cell r="E2032">
            <v>334239961</v>
          </cell>
          <cell r="G2032" t="str">
            <v>можно паковать</v>
          </cell>
        </row>
        <row r="2033">
          <cell r="E2033">
            <v>334240062</v>
          </cell>
          <cell r="G2033" t="str">
            <v>можно паковать</v>
          </cell>
        </row>
        <row r="2034">
          <cell r="E2034">
            <v>334240071</v>
          </cell>
          <cell r="G2034" t="str">
            <v>можно паковать</v>
          </cell>
        </row>
        <row r="2035">
          <cell r="E2035">
            <v>334240096</v>
          </cell>
          <cell r="G2035" t="str">
            <v>можно паковать</v>
          </cell>
        </row>
        <row r="2036">
          <cell r="E2036">
            <v>334240107</v>
          </cell>
          <cell r="G2036" t="str">
            <v>можно паковать</v>
          </cell>
        </row>
        <row r="2037">
          <cell r="E2037">
            <v>334240138</v>
          </cell>
          <cell r="G2037" t="str">
            <v>можно паковать</v>
          </cell>
        </row>
        <row r="2038">
          <cell r="E2038">
            <v>334240295</v>
          </cell>
          <cell r="G2038" t="str">
            <v>можно паковать</v>
          </cell>
        </row>
        <row r="2039">
          <cell r="E2039">
            <v>334240699</v>
          </cell>
          <cell r="G2039" t="str">
            <v>можно паковать</v>
          </cell>
        </row>
        <row r="2040">
          <cell r="E2040">
            <v>334240805</v>
          </cell>
          <cell r="G2040" t="str">
            <v>можно паковать</v>
          </cell>
        </row>
        <row r="2041">
          <cell r="E2041">
            <v>334241351</v>
          </cell>
          <cell r="G2041" t="str">
            <v>можно паковать</v>
          </cell>
        </row>
        <row r="2042">
          <cell r="E2042">
            <v>334241378</v>
          </cell>
          <cell r="G2042" t="str">
            <v>можно паковать</v>
          </cell>
        </row>
        <row r="2043">
          <cell r="E2043">
            <v>334241405</v>
          </cell>
          <cell r="G2043" t="str">
            <v>можно паковать</v>
          </cell>
        </row>
        <row r="2044">
          <cell r="E2044">
            <v>334241525</v>
          </cell>
          <cell r="G2044" t="str">
            <v>можно паковать</v>
          </cell>
        </row>
        <row r="2045">
          <cell r="E2045">
            <v>334241679</v>
          </cell>
          <cell r="G2045" t="str">
            <v>можно паковать</v>
          </cell>
        </row>
        <row r="2046">
          <cell r="E2046">
            <v>334241738</v>
          </cell>
          <cell r="G2046" t="str">
            <v>можно паковать</v>
          </cell>
        </row>
        <row r="2047">
          <cell r="E2047">
            <v>334241855</v>
          </cell>
          <cell r="G2047" t="str">
            <v>можно паковать</v>
          </cell>
        </row>
        <row r="2048">
          <cell r="E2048">
            <v>334241935</v>
          </cell>
          <cell r="G2048" t="str">
            <v>подтверждение выслано</v>
          </cell>
        </row>
        <row r="2049">
          <cell r="E2049">
            <v>334241968</v>
          </cell>
          <cell r="G2049" t="str">
            <v>можно паковать</v>
          </cell>
        </row>
        <row r="2050">
          <cell r="E2050">
            <v>334241988</v>
          </cell>
          <cell r="G2050" t="str">
            <v>можно паковать</v>
          </cell>
        </row>
        <row r="2051">
          <cell r="E2051">
            <v>334242141</v>
          </cell>
          <cell r="G2051" t="str">
            <v>можно паковать</v>
          </cell>
        </row>
        <row r="2052">
          <cell r="E2052">
            <v>334242294</v>
          </cell>
          <cell r="G2052" t="str">
            <v>можно паковать</v>
          </cell>
        </row>
        <row r="2053">
          <cell r="E2053">
            <v>334242249</v>
          </cell>
          <cell r="G2053" t="str">
            <v>можно паковать</v>
          </cell>
        </row>
        <row r="2054">
          <cell r="E2054">
            <v>334242301</v>
          </cell>
          <cell r="G2054" t="str">
            <v>можно паковать</v>
          </cell>
        </row>
        <row r="2055">
          <cell r="E2055">
            <v>334242525</v>
          </cell>
          <cell r="G2055" t="str">
            <v>можно паковать</v>
          </cell>
        </row>
        <row r="2056">
          <cell r="E2056">
            <v>334242997</v>
          </cell>
          <cell r="G2056" t="str">
            <v>можно паковать</v>
          </cell>
        </row>
        <row r="2057">
          <cell r="E2057">
            <v>334242993</v>
          </cell>
          <cell r="G2057" t="str">
            <v>можно паковать</v>
          </cell>
        </row>
        <row r="2058">
          <cell r="E2058">
            <v>334243031</v>
          </cell>
          <cell r="G2058" t="str">
            <v>можно паковать</v>
          </cell>
        </row>
        <row r="2059">
          <cell r="E2059">
            <v>334243170</v>
          </cell>
          <cell r="G2059" t="str">
            <v>можно паковать</v>
          </cell>
        </row>
        <row r="2060">
          <cell r="E2060">
            <v>334243184</v>
          </cell>
          <cell r="G2060" t="str">
            <v>можно паковать</v>
          </cell>
        </row>
        <row r="2061">
          <cell r="E2061">
            <v>334243214</v>
          </cell>
          <cell r="G2061" t="str">
            <v>можно паковать</v>
          </cell>
        </row>
        <row r="2062">
          <cell r="E2062">
            <v>334243274</v>
          </cell>
          <cell r="G2062" t="str">
            <v>можно паковать</v>
          </cell>
        </row>
        <row r="2063">
          <cell r="E2063">
            <v>334243331</v>
          </cell>
          <cell r="G2063" t="str">
            <v>можно паковать</v>
          </cell>
        </row>
        <row r="2064">
          <cell r="E2064">
            <v>334243488</v>
          </cell>
          <cell r="G2064" t="str">
            <v>можно паковать</v>
          </cell>
        </row>
        <row r="2065">
          <cell r="E2065">
            <v>334243620</v>
          </cell>
          <cell r="G2065" t="str">
            <v>можно паковать</v>
          </cell>
        </row>
        <row r="2066">
          <cell r="E2066">
            <v>334243872</v>
          </cell>
          <cell r="G2066" t="str">
            <v>можно паковать</v>
          </cell>
        </row>
        <row r="2067">
          <cell r="E2067">
            <v>334243896</v>
          </cell>
          <cell r="G2067" t="str">
            <v>можно паковать</v>
          </cell>
        </row>
        <row r="2068">
          <cell r="E2068">
            <v>334243698</v>
          </cell>
          <cell r="G2068" t="str">
            <v>можно паковать</v>
          </cell>
        </row>
        <row r="2069">
          <cell r="E2069">
            <v>334243477</v>
          </cell>
          <cell r="G2069" t="str">
            <v>можно паковать</v>
          </cell>
        </row>
        <row r="2070">
          <cell r="E2070">
            <v>334243775</v>
          </cell>
          <cell r="G2070" t="str">
            <v>можно паковать</v>
          </cell>
        </row>
        <row r="2071">
          <cell r="E2071">
            <v>334243992</v>
          </cell>
          <cell r="G2071" t="str">
            <v>подтверждение выслано</v>
          </cell>
        </row>
        <row r="2072">
          <cell r="E2072">
            <v>334244544</v>
          </cell>
          <cell r="G2072" t="str">
            <v>можно паковать</v>
          </cell>
        </row>
        <row r="2073">
          <cell r="E2073">
            <v>334244680</v>
          </cell>
          <cell r="G2073" t="str">
            <v>можно паковать</v>
          </cell>
        </row>
        <row r="2074">
          <cell r="E2074">
            <v>334244711</v>
          </cell>
          <cell r="G2074" t="str">
            <v>можно паковать</v>
          </cell>
        </row>
        <row r="2075">
          <cell r="E2075">
            <v>334244816</v>
          </cell>
          <cell r="G2075" t="str">
            <v>можно паковать</v>
          </cell>
        </row>
        <row r="2076">
          <cell r="E2076">
            <v>334244841</v>
          </cell>
          <cell r="G2076" t="str">
            <v>можно паковать</v>
          </cell>
        </row>
        <row r="2077">
          <cell r="E2077">
            <v>334244893</v>
          </cell>
          <cell r="G2077" t="str">
            <v>можно паковать</v>
          </cell>
        </row>
        <row r="2078">
          <cell r="E2078">
            <v>334244904</v>
          </cell>
          <cell r="G2078" t="str">
            <v>можно паковать</v>
          </cell>
        </row>
        <row r="2079">
          <cell r="E2079">
            <v>334244922</v>
          </cell>
          <cell r="G2079" t="str">
            <v>можно паковать</v>
          </cell>
        </row>
        <row r="2080">
          <cell r="E2080">
            <v>334244941</v>
          </cell>
          <cell r="G2080" t="str">
            <v>можно паковать</v>
          </cell>
        </row>
        <row r="2081">
          <cell r="E2081">
            <v>334244943</v>
          </cell>
          <cell r="G2081" t="str">
            <v>можно паковать</v>
          </cell>
        </row>
        <row r="2082">
          <cell r="E2082">
            <v>334245039</v>
          </cell>
          <cell r="G2082" t="str">
            <v>можно паковать</v>
          </cell>
        </row>
        <row r="2083">
          <cell r="E2083">
            <v>334245035</v>
          </cell>
          <cell r="G2083" t="str">
            <v>можно паковать</v>
          </cell>
        </row>
        <row r="2084">
          <cell r="E2084">
            <v>334245131</v>
          </cell>
          <cell r="G2084" t="str">
            <v>можно паковать</v>
          </cell>
        </row>
        <row r="2085">
          <cell r="E2085">
            <v>334245087</v>
          </cell>
          <cell r="G2085" t="str">
            <v>можно паковать</v>
          </cell>
        </row>
        <row r="2086">
          <cell r="E2086">
            <v>334244758</v>
          </cell>
          <cell r="G2086" t="str">
            <v>можно паковать</v>
          </cell>
        </row>
        <row r="2087">
          <cell r="E2087">
            <v>334245350</v>
          </cell>
          <cell r="G2087" t="str">
            <v>можно паковать</v>
          </cell>
        </row>
        <row r="2088">
          <cell r="E2088">
            <v>334245274</v>
          </cell>
          <cell r="G2088" t="str">
            <v>можно паковать</v>
          </cell>
        </row>
        <row r="2089">
          <cell r="E2089">
            <v>334245304</v>
          </cell>
          <cell r="G2089" t="str">
            <v>можно паковать</v>
          </cell>
        </row>
        <row r="2090">
          <cell r="E2090">
            <v>334245480</v>
          </cell>
          <cell r="G2090" t="str">
            <v>можно паковать</v>
          </cell>
        </row>
        <row r="2091">
          <cell r="E2091">
            <v>334245783</v>
          </cell>
          <cell r="G2091" t="str">
            <v>можно паковать</v>
          </cell>
        </row>
        <row r="2092">
          <cell r="E2092">
            <v>334246948</v>
          </cell>
          <cell r="G2092" t="str">
            <v>можно паковать</v>
          </cell>
        </row>
        <row r="2093">
          <cell r="E2093">
            <v>334246943</v>
          </cell>
          <cell r="G2093" t="str">
            <v>можно паковать</v>
          </cell>
        </row>
        <row r="2094">
          <cell r="E2094">
            <v>334246823</v>
          </cell>
          <cell r="G2094" t="str">
            <v>можно паковать</v>
          </cell>
        </row>
        <row r="2095">
          <cell r="E2095">
            <v>334247031</v>
          </cell>
          <cell r="G2095" t="str">
            <v>можно паковать</v>
          </cell>
        </row>
        <row r="2096">
          <cell r="E2096">
            <v>334247224</v>
          </cell>
          <cell r="G2096" t="str">
            <v>можно паковать</v>
          </cell>
        </row>
        <row r="2097">
          <cell r="E2097">
            <v>334247163</v>
          </cell>
          <cell r="G2097" t="str">
            <v>можно паковать</v>
          </cell>
        </row>
        <row r="2098">
          <cell r="E2098">
            <v>334247146</v>
          </cell>
          <cell r="G2098" t="str">
            <v>можно паковать</v>
          </cell>
        </row>
        <row r="2099">
          <cell r="E2099">
            <v>334246953</v>
          </cell>
          <cell r="G2099" t="str">
            <v>можно паковать</v>
          </cell>
        </row>
        <row r="2100">
          <cell r="E2100">
            <v>334247298</v>
          </cell>
          <cell r="G2100" t="str">
            <v>можно паковать</v>
          </cell>
        </row>
        <row r="2101">
          <cell r="E2101">
            <v>334247284</v>
          </cell>
          <cell r="G2101" t="str">
            <v>можно паковать</v>
          </cell>
        </row>
        <row r="2102">
          <cell r="E2102">
            <v>334247350</v>
          </cell>
          <cell r="G2102" t="str">
            <v>можно паковать</v>
          </cell>
        </row>
        <row r="2103">
          <cell r="E2103">
            <v>334247427</v>
          </cell>
          <cell r="G2103" t="str">
            <v>можно паковать</v>
          </cell>
        </row>
        <row r="2104">
          <cell r="E2104">
            <v>334247715</v>
          </cell>
          <cell r="G2104" t="str">
            <v>можно паковать</v>
          </cell>
        </row>
        <row r="2105">
          <cell r="E2105">
            <v>334247869</v>
          </cell>
          <cell r="G2105" t="str">
            <v>можно паковать</v>
          </cell>
        </row>
        <row r="2106">
          <cell r="E2106">
            <v>334248561</v>
          </cell>
          <cell r="G2106" t="str">
            <v>можно паковать</v>
          </cell>
        </row>
        <row r="2107">
          <cell r="E2107">
            <v>334248589</v>
          </cell>
          <cell r="G2107" t="str">
            <v>можно паковать</v>
          </cell>
        </row>
        <row r="2108">
          <cell r="E2108">
            <v>334248665</v>
          </cell>
          <cell r="G2108" t="str">
            <v>можно паковать</v>
          </cell>
        </row>
        <row r="2109">
          <cell r="E2109">
            <v>334248748</v>
          </cell>
          <cell r="G2109" t="str">
            <v>можно паковать</v>
          </cell>
        </row>
        <row r="2110">
          <cell r="E2110">
            <v>334248720</v>
          </cell>
          <cell r="G2110" t="str">
            <v>можно паковать</v>
          </cell>
        </row>
        <row r="2111">
          <cell r="E2111">
            <v>334248870</v>
          </cell>
          <cell r="G2111" t="str">
            <v>можно паковать</v>
          </cell>
        </row>
        <row r="2112">
          <cell r="E2112">
            <v>334248907</v>
          </cell>
          <cell r="G2112" t="str">
            <v>можно паковать</v>
          </cell>
        </row>
        <row r="2113">
          <cell r="E2113">
            <v>334249050</v>
          </cell>
          <cell r="G2113" t="str">
            <v>можно паковать</v>
          </cell>
        </row>
        <row r="2114">
          <cell r="E2114">
            <v>334249092</v>
          </cell>
          <cell r="G2114" t="str">
            <v>можно паковать</v>
          </cell>
        </row>
        <row r="2115">
          <cell r="E2115">
            <v>334249131</v>
          </cell>
          <cell r="G2115" t="str">
            <v>можно паковать</v>
          </cell>
        </row>
        <row r="2116">
          <cell r="E2116">
            <v>334249128</v>
          </cell>
          <cell r="G2116" t="str">
            <v>можно паковать</v>
          </cell>
        </row>
        <row r="2117">
          <cell r="E2117">
            <v>334249409</v>
          </cell>
          <cell r="G2117" t="str">
            <v>можно паковать</v>
          </cell>
        </row>
        <row r="2118">
          <cell r="E2118">
            <v>334249728</v>
          </cell>
          <cell r="G2118" t="str">
            <v>можно паковать</v>
          </cell>
        </row>
        <row r="2119">
          <cell r="E2119">
            <v>334249738</v>
          </cell>
          <cell r="G2119" t="str">
            <v>можно паковать</v>
          </cell>
        </row>
        <row r="2120">
          <cell r="E2120">
            <v>334250458</v>
          </cell>
          <cell r="G2120" t="str">
            <v>можно паковать</v>
          </cell>
        </row>
        <row r="2121">
          <cell r="E2121">
            <v>334251060</v>
          </cell>
          <cell r="G2121" t="str">
            <v>можно паковать</v>
          </cell>
        </row>
        <row r="2122">
          <cell r="E2122">
            <v>334251132</v>
          </cell>
          <cell r="G2122" t="str">
            <v>можно паковать</v>
          </cell>
        </row>
        <row r="2123">
          <cell r="E2123">
            <v>334251205</v>
          </cell>
          <cell r="G2123" t="str">
            <v>можно паковать</v>
          </cell>
        </row>
        <row r="2124">
          <cell r="E2124">
            <v>334251177</v>
          </cell>
          <cell r="G2124" t="str">
            <v>можно паковать</v>
          </cell>
        </row>
        <row r="2125">
          <cell r="E2125">
            <v>334251229</v>
          </cell>
          <cell r="G2125" t="str">
            <v>можно паковать</v>
          </cell>
        </row>
        <row r="2126">
          <cell r="E2126">
            <v>334251349</v>
          </cell>
          <cell r="G2126" t="str">
            <v>можно паковать</v>
          </cell>
        </row>
        <row r="2127">
          <cell r="E2127">
            <v>334251335</v>
          </cell>
          <cell r="G2127" t="str">
            <v>можно паковать</v>
          </cell>
        </row>
        <row r="2128">
          <cell r="E2128">
            <v>334251405</v>
          </cell>
          <cell r="G2128" t="str">
            <v>можно паковать</v>
          </cell>
        </row>
        <row r="2129">
          <cell r="E2129">
            <v>334251431</v>
          </cell>
          <cell r="G2129" t="str">
            <v>можно паковать</v>
          </cell>
        </row>
        <row r="2130">
          <cell r="E2130">
            <v>334252097</v>
          </cell>
          <cell r="G2130" t="str">
            <v>можно паковать</v>
          </cell>
        </row>
        <row r="2131">
          <cell r="E2131">
            <v>334251304</v>
          </cell>
          <cell r="G2131" t="str">
            <v>можно паковать</v>
          </cell>
        </row>
        <row r="2132">
          <cell r="E2132">
            <v>334252186</v>
          </cell>
          <cell r="G2132" t="str">
            <v>можно паковать</v>
          </cell>
        </row>
        <row r="2133">
          <cell r="E2133">
            <v>334252255</v>
          </cell>
          <cell r="G2133" t="str">
            <v>можно паковать</v>
          </cell>
        </row>
        <row r="2134">
          <cell r="E2134">
            <v>334252282</v>
          </cell>
          <cell r="G2134" t="str">
            <v>можно паковать</v>
          </cell>
        </row>
        <row r="2135">
          <cell r="E2135">
            <v>334252435</v>
          </cell>
          <cell r="G2135" t="str">
            <v>можно паковать</v>
          </cell>
        </row>
        <row r="2136">
          <cell r="E2136">
            <v>334252504</v>
          </cell>
          <cell r="G2136" t="str">
            <v>можно паковать</v>
          </cell>
        </row>
        <row r="2137">
          <cell r="E2137">
            <v>334252591</v>
          </cell>
          <cell r="G2137" t="str">
            <v>можно паковать</v>
          </cell>
        </row>
        <row r="2138">
          <cell r="E2138">
            <v>334252597</v>
          </cell>
          <cell r="G2138" t="str">
            <v>можно паковать</v>
          </cell>
        </row>
        <row r="2139">
          <cell r="E2139">
            <v>334252616</v>
          </cell>
          <cell r="G2139" t="str">
            <v>можно паковать</v>
          </cell>
        </row>
        <row r="2140">
          <cell r="E2140">
            <v>334252817</v>
          </cell>
          <cell r="G2140" t="str">
            <v>можно паковать</v>
          </cell>
        </row>
        <row r="2141">
          <cell r="E2141">
            <v>334252836</v>
          </cell>
          <cell r="G2141" t="str">
            <v>можно паковать</v>
          </cell>
        </row>
        <row r="2142">
          <cell r="E2142">
            <v>334252863</v>
          </cell>
          <cell r="G2142" t="str">
            <v>можно паковать</v>
          </cell>
        </row>
        <row r="2143">
          <cell r="E2143">
            <v>334252895</v>
          </cell>
          <cell r="G2143" t="str">
            <v>можно паковать</v>
          </cell>
        </row>
        <row r="2144">
          <cell r="E2144">
            <v>334253832</v>
          </cell>
          <cell r="G2144" t="str">
            <v>подтверждение выслано</v>
          </cell>
        </row>
        <row r="2145">
          <cell r="E2145">
            <v>334253900</v>
          </cell>
          <cell r="G2145" t="str">
            <v>можно паковать</v>
          </cell>
        </row>
        <row r="2146">
          <cell r="E2146">
            <v>334254030</v>
          </cell>
          <cell r="G2146" t="str">
            <v>можно паковать</v>
          </cell>
        </row>
        <row r="2147">
          <cell r="E2147">
            <v>334254192</v>
          </cell>
          <cell r="G2147" t="str">
            <v>можно паковать</v>
          </cell>
        </row>
        <row r="2148">
          <cell r="E2148">
            <v>334254223</v>
          </cell>
          <cell r="G2148" t="str">
            <v>можно паковать</v>
          </cell>
        </row>
        <row r="2149">
          <cell r="E2149">
            <v>334254212</v>
          </cell>
          <cell r="G2149" t="str">
            <v>можно паковать</v>
          </cell>
        </row>
        <row r="2150">
          <cell r="E2150">
            <v>334254270</v>
          </cell>
          <cell r="G2150" t="str">
            <v>можно паковать</v>
          </cell>
        </row>
        <row r="2151">
          <cell r="E2151">
            <v>334254390</v>
          </cell>
          <cell r="G2151" t="str">
            <v>можно паковать</v>
          </cell>
        </row>
        <row r="2152">
          <cell r="E2152">
            <v>334254294</v>
          </cell>
          <cell r="G2152" t="str">
            <v>можно паковать</v>
          </cell>
        </row>
        <row r="2153">
          <cell r="E2153">
            <v>334254410</v>
          </cell>
          <cell r="G2153" t="str">
            <v>можно паковать</v>
          </cell>
        </row>
        <row r="2154">
          <cell r="E2154" t="str">
            <v xml:space="preserve"> 334254390  </v>
          </cell>
          <cell r="G2154" t="str">
            <v>можно паковать</v>
          </cell>
        </row>
        <row r="2155">
          <cell r="E2155">
            <v>334254472</v>
          </cell>
          <cell r="G2155" t="str">
            <v>можно паковать</v>
          </cell>
        </row>
        <row r="2156">
          <cell r="E2156">
            <v>334255637</v>
          </cell>
          <cell r="G2156" t="str">
            <v>можно паковать</v>
          </cell>
        </row>
        <row r="2157">
          <cell r="E2157">
            <v>334255688</v>
          </cell>
          <cell r="G2157" t="str">
            <v>можно паковать</v>
          </cell>
        </row>
        <row r="2158">
          <cell r="E2158">
            <v>334255780</v>
          </cell>
          <cell r="G2158" t="str">
            <v>можно паковать</v>
          </cell>
        </row>
        <row r="2159">
          <cell r="E2159">
            <v>334255950</v>
          </cell>
          <cell r="G2159" t="str">
            <v>можно паковать</v>
          </cell>
        </row>
        <row r="2160">
          <cell r="E2160">
            <v>334255978</v>
          </cell>
          <cell r="G2160" t="str">
            <v>можно паковать</v>
          </cell>
        </row>
        <row r="2161">
          <cell r="E2161">
            <v>334256014</v>
          </cell>
          <cell r="G2161" t="str">
            <v>можно паковать</v>
          </cell>
        </row>
        <row r="2162">
          <cell r="E2162">
            <v>334256043</v>
          </cell>
          <cell r="G2162" t="str">
            <v>можно паковать</v>
          </cell>
        </row>
        <row r="2163">
          <cell r="E2163">
            <v>334256098</v>
          </cell>
          <cell r="G2163" t="str">
            <v>можно паковать</v>
          </cell>
        </row>
        <row r="2164">
          <cell r="E2164">
            <v>334256074</v>
          </cell>
          <cell r="G2164" t="str">
            <v>можно паковать</v>
          </cell>
        </row>
        <row r="2165">
          <cell r="E2165">
            <v>334256140</v>
          </cell>
          <cell r="G2165" t="str">
            <v>можно паковать</v>
          </cell>
        </row>
        <row r="2166">
          <cell r="E2166">
            <v>334256133</v>
          </cell>
          <cell r="G2166" t="str">
            <v>можно паковать</v>
          </cell>
        </row>
        <row r="2167">
          <cell r="E2167">
            <v>334256131</v>
          </cell>
          <cell r="G2167" t="str">
            <v>можно паковать</v>
          </cell>
        </row>
        <row r="2168">
          <cell r="E2168">
            <v>334256228</v>
          </cell>
          <cell r="G2168" t="str">
            <v>можно паковать</v>
          </cell>
        </row>
        <row r="2169">
          <cell r="E2169">
            <v>334256244</v>
          </cell>
          <cell r="G2169" t="str">
            <v>можно паковать</v>
          </cell>
        </row>
        <row r="2170">
          <cell r="E2170">
            <v>334256281</v>
          </cell>
          <cell r="G2170" t="str">
            <v>можно паковать</v>
          </cell>
        </row>
        <row r="2171">
          <cell r="E2171">
            <v>334256250</v>
          </cell>
          <cell r="G2171" t="str">
            <v>можно паковать</v>
          </cell>
        </row>
        <row r="2172">
          <cell r="E2172">
            <v>334256342</v>
          </cell>
          <cell r="G2172" t="str">
            <v>можно паковать</v>
          </cell>
        </row>
        <row r="2173">
          <cell r="E2173">
            <v>334256710</v>
          </cell>
          <cell r="G2173" t="str">
            <v>можно паковать</v>
          </cell>
        </row>
        <row r="2174">
          <cell r="E2174">
            <v>334257702</v>
          </cell>
          <cell r="G2174" t="str">
            <v>можно паковать</v>
          </cell>
        </row>
        <row r="2175">
          <cell r="E2175">
            <v>334257731</v>
          </cell>
          <cell r="G2175" t="str">
            <v>можно паковать</v>
          </cell>
        </row>
        <row r="2176">
          <cell r="E2176">
            <v>334257746</v>
          </cell>
          <cell r="G2176" t="str">
            <v>можно паковать</v>
          </cell>
        </row>
        <row r="2177">
          <cell r="E2177">
            <v>334257783</v>
          </cell>
          <cell r="G2177" t="str">
            <v>можно паковать</v>
          </cell>
        </row>
        <row r="2178">
          <cell r="E2178">
            <v>334257779</v>
          </cell>
          <cell r="G2178" t="str">
            <v>можно паковать</v>
          </cell>
        </row>
        <row r="2179">
          <cell r="E2179">
            <v>334257886</v>
          </cell>
          <cell r="G2179" t="str">
            <v>можно паковать</v>
          </cell>
        </row>
        <row r="2180">
          <cell r="E2180">
            <v>334257902</v>
          </cell>
          <cell r="G2180" t="str">
            <v>можно паковать</v>
          </cell>
        </row>
        <row r="2181">
          <cell r="E2181">
            <v>334257917</v>
          </cell>
          <cell r="G2181" t="str">
            <v>можно паковать</v>
          </cell>
        </row>
        <row r="2182">
          <cell r="E2182">
            <v>334258096</v>
          </cell>
          <cell r="G2182" t="str">
            <v>можно паковать</v>
          </cell>
        </row>
        <row r="2183">
          <cell r="E2183">
            <v>334258604</v>
          </cell>
          <cell r="G2183" t="str">
            <v>можно паковать</v>
          </cell>
        </row>
        <row r="2184">
          <cell r="E2184">
            <v>334258408</v>
          </cell>
          <cell r="G2184" t="str">
            <v>можно паковать</v>
          </cell>
        </row>
        <row r="2185">
          <cell r="E2185">
            <v>334258450</v>
          </cell>
          <cell r="G2185" t="str">
            <v>можно паковать</v>
          </cell>
        </row>
        <row r="2186">
          <cell r="E2186">
            <v>334258534</v>
          </cell>
          <cell r="G2186" t="str">
            <v>можно паковать</v>
          </cell>
        </row>
        <row r="2187">
          <cell r="E2187">
            <v>334258597</v>
          </cell>
          <cell r="G2187" t="str">
            <v>можно паковать</v>
          </cell>
        </row>
        <row r="2188">
          <cell r="E2188">
            <v>334258623</v>
          </cell>
          <cell r="G2188" t="str">
            <v>можно паковать</v>
          </cell>
        </row>
        <row r="2189">
          <cell r="E2189">
            <v>334258673</v>
          </cell>
          <cell r="G2189" t="str">
            <v>можно паковать</v>
          </cell>
        </row>
        <row r="2190">
          <cell r="E2190">
            <v>334259297</v>
          </cell>
          <cell r="G2190" t="str">
            <v>можно паковать</v>
          </cell>
        </row>
        <row r="2191">
          <cell r="E2191">
            <v>334259718</v>
          </cell>
          <cell r="G2191" t="str">
            <v>можно паковать</v>
          </cell>
        </row>
        <row r="2192">
          <cell r="E2192">
            <v>334259779</v>
          </cell>
          <cell r="G2192" t="str">
            <v>можно паковать</v>
          </cell>
        </row>
        <row r="2193">
          <cell r="E2193">
            <v>334259740</v>
          </cell>
          <cell r="G2193" t="str">
            <v>можно паковать</v>
          </cell>
        </row>
        <row r="2194">
          <cell r="E2194">
            <v>334259728</v>
          </cell>
          <cell r="G2194" t="str">
            <v>можно паковать</v>
          </cell>
        </row>
        <row r="2195">
          <cell r="E2195">
            <v>334259895</v>
          </cell>
          <cell r="G2195" t="str">
            <v>можно паковать</v>
          </cell>
        </row>
        <row r="2196">
          <cell r="E2196">
            <v>334260844</v>
          </cell>
          <cell r="G2196" t="str">
            <v>можно паковать</v>
          </cell>
        </row>
        <row r="2197">
          <cell r="E2197">
            <v>334260910</v>
          </cell>
          <cell r="G2197" t="str">
            <v>можно паковать</v>
          </cell>
        </row>
        <row r="2198">
          <cell r="E2198">
            <v>334260878</v>
          </cell>
          <cell r="G2198" t="str">
            <v>можно паковать</v>
          </cell>
        </row>
        <row r="2199">
          <cell r="E2199">
            <v>334260909</v>
          </cell>
          <cell r="G2199" t="str">
            <v>можно паковать</v>
          </cell>
        </row>
        <row r="2200">
          <cell r="E2200">
            <v>334260927</v>
          </cell>
          <cell r="G2200" t="str">
            <v>можно паковать</v>
          </cell>
        </row>
        <row r="2201">
          <cell r="E2201">
            <v>334260993</v>
          </cell>
          <cell r="G2201" t="str">
            <v>можно паковать</v>
          </cell>
        </row>
        <row r="2202">
          <cell r="E2202">
            <v>334260992</v>
          </cell>
          <cell r="G2202" t="str">
            <v>можно паковать</v>
          </cell>
        </row>
        <row r="2203">
          <cell r="E2203">
            <v>334261236</v>
          </cell>
          <cell r="G2203" t="str">
            <v>можно паковать</v>
          </cell>
        </row>
        <row r="2204">
          <cell r="E2204">
            <v>334261243</v>
          </cell>
          <cell r="G2204" t="str">
            <v>можно паковать</v>
          </cell>
        </row>
        <row r="2205">
          <cell r="E2205">
            <v>334262153</v>
          </cell>
          <cell r="G2205" t="str">
            <v>можно паковать</v>
          </cell>
        </row>
        <row r="2206">
          <cell r="E2206">
            <v>334262244</v>
          </cell>
          <cell r="G2206" t="str">
            <v>подтверждение выслано</v>
          </cell>
        </row>
        <row r="2207">
          <cell r="E2207">
            <v>334262310</v>
          </cell>
          <cell r="G2207" t="str">
            <v>можно паковать</v>
          </cell>
        </row>
        <row r="2208">
          <cell r="E2208">
            <v>334262558</v>
          </cell>
          <cell r="G2208" t="str">
            <v>можно паковать</v>
          </cell>
        </row>
        <row r="2209">
          <cell r="E2209">
            <v>334262638</v>
          </cell>
          <cell r="G2209" t="str">
            <v>можно паковать</v>
          </cell>
        </row>
        <row r="2210">
          <cell r="E2210">
            <v>334262771</v>
          </cell>
          <cell r="G2210" t="str">
            <v>можно паковать</v>
          </cell>
        </row>
        <row r="2211">
          <cell r="E2211">
            <v>334262868</v>
          </cell>
          <cell r="G2211" t="str">
            <v>можно паковать</v>
          </cell>
        </row>
        <row r="2212">
          <cell r="E2212">
            <v>334262911</v>
          </cell>
          <cell r="G2212" t="str">
            <v>можно паковать</v>
          </cell>
        </row>
        <row r="2213">
          <cell r="E2213">
            <v>334263096</v>
          </cell>
          <cell r="G2213" t="str">
            <v>можно паковать</v>
          </cell>
        </row>
        <row r="2214">
          <cell r="E2214">
            <v>334264055</v>
          </cell>
          <cell r="G2214" t="str">
            <v>подтверждение выслано</v>
          </cell>
        </row>
        <row r="2215">
          <cell r="E2215">
            <v>334264136</v>
          </cell>
          <cell r="G2215" t="str">
            <v>можно паковать</v>
          </cell>
        </row>
        <row r="2216">
          <cell r="E2216">
            <v>334264260</v>
          </cell>
          <cell r="G2216" t="str">
            <v>можно паковать</v>
          </cell>
        </row>
        <row r="2217">
          <cell r="E2217">
            <v>334264254</v>
          </cell>
          <cell r="G2217" t="str">
            <v>можно паковать</v>
          </cell>
        </row>
        <row r="2218">
          <cell r="E2218">
            <v>334264281</v>
          </cell>
          <cell r="G2218" t="str">
            <v>можно паковать</v>
          </cell>
        </row>
        <row r="2219">
          <cell r="E2219">
            <v>334264320</v>
          </cell>
          <cell r="G2219" t="str">
            <v>можно паковать</v>
          </cell>
        </row>
        <row r="2220">
          <cell r="E2220">
            <v>334264362</v>
          </cell>
          <cell r="G2220" t="str">
            <v>можно паковать</v>
          </cell>
        </row>
        <row r="2221">
          <cell r="E2221">
            <v>334264411</v>
          </cell>
          <cell r="G2221" t="str">
            <v>можно паковать</v>
          </cell>
        </row>
        <row r="2222">
          <cell r="E2222">
            <v>334264431</v>
          </cell>
          <cell r="G2222" t="str">
            <v>можно паковать</v>
          </cell>
        </row>
        <row r="2223">
          <cell r="E2223">
            <v>334264515</v>
          </cell>
          <cell r="G2223" t="str">
            <v>можно паковать</v>
          </cell>
        </row>
        <row r="2224">
          <cell r="E2224">
            <v>334264559</v>
          </cell>
          <cell r="G2224" t="str">
            <v>подтверждение выслано</v>
          </cell>
        </row>
        <row r="2225">
          <cell r="E2225">
            <v>334264579</v>
          </cell>
          <cell r="G2225" t="str">
            <v>можно паковать</v>
          </cell>
        </row>
        <row r="2226">
          <cell r="E2226">
            <v>334264603</v>
          </cell>
          <cell r="G2226" t="str">
            <v>можно паковать</v>
          </cell>
        </row>
        <row r="2227">
          <cell r="E2227">
            <v>334264703</v>
          </cell>
          <cell r="G2227" t="str">
            <v>можно паковать</v>
          </cell>
        </row>
        <row r="2228">
          <cell r="E2228">
            <v>334264749</v>
          </cell>
          <cell r="G2228" t="str">
            <v>можно паковать</v>
          </cell>
        </row>
        <row r="2229">
          <cell r="E2229">
            <v>334265673</v>
          </cell>
          <cell r="G2229" t="str">
            <v>можно паковать</v>
          </cell>
        </row>
        <row r="2230">
          <cell r="E2230">
            <v>334265781</v>
          </cell>
          <cell r="G2230" t="str">
            <v>можно паковать</v>
          </cell>
        </row>
        <row r="2231">
          <cell r="E2231">
            <v>334265852</v>
          </cell>
          <cell r="G2231" t="str">
            <v>можно паковать</v>
          </cell>
        </row>
        <row r="2232">
          <cell r="E2232">
            <v>334265932</v>
          </cell>
          <cell r="G2232" t="str">
            <v>можно паковать</v>
          </cell>
        </row>
        <row r="2233">
          <cell r="E2233">
            <v>334265893</v>
          </cell>
          <cell r="G2233" t="str">
            <v>можно паковать</v>
          </cell>
        </row>
        <row r="2234">
          <cell r="E2234">
            <v>334266062</v>
          </cell>
          <cell r="G2234" t="str">
            <v>можно паковать</v>
          </cell>
        </row>
        <row r="2235">
          <cell r="E2235">
            <v>334266318</v>
          </cell>
          <cell r="G2235" t="str">
            <v>можно паковать</v>
          </cell>
        </row>
        <row r="2236">
          <cell r="E2236">
            <v>334266334</v>
          </cell>
          <cell r="G2236" t="str">
            <v>можно паковать</v>
          </cell>
        </row>
        <row r="2237">
          <cell r="E2237">
            <v>334266343</v>
          </cell>
          <cell r="G2237" t="str">
            <v>можно паковать</v>
          </cell>
        </row>
        <row r="2238">
          <cell r="E2238">
            <v>334266398</v>
          </cell>
          <cell r="G2238" t="str">
            <v>можно паковать</v>
          </cell>
        </row>
        <row r="2239">
          <cell r="E2239">
            <v>334267432</v>
          </cell>
          <cell r="G2239" t="str">
            <v>можно паковать</v>
          </cell>
        </row>
        <row r="2240">
          <cell r="E2240">
            <v>334267777</v>
          </cell>
          <cell r="G2240" t="str">
            <v>можно паковать</v>
          </cell>
        </row>
        <row r="2241">
          <cell r="E2241">
            <v>334267813</v>
          </cell>
          <cell r="G2241" t="str">
            <v>можно паковать</v>
          </cell>
        </row>
        <row r="2242">
          <cell r="E2242">
            <v>334267873</v>
          </cell>
          <cell r="G2242" t="str">
            <v>можно паковать</v>
          </cell>
        </row>
        <row r="2243">
          <cell r="E2243">
            <v>334267516</v>
          </cell>
          <cell r="G2243" t="str">
            <v>можно паковать</v>
          </cell>
        </row>
        <row r="2244">
          <cell r="E2244">
            <v>334267585</v>
          </cell>
          <cell r="G2244" t="str">
            <v>можно паковать</v>
          </cell>
        </row>
        <row r="2245">
          <cell r="E2245">
            <v>334267607</v>
          </cell>
          <cell r="G2245" t="str">
            <v>можно паковать</v>
          </cell>
        </row>
        <row r="2246">
          <cell r="E2246">
            <v>334267816</v>
          </cell>
          <cell r="G2246" t="str">
            <v>можно паковать</v>
          </cell>
        </row>
        <row r="2247">
          <cell r="E2247">
            <v>334268072</v>
          </cell>
          <cell r="G2247" t="str">
            <v>можно паковать</v>
          </cell>
        </row>
        <row r="2248">
          <cell r="E2248">
            <v>334268424</v>
          </cell>
          <cell r="G2248" t="str">
            <v>можно паковать</v>
          </cell>
        </row>
        <row r="2249">
          <cell r="E2249">
            <v>334268496</v>
          </cell>
          <cell r="G2249" t="str">
            <v>можно паковать</v>
          </cell>
        </row>
        <row r="2250">
          <cell r="E2250">
            <v>334266493</v>
          </cell>
          <cell r="G2250" t="str">
            <v>можно паковать</v>
          </cell>
        </row>
        <row r="2251">
          <cell r="E2251">
            <v>334268387</v>
          </cell>
          <cell r="G2251" t="str">
            <v>можно паковать</v>
          </cell>
        </row>
        <row r="2252">
          <cell r="E2252">
            <v>334269203</v>
          </cell>
          <cell r="G2252" t="str">
            <v>можно паковать</v>
          </cell>
        </row>
        <row r="2253">
          <cell r="E2253">
            <v>334269338</v>
          </cell>
          <cell r="G2253" t="str">
            <v>можно паковать</v>
          </cell>
        </row>
        <row r="2254">
          <cell r="E2254">
            <v>334269362</v>
          </cell>
          <cell r="G2254" t="str">
            <v>можно паковать</v>
          </cell>
        </row>
        <row r="2255">
          <cell r="E2255">
            <v>334269284</v>
          </cell>
          <cell r="G2255" t="str">
            <v>можно паковать</v>
          </cell>
        </row>
        <row r="2256">
          <cell r="E2256">
            <v>334269414</v>
          </cell>
          <cell r="G2256" t="str">
            <v>можно паковать</v>
          </cell>
        </row>
        <row r="2257">
          <cell r="E2257">
            <v>334269352</v>
          </cell>
          <cell r="G2257" t="str">
            <v>можно паковать</v>
          </cell>
        </row>
        <row r="2258">
          <cell r="E2258">
            <v>334269458</v>
          </cell>
          <cell r="G2258" t="str">
            <v>можно паковать</v>
          </cell>
        </row>
        <row r="2259">
          <cell r="E2259">
            <v>334269508</v>
          </cell>
          <cell r="G2259" t="str">
            <v>можно паковать</v>
          </cell>
        </row>
        <row r="2260">
          <cell r="E2260">
            <v>334269605</v>
          </cell>
          <cell r="G2260" t="str">
            <v>можно паковать</v>
          </cell>
        </row>
        <row r="2261">
          <cell r="E2261">
            <v>334269735</v>
          </cell>
          <cell r="G2261" t="str">
            <v>можно паковать</v>
          </cell>
        </row>
        <row r="2262">
          <cell r="E2262">
            <v>334269752</v>
          </cell>
          <cell r="G2262" t="str">
            <v>можно паковать</v>
          </cell>
        </row>
        <row r="2263">
          <cell r="E2263">
            <v>334269690</v>
          </cell>
          <cell r="G2263" t="str">
            <v>можно паковать</v>
          </cell>
        </row>
        <row r="2264">
          <cell r="E2264">
            <v>334269799</v>
          </cell>
          <cell r="G2264" t="str">
            <v>можно паковать</v>
          </cell>
        </row>
        <row r="2265">
          <cell r="E2265">
            <v>334269817</v>
          </cell>
          <cell r="G2265" t="str">
            <v>можно паковать</v>
          </cell>
        </row>
        <row r="2266">
          <cell r="E2266">
            <v>334269854</v>
          </cell>
          <cell r="G2266" t="str">
            <v>можно паковать</v>
          </cell>
        </row>
        <row r="2267">
          <cell r="E2267">
            <v>334269906</v>
          </cell>
          <cell r="G2267" t="str">
            <v>можно паковать</v>
          </cell>
        </row>
        <row r="2268">
          <cell r="E2268">
            <v>334269936</v>
          </cell>
          <cell r="G2268" t="str">
            <v>можно паковать</v>
          </cell>
        </row>
        <row r="2269">
          <cell r="E2269">
            <v>334269987</v>
          </cell>
          <cell r="G2269" t="str">
            <v>можно паковать</v>
          </cell>
        </row>
        <row r="2270">
          <cell r="E2270">
            <v>334270040</v>
          </cell>
          <cell r="G2270" t="str">
            <v>можно паковать</v>
          </cell>
        </row>
        <row r="2271">
          <cell r="E2271">
            <v>334269943</v>
          </cell>
          <cell r="G2271" t="str">
            <v>можно паковать</v>
          </cell>
        </row>
        <row r="2272">
          <cell r="E2272">
            <v>334270089</v>
          </cell>
          <cell r="G2272" t="str">
            <v>подтверждение выслано</v>
          </cell>
        </row>
        <row r="2273">
          <cell r="E2273">
            <v>334270099</v>
          </cell>
          <cell r="G2273" t="str">
            <v>можно паковать</v>
          </cell>
        </row>
        <row r="2274">
          <cell r="E2274">
            <v>334270245</v>
          </cell>
          <cell r="G2274" t="str">
            <v>можно паковать</v>
          </cell>
        </row>
        <row r="2275">
          <cell r="E2275">
            <v>334270949</v>
          </cell>
          <cell r="G2275" t="str">
            <v>можно паковать</v>
          </cell>
        </row>
        <row r="2276">
          <cell r="E2276">
            <v>334271084</v>
          </cell>
          <cell r="G2276" t="str">
            <v>можно паковать</v>
          </cell>
        </row>
        <row r="2277">
          <cell r="E2277">
            <v>334271165</v>
          </cell>
          <cell r="G2277" t="str">
            <v>можно паковать</v>
          </cell>
        </row>
        <row r="2278">
          <cell r="E2278">
            <v>334271257</v>
          </cell>
          <cell r="G2278" t="str">
            <v>можно паковать</v>
          </cell>
        </row>
        <row r="2279">
          <cell r="E2279">
            <v>334271374</v>
          </cell>
          <cell r="G2279" t="str">
            <v>можно паковать</v>
          </cell>
        </row>
        <row r="2280">
          <cell r="E2280">
            <v>334271413</v>
          </cell>
          <cell r="G2280" t="str">
            <v>можно паковать</v>
          </cell>
        </row>
        <row r="2281">
          <cell r="E2281">
            <v>334271545</v>
          </cell>
          <cell r="G2281" t="str">
            <v>можно паковать</v>
          </cell>
        </row>
        <row r="2282">
          <cell r="E2282">
            <v>334271577</v>
          </cell>
          <cell r="G2282" t="str">
            <v>можно паковать</v>
          </cell>
        </row>
        <row r="2283">
          <cell r="E2283">
            <v>334271610</v>
          </cell>
          <cell r="G2283" t="str">
            <v>можно паковать</v>
          </cell>
        </row>
        <row r="2284">
          <cell r="E2284">
            <v>334271535</v>
          </cell>
          <cell r="G2284" t="str">
            <v>можно паковать</v>
          </cell>
        </row>
        <row r="2285">
          <cell r="E2285">
            <v>334271564</v>
          </cell>
          <cell r="G2285" t="str">
            <v>можно паковать</v>
          </cell>
        </row>
        <row r="2286">
          <cell r="E2286">
            <v>334271642</v>
          </cell>
          <cell r="G2286" t="str">
            <v>можно паковать</v>
          </cell>
        </row>
        <row r="2287">
          <cell r="E2287">
            <v>334271753</v>
          </cell>
          <cell r="G2287" t="str">
            <v>можно паковать</v>
          </cell>
        </row>
        <row r="2288">
          <cell r="E2288">
            <v>334271949</v>
          </cell>
          <cell r="G2288" t="str">
            <v>можно паковать</v>
          </cell>
        </row>
        <row r="2289">
          <cell r="E2289">
            <v>334271961</v>
          </cell>
          <cell r="G2289" t="str">
            <v>можно паковать</v>
          </cell>
        </row>
        <row r="2290">
          <cell r="E2290">
            <v>334272804</v>
          </cell>
          <cell r="G2290" t="str">
            <v>можно паковать</v>
          </cell>
        </row>
        <row r="2291">
          <cell r="E2291">
            <v>334272667</v>
          </cell>
          <cell r="G2291" t="str">
            <v>можно паковать</v>
          </cell>
        </row>
        <row r="2292">
          <cell r="E2292">
            <v>334272635</v>
          </cell>
          <cell r="G2292" t="str">
            <v>можно паковать</v>
          </cell>
        </row>
        <row r="2293">
          <cell r="E2293">
            <v>334272710</v>
          </cell>
          <cell r="G2293" t="str">
            <v>можно паковать</v>
          </cell>
        </row>
        <row r="2294">
          <cell r="E2294">
            <v>334272729</v>
          </cell>
          <cell r="G2294" t="str">
            <v>можно паковать</v>
          </cell>
        </row>
        <row r="2295">
          <cell r="E2295">
            <v>334272898</v>
          </cell>
          <cell r="G2295" t="str">
            <v>можно паковать</v>
          </cell>
        </row>
        <row r="2296">
          <cell r="E2296">
            <v>334272995</v>
          </cell>
          <cell r="G2296" t="str">
            <v>можно паковать</v>
          </cell>
        </row>
        <row r="2297">
          <cell r="E2297">
            <v>334273049</v>
          </cell>
          <cell r="G2297" t="str">
            <v>можно паковать</v>
          </cell>
        </row>
        <row r="2298">
          <cell r="E2298">
            <v>334272932</v>
          </cell>
          <cell r="G2298" t="str">
            <v>можно паковать</v>
          </cell>
        </row>
        <row r="2299">
          <cell r="E2299">
            <v>334272968</v>
          </cell>
          <cell r="G2299" t="str">
            <v>можно паковать</v>
          </cell>
        </row>
        <row r="2300">
          <cell r="E2300">
            <v>334273067</v>
          </cell>
          <cell r="G2300" t="str">
            <v>можно паковать</v>
          </cell>
        </row>
        <row r="2301">
          <cell r="E2301">
            <v>334273163</v>
          </cell>
          <cell r="G2301" t="str">
            <v>можно паковать</v>
          </cell>
        </row>
        <row r="2302">
          <cell r="E2302">
            <v>334273180</v>
          </cell>
          <cell r="G2302" t="str">
            <v>можно паковать</v>
          </cell>
        </row>
        <row r="2303">
          <cell r="E2303">
            <v>334273309</v>
          </cell>
          <cell r="G2303" t="str">
            <v>можно паковать</v>
          </cell>
        </row>
        <row r="2304">
          <cell r="E2304">
            <v>334273328</v>
          </cell>
          <cell r="G2304" t="str">
            <v>можно паковать</v>
          </cell>
        </row>
        <row r="2305">
          <cell r="E2305">
            <v>334273565</v>
          </cell>
          <cell r="G2305" t="str">
            <v>можно паковать</v>
          </cell>
        </row>
        <row r="2306">
          <cell r="E2306">
            <v>334273680</v>
          </cell>
          <cell r="G2306" t="str">
            <v>можно паковать</v>
          </cell>
        </row>
        <row r="2307">
          <cell r="E2307">
            <v>334274570</v>
          </cell>
          <cell r="G2307" t="str">
            <v>можно паковать</v>
          </cell>
        </row>
        <row r="2308">
          <cell r="E2308">
            <v>334274569</v>
          </cell>
          <cell r="G2308" t="str">
            <v>можно паковать</v>
          </cell>
        </row>
        <row r="2309">
          <cell r="E2309">
            <v>334274689</v>
          </cell>
          <cell r="G2309" t="str">
            <v>можно паковать</v>
          </cell>
        </row>
        <row r="2310">
          <cell r="E2310">
            <v>334275060</v>
          </cell>
          <cell r="G2310" t="str">
            <v>подтверждение выслано</v>
          </cell>
        </row>
        <row r="2311">
          <cell r="E2311">
            <v>334275367</v>
          </cell>
          <cell r="G2311" t="str">
            <v>можно паковать</v>
          </cell>
        </row>
        <row r="2312">
          <cell r="E2312">
            <v>334275465</v>
          </cell>
          <cell r="G2312" t="str">
            <v>можно паковать</v>
          </cell>
        </row>
        <row r="2313">
          <cell r="E2313">
            <v>334275596</v>
          </cell>
          <cell r="G2313" t="str">
            <v>можно паковать</v>
          </cell>
        </row>
        <row r="2314">
          <cell r="E2314">
            <v>334276892</v>
          </cell>
          <cell r="G2314" t="str">
            <v>можно паковать</v>
          </cell>
        </row>
        <row r="2315">
          <cell r="E2315">
            <v>334276984</v>
          </cell>
          <cell r="G2315" t="str">
            <v>можно паковать</v>
          </cell>
        </row>
        <row r="2316">
          <cell r="E2316">
            <v>334277043</v>
          </cell>
          <cell r="G2316" t="str">
            <v>можно паковать</v>
          </cell>
        </row>
        <row r="2317">
          <cell r="E2317">
            <v>334277196</v>
          </cell>
          <cell r="G2317" t="str">
            <v>можно паковать</v>
          </cell>
        </row>
        <row r="2318">
          <cell r="E2318">
            <v>334277349</v>
          </cell>
          <cell r="G2318" t="str">
            <v>можно паковать</v>
          </cell>
        </row>
        <row r="2319">
          <cell r="E2319">
            <v>334277412</v>
          </cell>
          <cell r="G2319" t="str">
            <v>можно паковать</v>
          </cell>
        </row>
        <row r="2320">
          <cell r="E2320">
            <v>334277459</v>
          </cell>
          <cell r="G2320" t="str">
            <v>можно паковать</v>
          </cell>
        </row>
        <row r="2321">
          <cell r="E2321">
            <v>334277491</v>
          </cell>
          <cell r="G2321" t="str">
            <v>можно паковать</v>
          </cell>
        </row>
        <row r="2322">
          <cell r="E2322">
            <v>334277545</v>
          </cell>
          <cell r="G2322" t="str">
            <v>можно паковать</v>
          </cell>
        </row>
        <row r="2323">
          <cell r="E2323">
            <v>334277563</v>
          </cell>
          <cell r="G2323" t="str">
            <v>можно паковать</v>
          </cell>
        </row>
        <row r="2324">
          <cell r="E2324">
            <v>334278251</v>
          </cell>
          <cell r="G2324" t="str">
            <v>можно паковать</v>
          </cell>
        </row>
        <row r="2325">
          <cell r="E2325">
            <v>334278537</v>
          </cell>
          <cell r="G2325" t="str">
            <v>можно паковать</v>
          </cell>
        </row>
        <row r="2326">
          <cell r="E2326">
            <v>334278653</v>
          </cell>
          <cell r="G2326" t="str">
            <v>можно паковать</v>
          </cell>
        </row>
        <row r="2327">
          <cell r="E2327">
            <v>334278793</v>
          </cell>
          <cell r="G2327" t="str">
            <v>можно паковать</v>
          </cell>
        </row>
        <row r="2328">
          <cell r="E2328">
            <v>334278958</v>
          </cell>
          <cell r="G2328" t="str">
            <v>можно паковать</v>
          </cell>
        </row>
        <row r="2329">
          <cell r="E2329">
            <v>334278997</v>
          </cell>
          <cell r="G2329" t="str">
            <v>можно паковать</v>
          </cell>
        </row>
        <row r="2330">
          <cell r="E2330">
            <v>334279091</v>
          </cell>
          <cell r="G2330" t="str">
            <v>можно паковать</v>
          </cell>
        </row>
        <row r="2331">
          <cell r="E2331">
            <v>334279184</v>
          </cell>
          <cell r="G2331" t="str">
            <v>можно паковать</v>
          </cell>
        </row>
        <row r="2332">
          <cell r="E2332">
            <v>334279673</v>
          </cell>
          <cell r="G2332" t="str">
            <v>можно паковать</v>
          </cell>
        </row>
        <row r="2333">
          <cell r="E2333">
            <v>334279578</v>
          </cell>
          <cell r="G2333" t="str">
            <v>можно паковать</v>
          </cell>
        </row>
        <row r="2334">
          <cell r="E2334">
            <v>334279684</v>
          </cell>
          <cell r="G2334" t="str">
            <v>подтверждение выслано</v>
          </cell>
        </row>
        <row r="2335">
          <cell r="E2335">
            <v>334279706</v>
          </cell>
          <cell r="G2335" t="str">
            <v>подтверждение выслано</v>
          </cell>
        </row>
        <row r="2336">
          <cell r="E2336">
            <v>334279716</v>
          </cell>
          <cell r="G2336" t="str">
            <v>подтверждение выслано</v>
          </cell>
        </row>
        <row r="2337">
          <cell r="E2337">
            <v>334279765</v>
          </cell>
          <cell r="G2337" t="str">
            <v>можно паковать</v>
          </cell>
        </row>
        <row r="2338">
          <cell r="E2338">
            <v>334279852</v>
          </cell>
          <cell r="G2338" t="str">
            <v>можно паковать</v>
          </cell>
        </row>
        <row r="2339">
          <cell r="E2339">
            <v>334279937</v>
          </cell>
          <cell r="G2339" t="str">
            <v>можно паковать</v>
          </cell>
        </row>
        <row r="2340">
          <cell r="E2340">
            <v>334280137</v>
          </cell>
          <cell r="G2340" t="str">
            <v>можно паковать</v>
          </cell>
        </row>
        <row r="2341">
          <cell r="E2341">
            <v>334280163</v>
          </cell>
          <cell r="G2341" t="str">
            <v>можно паковать</v>
          </cell>
        </row>
        <row r="2342">
          <cell r="E2342">
            <v>334280205</v>
          </cell>
          <cell r="G2342" t="str">
            <v>можно паковать</v>
          </cell>
        </row>
        <row r="2343">
          <cell r="E2343">
            <v>334280273</v>
          </cell>
          <cell r="G2343" t="str">
            <v>можно паковать</v>
          </cell>
        </row>
        <row r="2344">
          <cell r="E2344">
            <v>334280276</v>
          </cell>
          <cell r="G2344" t="str">
            <v>можно паковать</v>
          </cell>
        </row>
        <row r="2345">
          <cell r="E2345">
            <v>334280299</v>
          </cell>
          <cell r="G2345" t="str">
            <v>можно паковать</v>
          </cell>
        </row>
        <row r="2346">
          <cell r="E2346">
            <v>334280468</v>
          </cell>
          <cell r="G2346" t="str">
            <v>подтверждение выслано</v>
          </cell>
        </row>
        <row r="2347">
          <cell r="E2347">
            <v>334280613</v>
          </cell>
          <cell r="G2347" t="str">
            <v>можно паковать</v>
          </cell>
        </row>
        <row r="2348">
          <cell r="E2348">
            <v>334280480</v>
          </cell>
          <cell r="G2348" t="str">
            <v>можно паковать</v>
          </cell>
        </row>
        <row r="2349">
          <cell r="E2349">
            <v>334280559</v>
          </cell>
          <cell r="G2349" t="str">
            <v>можно паковать</v>
          </cell>
        </row>
        <row r="2350">
          <cell r="E2350">
            <v>334280568</v>
          </cell>
          <cell r="G2350" t="str">
            <v>можно паковать</v>
          </cell>
        </row>
        <row r="2351">
          <cell r="E2351">
            <v>334281746</v>
          </cell>
          <cell r="G2351" t="str">
            <v>можно паковать</v>
          </cell>
        </row>
        <row r="2352">
          <cell r="E2352">
            <v>334281783</v>
          </cell>
          <cell r="G2352" t="str">
            <v>можно паковать</v>
          </cell>
        </row>
        <row r="2353">
          <cell r="E2353">
            <v>334281903</v>
          </cell>
          <cell r="G2353" t="str">
            <v>можно паковать</v>
          </cell>
        </row>
        <row r="2354">
          <cell r="E2354">
            <v>334281922</v>
          </cell>
          <cell r="G2354" t="str">
            <v>можно паковать</v>
          </cell>
        </row>
        <row r="2355">
          <cell r="E2355">
            <v>334282051</v>
          </cell>
          <cell r="G2355" t="str">
            <v>можно паковать</v>
          </cell>
        </row>
        <row r="2356">
          <cell r="E2356">
            <v>334282078</v>
          </cell>
          <cell r="G2356" t="str">
            <v>можно паковать</v>
          </cell>
        </row>
        <row r="2357">
          <cell r="E2357">
            <v>334282281</v>
          </cell>
          <cell r="G2357" t="str">
            <v>подтверждение выслано</v>
          </cell>
        </row>
        <row r="2358">
          <cell r="E2358">
            <v>334282380</v>
          </cell>
          <cell r="G2358" t="str">
            <v>можно паковать</v>
          </cell>
        </row>
        <row r="2359">
          <cell r="E2359">
            <v>334282563</v>
          </cell>
          <cell r="G2359" t="str">
            <v>можно паковать</v>
          </cell>
        </row>
        <row r="2360">
          <cell r="E2360">
            <v>334282723</v>
          </cell>
          <cell r="G2360" t="str">
            <v>можно паковать</v>
          </cell>
        </row>
        <row r="2361">
          <cell r="E2361">
            <v>334282940</v>
          </cell>
          <cell r="G2361" t="str">
            <v>можно паковать</v>
          </cell>
        </row>
        <row r="2362">
          <cell r="E2362">
            <v>334283519</v>
          </cell>
          <cell r="G2362" t="str">
            <v>можно паковать</v>
          </cell>
        </row>
        <row r="2363">
          <cell r="E2363">
            <v>334283534</v>
          </cell>
          <cell r="G2363" t="str">
            <v>можно паковать</v>
          </cell>
        </row>
        <row r="2364">
          <cell r="E2364">
            <v>334283673</v>
          </cell>
          <cell r="G2364" t="str">
            <v>можно паковать</v>
          </cell>
        </row>
        <row r="2365">
          <cell r="E2365">
            <v>334283704</v>
          </cell>
          <cell r="G2365" t="str">
            <v>можно паковать</v>
          </cell>
        </row>
        <row r="2366">
          <cell r="E2366">
            <v>334283759</v>
          </cell>
          <cell r="G2366" t="str">
            <v>можно паковать</v>
          </cell>
        </row>
        <row r="2367">
          <cell r="E2367">
            <v>334283754</v>
          </cell>
          <cell r="G2367" t="str">
            <v>можно паковать</v>
          </cell>
        </row>
        <row r="2368">
          <cell r="E2368">
            <v>334283737</v>
          </cell>
          <cell r="G2368" t="str">
            <v>можно паковать</v>
          </cell>
        </row>
        <row r="2369">
          <cell r="E2369">
            <v>334283795</v>
          </cell>
          <cell r="G2369" t="str">
            <v>можно паковать</v>
          </cell>
        </row>
        <row r="2370">
          <cell r="E2370">
            <v>334283958</v>
          </cell>
          <cell r="G2370" t="str">
            <v>можно паковать</v>
          </cell>
        </row>
        <row r="2371">
          <cell r="E2371">
            <v>334283934</v>
          </cell>
          <cell r="G2371" t="str">
            <v>можно паковать</v>
          </cell>
        </row>
        <row r="2372">
          <cell r="E2372">
            <v>334284060</v>
          </cell>
          <cell r="G2372" t="str">
            <v>можно паковать</v>
          </cell>
        </row>
        <row r="2373">
          <cell r="E2373">
            <v>334284115</v>
          </cell>
          <cell r="G2373" t="str">
            <v>можно паковать</v>
          </cell>
        </row>
        <row r="2374">
          <cell r="E2374">
            <v>334284137</v>
          </cell>
          <cell r="G2374" t="str">
            <v>можно паковать</v>
          </cell>
        </row>
        <row r="2375">
          <cell r="E2375">
            <v>334284215</v>
          </cell>
          <cell r="G2375" t="str">
            <v>можно паковать</v>
          </cell>
        </row>
        <row r="2376">
          <cell r="E2376">
            <v>334284368</v>
          </cell>
          <cell r="G2376" t="str">
            <v>можно паковать</v>
          </cell>
        </row>
        <row r="2377">
          <cell r="E2377">
            <v>334285309</v>
          </cell>
          <cell r="G2377" t="str">
            <v>можно паковать</v>
          </cell>
        </row>
        <row r="2378">
          <cell r="E2378">
            <v>334285353</v>
          </cell>
          <cell r="G2378" t="str">
            <v>можно паковать</v>
          </cell>
        </row>
        <row r="2379">
          <cell r="E2379">
            <v>334285835</v>
          </cell>
          <cell r="G2379" t="str">
            <v>можно паковать</v>
          </cell>
        </row>
        <row r="2380">
          <cell r="E2380">
            <v>334285750</v>
          </cell>
          <cell r="G2380" t="str">
            <v>можно паковать</v>
          </cell>
        </row>
        <row r="2381">
          <cell r="E2381">
            <v>334285765</v>
          </cell>
          <cell r="G2381" t="str">
            <v>можно паковать</v>
          </cell>
        </row>
        <row r="2382">
          <cell r="E2382">
            <v>334285788</v>
          </cell>
          <cell r="G2382" t="str">
            <v>можно паковать</v>
          </cell>
        </row>
        <row r="2383">
          <cell r="E2383">
            <v>334285885</v>
          </cell>
          <cell r="G2383" t="str">
            <v>можно паковать</v>
          </cell>
        </row>
        <row r="2384">
          <cell r="E2384">
            <v>334285990</v>
          </cell>
          <cell r="G2384" t="str">
            <v>можно паковать</v>
          </cell>
        </row>
        <row r="2385">
          <cell r="E2385">
            <v>334285943</v>
          </cell>
          <cell r="G2385" t="str">
            <v>можно паковать</v>
          </cell>
        </row>
        <row r="2386">
          <cell r="E2386">
            <v>334286121</v>
          </cell>
          <cell r="G2386" t="str">
            <v>можно паковать</v>
          </cell>
        </row>
        <row r="2387">
          <cell r="E2387">
            <v>334286168</v>
          </cell>
          <cell r="G2387" t="str">
            <v>можно паковать</v>
          </cell>
        </row>
        <row r="2388">
          <cell r="E2388">
            <v>334286303</v>
          </cell>
          <cell r="G2388" t="str">
            <v>можно паковать</v>
          </cell>
        </row>
        <row r="2389">
          <cell r="E2389">
            <v>334286954</v>
          </cell>
          <cell r="G2389" t="str">
            <v>можно паковать</v>
          </cell>
        </row>
        <row r="2390">
          <cell r="E2390">
            <v>334286935</v>
          </cell>
          <cell r="G2390" t="str">
            <v>можно паковать</v>
          </cell>
        </row>
        <row r="2391">
          <cell r="E2391">
            <v>334287068</v>
          </cell>
          <cell r="G2391" t="str">
            <v>можно паковать</v>
          </cell>
        </row>
        <row r="2392">
          <cell r="E2392">
            <v>334287183</v>
          </cell>
          <cell r="G2392" t="str">
            <v>можно паковать</v>
          </cell>
        </row>
        <row r="2393">
          <cell r="E2393">
            <v>334287205</v>
          </cell>
          <cell r="G2393" t="str">
            <v>можно паковать</v>
          </cell>
        </row>
        <row r="2394">
          <cell r="E2394">
            <v>334287361</v>
          </cell>
          <cell r="G2394" t="str">
            <v>можно паковать</v>
          </cell>
        </row>
        <row r="2395">
          <cell r="E2395">
            <v>334287255</v>
          </cell>
          <cell r="G2395" t="str">
            <v>можно паковать</v>
          </cell>
        </row>
        <row r="2396">
          <cell r="E2396">
            <v>334287228</v>
          </cell>
          <cell r="G2396" t="str">
            <v>можно паковать</v>
          </cell>
        </row>
        <row r="2397">
          <cell r="E2397">
            <v>334287691</v>
          </cell>
          <cell r="G2397" t="str">
            <v>можно паковать</v>
          </cell>
        </row>
        <row r="2398">
          <cell r="E2398">
            <v>334287711</v>
          </cell>
          <cell r="G2398" t="str">
            <v>можно паковать</v>
          </cell>
        </row>
        <row r="2399">
          <cell r="E2399">
            <v>334287730</v>
          </cell>
          <cell r="G2399" t="str">
            <v>можно паковать</v>
          </cell>
        </row>
        <row r="2400">
          <cell r="E2400">
            <v>334288641</v>
          </cell>
          <cell r="G2400" t="str">
            <v>можно паковать</v>
          </cell>
        </row>
        <row r="2401">
          <cell r="E2401">
            <v>334288599</v>
          </cell>
          <cell r="G2401" t="str">
            <v>можно паковать</v>
          </cell>
        </row>
        <row r="2402">
          <cell r="E2402">
            <v>334288709</v>
          </cell>
          <cell r="G2402" t="str">
            <v>можно паковать</v>
          </cell>
        </row>
        <row r="2403">
          <cell r="E2403">
            <v>334289190</v>
          </cell>
          <cell r="G2403" t="str">
            <v>можно паковать</v>
          </cell>
        </row>
        <row r="2404">
          <cell r="E2404">
            <v>334287648</v>
          </cell>
          <cell r="G2404" t="str">
            <v>можно паковать</v>
          </cell>
        </row>
        <row r="2405">
          <cell r="E2405">
            <v>334289495</v>
          </cell>
          <cell r="G2405" t="str">
            <v>можно паковать</v>
          </cell>
        </row>
        <row r="2406">
          <cell r="E2406">
            <v>334290724</v>
          </cell>
          <cell r="G2406" t="str">
            <v>можно паковать</v>
          </cell>
        </row>
        <row r="2407">
          <cell r="E2407">
            <v>334290922</v>
          </cell>
          <cell r="G2407" t="str">
            <v>можно паковать</v>
          </cell>
        </row>
        <row r="2408">
          <cell r="E2408">
            <v>334291130</v>
          </cell>
          <cell r="G2408" t="str">
            <v>можно паковать</v>
          </cell>
        </row>
        <row r="2409">
          <cell r="E2409">
            <v>334291175</v>
          </cell>
          <cell r="G2409" t="str">
            <v>можно паковать</v>
          </cell>
        </row>
        <row r="2410">
          <cell r="E2410">
            <v>334291271</v>
          </cell>
          <cell r="G2410" t="str">
            <v>можно паковать</v>
          </cell>
        </row>
        <row r="2411">
          <cell r="E2411">
            <v>334291301</v>
          </cell>
          <cell r="G2411" t="str">
            <v>можно паковать</v>
          </cell>
        </row>
        <row r="2412">
          <cell r="E2412">
            <v>334291340</v>
          </cell>
          <cell r="G2412" t="str">
            <v>можно паковать</v>
          </cell>
        </row>
        <row r="2413">
          <cell r="E2413">
            <v>334291342</v>
          </cell>
          <cell r="G2413" t="str">
            <v>можно паковать</v>
          </cell>
        </row>
        <row r="2414">
          <cell r="E2414">
            <v>334291320</v>
          </cell>
          <cell r="G2414" t="str">
            <v>можно паковать</v>
          </cell>
        </row>
        <row r="2415">
          <cell r="E2415">
            <v>334291333</v>
          </cell>
          <cell r="G2415" t="str">
            <v>можно паковать</v>
          </cell>
        </row>
        <row r="2416">
          <cell r="E2416">
            <v>334291383</v>
          </cell>
          <cell r="G2416" t="str">
            <v>можно паковать</v>
          </cell>
        </row>
        <row r="2417">
          <cell r="E2417">
            <v>334291634</v>
          </cell>
          <cell r="G2417" t="str">
            <v>можно паковать</v>
          </cell>
        </row>
        <row r="2418">
          <cell r="E2418">
            <v>334292607</v>
          </cell>
          <cell r="G2418" t="str">
            <v>можно паковать</v>
          </cell>
        </row>
        <row r="2419">
          <cell r="E2419">
            <v>334292651</v>
          </cell>
          <cell r="G2419" t="str">
            <v>можно паковать</v>
          </cell>
        </row>
        <row r="2420">
          <cell r="E2420">
            <v>334292664</v>
          </cell>
          <cell r="G2420" t="str">
            <v>можно паковать</v>
          </cell>
        </row>
        <row r="2421">
          <cell r="E2421">
            <v>334292669</v>
          </cell>
          <cell r="G2421" t="str">
            <v>можно паковать</v>
          </cell>
        </row>
        <row r="2422">
          <cell r="E2422">
            <v>334292814</v>
          </cell>
          <cell r="G2422" t="str">
            <v>можно паковать</v>
          </cell>
        </row>
        <row r="2423">
          <cell r="E2423">
            <v>334293105</v>
          </cell>
          <cell r="G2423" t="str">
            <v>можно паковать</v>
          </cell>
        </row>
        <row r="2424">
          <cell r="E2424">
            <v>334293099</v>
          </cell>
          <cell r="G2424" t="str">
            <v>можно паковать</v>
          </cell>
        </row>
        <row r="2425">
          <cell r="E2425">
            <v>334293265</v>
          </cell>
          <cell r="G2425" t="str">
            <v>можно паковать</v>
          </cell>
        </row>
        <row r="2426">
          <cell r="E2426">
            <v>334293252</v>
          </cell>
          <cell r="G2426" t="str">
            <v>можно паковать</v>
          </cell>
        </row>
        <row r="2427">
          <cell r="E2427">
            <v>334293410</v>
          </cell>
          <cell r="G2427" t="str">
            <v>можно паковать</v>
          </cell>
        </row>
        <row r="2428">
          <cell r="E2428">
            <v>334293670</v>
          </cell>
          <cell r="G2428" t="str">
            <v>можно паковать</v>
          </cell>
        </row>
        <row r="2429">
          <cell r="E2429">
            <v>334293640</v>
          </cell>
          <cell r="G2429" t="str">
            <v>можно паковать</v>
          </cell>
        </row>
        <row r="2430">
          <cell r="E2430">
            <v>334293697</v>
          </cell>
          <cell r="G2430" t="str">
            <v>можно паковать</v>
          </cell>
        </row>
        <row r="2431">
          <cell r="E2431">
            <v>334294616</v>
          </cell>
          <cell r="G2431" t="str">
            <v>можно паковать</v>
          </cell>
        </row>
        <row r="2432">
          <cell r="E2432">
            <v>334295155</v>
          </cell>
          <cell r="G2432" t="str">
            <v>можно паковать</v>
          </cell>
        </row>
        <row r="2433">
          <cell r="E2433">
            <v>334295210</v>
          </cell>
          <cell r="G2433" t="str">
            <v>можно паковать</v>
          </cell>
        </row>
        <row r="2434">
          <cell r="E2434">
            <v>334295250</v>
          </cell>
          <cell r="G2434" t="str">
            <v>можно паковать</v>
          </cell>
        </row>
        <row r="2435">
          <cell r="E2435">
            <v>334295524</v>
          </cell>
          <cell r="G2435" t="str">
            <v>можно паковать</v>
          </cell>
        </row>
        <row r="2436">
          <cell r="E2436">
            <v>334296234</v>
          </cell>
          <cell r="G2436" t="str">
            <v>можно паковать</v>
          </cell>
        </row>
        <row r="2437">
          <cell r="E2437">
            <v>334296229</v>
          </cell>
          <cell r="G2437" t="str">
            <v>можно паковать</v>
          </cell>
        </row>
        <row r="2438">
          <cell r="E2438">
            <v>334296285</v>
          </cell>
          <cell r="G2438" t="str">
            <v>можно паковать</v>
          </cell>
        </row>
        <row r="2439">
          <cell r="E2439">
            <v>334296304</v>
          </cell>
          <cell r="G2439" t="str">
            <v>можно паковать</v>
          </cell>
        </row>
        <row r="2440">
          <cell r="E2440">
            <v>334296302</v>
          </cell>
          <cell r="G2440" t="str">
            <v>можно паковать</v>
          </cell>
        </row>
        <row r="2441">
          <cell r="E2441">
            <v>334296208</v>
          </cell>
          <cell r="G2441" t="str">
            <v>можно паковать</v>
          </cell>
        </row>
        <row r="2442">
          <cell r="E2442">
            <v>334296272</v>
          </cell>
          <cell r="G2442" t="str">
            <v>можно паковать</v>
          </cell>
        </row>
        <row r="2443">
          <cell r="E2443">
            <v>334296309</v>
          </cell>
          <cell r="G2443" t="str">
            <v>можно паковать</v>
          </cell>
        </row>
        <row r="2444">
          <cell r="E2444">
            <v>334296345</v>
          </cell>
          <cell r="G2444" t="str">
            <v>можно паковать</v>
          </cell>
        </row>
        <row r="2445">
          <cell r="E2445">
            <v>334296379</v>
          </cell>
          <cell r="G2445" t="str">
            <v>можно паковать</v>
          </cell>
        </row>
        <row r="2446">
          <cell r="E2446">
            <v>334296671</v>
          </cell>
          <cell r="G2446" t="str">
            <v>можно паковать</v>
          </cell>
        </row>
        <row r="2447">
          <cell r="E2447">
            <v>334296788</v>
          </cell>
          <cell r="G2447" t="str">
            <v>можно паковать</v>
          </cell>
        </row>
        <row r="2448">
          <cell r="E2448">
            <v>334296765</v>
          </cell>
          <cell r="G2448" t="str">
            <v>можно паковать</v>
          </cell>
        </row>
        <row r="2449">
          <cell r="E2449">
            <v>334296905</v>
          </cell>
          <cell r="G2449" t="str">
            <v>можно паковать</v>
          </cell>
        </row>
        <row r="2450">
          <cell r="E2450">
            <v>334297088</v>
          </cell>
          <cell r="G2450" t="str">
            <v>можно паковать</v>
          </cell>
        </row>
        <row r="2451">
          <cell r="E2451">
            <v>334297099</v>
          </cell>
          <cell r="G2451" t="str">
            <v>можно паковать</v>
          </cell>
        </row>
        <row r="2452">
          <cell r="E2452">
            <v>334298070</v>
          </cell>
          <cell r="G2452" t="str">
            <v>можно паковать</v>
          </cell>
        </row>
        <row r="2453">
          <cell r="E2453">
            <v>334298017</v>
          </cell>
          <cell r="G2453" t="str">
            <v>можно паковать</v>
          </cell>
        </row>
        <row r="2454">
          <cell r="E2454">
            <v>334298074</v>
          </cell>
          <cell r="G2454" t="str">
            <v>можно паковать</v>
          </cell>
        </row>
        <row r="2455">
          <cell r="E2455">
            <v>334298171</v>
          </cell>
          <cell r="G2455" t="str">
            <v>можно паковать</v>
          </cell>
        </row>
        <row r="2456">
          <cell r="E2456">
            <v>334298271</v>
          </cell>
          <cell r="G2456" t="str">
            <v>можно паковать</v>
          </cell>
        </row>
        <row r="2457">
          <cell r="E2457">
            <v>334298750</v>
          </cell>
          <cell r="G2457" t="str">
            <v>можно паковать</v>
          </cell>
        </row>
        <row r="2458">
          <cell r="E2458">
            <v>334298679</v>
          </cell>
          <cell r="G2458" t="str">
            <v>можно паковать</v>
          </cell>
        </row>
        <row r="2459">
          <cell r="E2459">
            <v>334298685</v>
          </cell>
          <cell r="G2459" t="str">
            <v>можно паковать</v>
          </cell>
        </row>
        <row r="2460">
          <cell r="E2460">
            <v>334299042</v>
          </cell>
          <cell r="G2460" t="str">
            <v>можно паковать</v>
          </cell>
        </row>
        <row r="2461">
          <cell r="E2461">
            <v>334299099</v>
          </cell>
          <cell r="G2461" t="str">
            <v>можно паковать</v>
          </cell>
        </row>
        <row r="2462">
          <cell r="E2462">
            <v>334299054</v>
          </cell>
          <cell r="G2462" t="str">
            <v>можно паковать</v>
          </cell>
        </row>
        <row r="2463">
          <cell r="E2463">
            <v>334300028</v>
          </cell>
          <cell r="G2463" t="str">
            <v>можно паковать</v>
          </cell>
        </row>
        <row r="2464">
          <cell r="E2464">
            <v>334300076</v>
          </cell>
          <cell r="G2464" t="str">
            <v>можно паковать</v>
          </cell>
        </row>
        <row r="2465">
          <cell r="E2465">
            <v>334300535</v>
          </cell>
          <cell r="G2465" t="str">
            <v>можно паковать</v>
          </cell>
        </row>
        <row r="2466">
          <cell r="E2466">
            <v>334300570</v>
          </cell>
          <cell r="G2466" t="str">
            <v>можно паковать</v>
          </cell>
        </row>
        <row r="2467">
          <cell r="E2467">
            <v>334300636</v>
          </cell>
          <cell r="G2467" t="str">
            <v>можно паковать</v>
          </cell>
        </row>
        <row r="2468">
          <cell r="E2468">
            <v>334300643</v>
          </cell>
          <cell r="G2468" t="str">
            <v>можно паковать</v>
          </cell>
        </row>
        <row r="2469">
          <cell r="E2469">
            <v>334300646</v>
          </cell>
          <cell r="G2469" t="str">
            <v>можно паковать</v>
          </cell>
        </row>
        <row r="2470">
          <cell r="E2470">
            <v>334301148</v>
          </cell>
          <cell r="G2470" t="str">
            <v>можно паковать</v>
          </cell>
        </row>
        <row r="2471">
          <cell r="E2471">
            <v>334301964</v>
          </cell>
          <cell r="G2471" t="str">
            <v>можно паковать</v>
          </cell>
        </row>
        <row r="2472">
          <cell r="E2472">
            <v>334301982</v>
          </cell>
          <cell r="G2472" t="str">
            <v>можно паковать</v>
          </cell>
        </row>
        <row r="2473">
          <cell r="E2473">
            <v>334301986</v>
          </cell>
          <cell r="G2473" t="str">
            <v>можно паковать</v>
          </cell>
        </row>
        <row r="2474">
          <cell r="E2474">
            <v>334301939</v>
          </cell>
          <cell r="G2474" t="str">
            <v>можно паковать</v>
          </cell>
        </row>
        <row r="2475">
          <cell r="E2475">
            <v>334300958</v>
          </cell>
          <cell r="G2475" t="str">
            <v>можно паковать</v>
          </cell>
        </row>
        <row r="2476">
          <cell r="E2476">
            <v>334302018</v>
          </cell>
          <cell r="G2476" t="str">
            <v>можно паковать</v>
          </cell>
        </row>
        <row r="2477">
          <cell r="E2477">
            <v>334302130</v>
          </cell>
          <cell r="G2477" t="str">
            <v>можно паковать</v>
          </cell>
        </row>
        <row r="2478">
          <cell r="E2478">
            <v>334302086</v>
          </cell>
          <cell r="G2478" t="str">
            <v>можно паковать</v>
          </cell>
        </row>
        <row r="2479">
          <cell r="E2479">
            <v>334302252</v>
          </cell>
          <cell r="G2479" t="str">
            <v>можно паковать</v>
          </cell>
        </row>
        <row r="2480">
          <cell r="E2480">
            <v>334302143</v>
          </cell>
          <cell r="G2480" t="str">
            <v>можно паковать</v>
          </cell>
        </row>
        <row r="2481">
          <cell r="E2481">
            <v>334302220</v>
          </cell>
          <cell r="G2481" t="str">
            <v>можно паковать</v>
          </cell>
        </row>
        <row r="2482">
          <cell r="E2482">
            <v>334302801</v>
          </cell>
          <cell r="G2482" t="str">
            <v>подтверждение выслано</v>
          </cell>
        </row>
        <row r="2483">
          <cell r="E2483">
            <v>334302513</v>
          </cell>
          <cell r="G2483" t="str">
            <v>можно паковать</v>
          </cell>
        </row>
        <row r="2484">
          <cell r="E2484">
            <v>334302831</v>
          </cell>
          <cell r="G2484" t="str">
            <v>можно паковать</v>
          </cell>
        </row>
        <row r="2485">
          <cell r="E2485">
            <v>334302937</v>
          </cell>
          <cell r="G2485" t="str">
            <v>можно паковать</v>
          </cell>
        </row>
        <row r="2486">
          <cell r="E2486">
            <v>334302881</v>
          </cell>
          <cell r="G2486" t="str">
            <v>можно паковать</v>
          </cell>
        </row>
        <row r="2487">
          <cell r="E2487">
            <v>334303473</v>
          </cell>
          <cell r="G2487" t="str">
            <v>можно паковать</v>
          </cell>
        </row>
        <row r="2488">
          <cell r="E2488">
            <v>334303830</v>
          </cell>
          <cell r="G2488" t="str">
            <v>можно паковать</v>
          </cell>
        </row>
        <row r="2489">
          <cell r="E2489">
            <v>334303884</v>
          </cell>
          <cell r="G2489" t="str">
            <v>можно паковать</v>
          </cell>
        </row>
        <row r="2490">
          <cell r="E2490">
            <v>334303910</v>
          </cell>
          <cell r="G2490" t="str">
            <v>можно паковать</v>
          </cell>
        </row>
        <row r="2491">
          <cell r="E2491">
            <v>334303917</v>
          </cell>
          <cell r="G2491" t="str">
            <v>можно паковать</v>
          </cell>
        </row>
        <row r="2492">
          <cell r="E2492">
            <v>334303940</v>
          </cell>
          <cell r="G2492" t="str">
            <v>можно паковать</v>
          </cell>
        </row>
        <row r="2493">
          <cell r="E2493">
            <v>334304053</v>
          </cell>
          <cell r="G2493" t="str">
            <v>можно паковать</v>
          </cell>
        </row>
        <row r="2494">
          <cell r="E2494">
            <v>334304385</v>
          </cell>
          <cell r="G2494" t="str">
            <v>можно паковать</v>
          </cell>
        </row>
        <row r="2495">
          <cell r="E2495">
            <v>334304511</v>
          </cell>
          <cell r="G2495" t="str">
            <v>можно паковать</v>
          </cell>
        </row>
        <row r="2496">
          <cell r="E2496">
            <v>334304656</v>
          </cell>
          <cell r="G2496" t="str">
            <v>можно паковать</v>
          </cell>
        </row>
        <row r="2497">
          <cell r="E2497">
            <v>334305096</v>
          </cell>
          <cell r="G2497" t="str">
            <v>можно паковать</v>
          </cell>
        </row>
        <row r="2498">
          <cell r="E2498">
            <v>334305163</v>
          </cell>
          <cell r="G2498" t="str">
            <v>можно паковать</v>
          </cell>
        </row>
        <row r="2499">
          <cell r="E2499">
            <v>334305187</v>
          </cell>
          <cell r="G2499" t="str">
            <v>можно паковать</v>
          </cell>
        </row>
        <row r="2500">
          <cell r="E2500">
            <v>334305321</v>
          </cell>
          <cell r="G2500" t="str">
            <v>можно паковать</v>
          </cell>
        </row>
        <row r="2501">
          <cell r="E2501">
            <v>334305459</v>
          </cell>
          <cell r="G2501" t="str">
            <v>можно паковать</v>
          </cell>
        </row>
        <row r="2502">
          <cell r="E2502">
            <v>334305521</v>
          </cell>
          <cell r="G2502" t="str">
            <v>можно паковать</v>
          </cell>
        </row>
        <row r="2503">
          <cell r="E2503">
            <v>334305549</v>
          </cell>
          <cell r="G2503" t="str">
            <v>можно паковать</v>
          </cell>
        </row>
        <row r="2504">
          <cell r="E2504">
            <v>334305627</v>
          </cell>
          <cell r="G2504" t="str">
            <v>можно паковать</v>
          </cell>
        </row>
        <row r="2505">
          <cell r="E2505">
            <v>334305559</v>
          </cell>
          <cell r="G2505" t="str">
            <v>можно паковать</v>
          </cell>
        </row>
        <row r="2506">
          <cell r="E2506">
            <v>334305581</v>
          </cell>
          <cell r="G2506" t="str">
            <v>можно паковать</v>
          </cell>
        </row>
        <row r="2507">
          <cell r="E2507">
            <v>334305619</v>
          </cell>
          <cell r="G2507" t="str">
            <v>можно паковать</v>
          </cell>
        </row>
        <row r="2508">
          <cell r="E2508">
            <v>334305713</v>
          </cell>
          <cell r="G2508" t="str">
            <v>можно паковать</v>
          </cell>
        </row>
        <row r="2509">
          <cell r="E2509">
            <v>334305755</v>
          </cell>
          <cell r="G2509" t="str">
            <v>можно паковать</v>
          </cell>
        </row>
        <row r="2510">
          <cell r="E2510">
            <v>334305817</v>
          </cell>
          <cell r="G2510" t="str">
            <v>можно паковать</v>
          </cell>
        </row>
        <row r="2511">
          <cell r="E2511">
            <v>334305818</v>
          </cell>
          <cell r="G2511" t="str">
            <v>можно паковать</v>
          </cell>
        </row>
        <row r="2512">
          <cell r="E2512">
            <v>334305901</v>
          </cell>
          <cell r="G2512" t="str">
            <v>можно паковать</v>
          </cell>
        </row>
        <row r="2513">
          <cell r="E2513">
            <v>334306679</v>
          </cell>
          <cell r="G2513" t="str">
            <v>можно паковать</v>
          </cell>
        </row>
        <row r="2514">
          <cell r="E2514">
            <v>334306698</v>
          </cell>
          <cell r="G2514" t="str">
            <v>можно паковать</v>
          </cell>
        </row>
        <row r="2515">
          <cell r="E2515">
            <v>334306754</v>
          </cell>
          <cell r="G2515" t="str">
            <v>можно паковать</v>
          </cell>
        </row>
        <row r="2516">
          <cell r="E2516">
            <v>334306816</v>
          </cell>
          <cell r="G2516" t="str">
            <v>можно паковать</v>
          </cell>
        </row>
        <row r="2517">
          <cell r="E2517">
            <v>334306971</v>
          </cell>
          <cell r="G2517" t="str">
            <v>можно паковать</v>
          </cell>
        </row>
        <row r="2518">
          <cell r="E2518">
            <v>334306992</v>
          </cell>
          <cell r="G2518" t="str">
            <v>можно паковать</v>
          </cell>
        </row>
        <row r="2519">
          <cell r="E2519">
            <v>334307215</v>
          </cell>
          <cell r="G2519" t="str">
            <v>можно паковать</v>
          </cell>
        </row>
        <row r="2520">
          <cell r="E2520">
            <v>334307224</v>
          </cell>
          <cell r="G2520" t="str">
            <v>можно паковать</v>
          </cell>
        </row>
        <row r="2521">
          <cell r="E2521">
            <v>334307119</v>
          </cell>
          <cell r="G2521" t="str">
            <v>можно паковать</v>
          </cell>
        </row>
        <row r="2522">
          <cell r="E2522">
            <v>334307217</v>
          </cell>
          <cell r="G2522" t="str">
            <v>можно паковать</v>
          </cell>
        </row>
        <row r="2523">
          <cell r="E2523">
            <v>334307291</v>
          </cell>
          <cell r="G2523" t="str">
            <v>можно паковать</v>
          </cell>
        </row>
        <row r="2524">
          <cell r="E2524">
            <v>334307316</v>
          </cell>
          <cell r="G2524" t="str">
            <v>можно паковать</v>
          </cell>
        </row>
        <row r="2525">
          <cell r="E2525">
            <v>334307349</v>
          </cell>
          <cell r="G2525" t="str">
            <v>можно паковать</v>
          </cell>
        </row>
        <row r="2526">
          <cell r="E2526">
            <v>334307429</v>
          </cell>
          <cell r="G2526" t="str">
            <v>можно паковать</v>
          </cell>
        </row>
        <row r="2527">
          <cell r="E2527">
            <v>334307545</v>
          </cell>
          <cell r="G2527" t="str">
            <v>можно паковать</v>
          </cell>
        </row>
        <row r="2528">
          <cell r="E2528">
            <v>334307581</v>
          </cell>
          <cell r="G2528" t="str">
            <v>можно паковать</v>
          </cell>
        </row>
        <row r="2529">
          <cell r="E2529">
            <v>334307619</v>
          </cell>
          <cell r="G2529" t="str">
            <v>можно паковать</v>
          </cell>
        </row>
        <row r="2530">
          <cell r="E2530">
            <v>334307735</v>
          </cell>
          <cell r="G2530" t="str">
            <v>можно паковать</v>
          </cell>
        </row>
        <row r="2531">
          <cell r="E2531">
            <v>334308821</v>
          </cell>
          <cell r="G2531" t="str">
            <v>можно паковать</v>
          </cell>
        </row>
        <row r="2532">
          <cell r="E2532">
            <v>334308848</v>
          </cell>
          <cell r="G2532" t="str">
            <v>можно паковать</v>
          </cell>
        </row>
        <row r="2533">
          <cell r="E2533">
            <v>334309003</v>
          </cell>
          <cell r="G2533" t="str">
            <v>можно паковать</v>
          </cell>
        </row>
        <row r="2534">
          <cell r="E2534">
            <v>334309065</v>
          </cell>
          <cell r="G2534" t="str">
            <v>можно паковать</v>
          </cell>
        </row>
        <row r="2535">
          <cell r="E2535">
            <v>334309217</v>
          </cell>
          <cell r="G2535" t="str">
            <v>можно паковать</v>
          </cell>
        </row>
        <row r="2536">
          <cell r="E2536">
            <v>334309243</v>
          </cell>
          <cell r="G2536" t="str">
            <v>можно паковать</v>
          </cell>
        </row>
        <row r="2537">
          <cell r="E2537">
            <v>334309250</v>
          </cell>
          <cell r="G2537" t="str">
            <v>можно паковать</v>
          </cell>
        </row>
        <row r="2538">
          <cell r="E2538">
            <v>334309418</v>
          </cell>
          <cell r="G2538" t="str">
            <v>можно паковать</v>
          </cell>
        </row>
        <row r="2539">
          <cell r="E2539">
            <v>334310217</v>
          </cell>
          <cell r="G2539" t="str">
            <v>можно паковать</v>
          </cell>
        </row>
        <row r="2540">
          <cell r="E2540">
            <v>334310437</v>
          </cell>
          <cell r="G2540" t="str">
            <v>можно паковать</v>
          </cell>
        </row>
        <row r="2541">
          <cell r="E2541">
            <v>334310382</v>
          </cell>
          <cell r="G2541" t="str">
            <v>можно паковать</v>
          </cell>
        </row>
        <row r="2542">
          <cell r="E2542">
            <v>334310341</v>
          </cell>
          <cell r="G2542" t="str">
            <v>можно паковать</v>
          </cell>
        </row>
        <row r="2543">
          <cell r="E2543">
            <v>334310986</v>
          </cell>
          <cell r="G2543" t="str">
            <v>можно паковать</v>
          </cell>
        </row>
        <row r="2544">
          <cell r="E2544">
            <v>334310950</v>
          </cell>
          <cell r="G2544" t="str">
            <v>можно паковать</v>
          </cell>
        </row>
        <row r="2545">
          <cell r="E2545">
            <v>334311682</v>
          </cell>
          <cell r="G2545" t="str">
            <v>можно паковать</v>
          </cell>
        </row>
        <row r="2546">
          <cell r="E2546">
            <v>334311729</v>
          </cell>
          <cell r="G2546" t="str">
            <v>можно паковать</v>
          </cell>
        </row>
        <row r="2547">
          <cell r="E2547">
            <v>334311756</v>
          </cell>
          <cell r="G2547" t="str">
            <v>можно паковать</v>
          </cell>
        </row>
        <row r="2548">
          <cell r="E2548">
            <v>334311810</v>
          </cell>
          <cell r="G2548" t="str">
            <v>можно паковать</v>
          </cell>
        </row>
        <row r="2549">
          <cell r="E2549">
            <v>334311903</v>
          </cell>
          <cell r="G2549" t="str">
            <v>можно паковать</v>
          </cell>
        </row>
        <row r="2550">
          <cell r="E2550">
            <v>334311935</v>
          </cell>
          <cell r="G2550" t="str">
            <v>можно паковать</v>
          </cell>
        </row>
        <row r="2551">
          <cell r="E2551">
            <v>334311943</v>
          </cell>
          <cell r="G2551" t="str">
            <v>можно паковать</v>
          </cell>
        </row>
        <row r="2552">
          <cell r="E2552">
            <v>334311955</v>
          </cell>
          <cell r="G2552" t="str">
            <v>можно паковать</v>
          </cell>
        </row>
        <row r="2553">
          <cell r="E2553">
            <v>334312001</v>
          </cell>
          <cell r="G2553" t="str">
            <v>можно паковать</v>
          </cell>
        </row>
        <row r="2554">
          <cell r="E2554">
            <v>334312072</v>
          </cell>
          <cell r="G2554" t="str">
            <v>можно паковать</v>
          </cell>
        </row>
        <row r="2555">
          <cell r="E2555">
            <v>334312250</v>
          </cell>
          <cell r="G2555" t="str">
            <v>можно паковать</v>
          </cell>
        </row>
        <row r="2556">
          <cell r="E2556">
            <v>334312274</v>
          </cell>
          <cell r="G2556" t="str">
            <v>можно паковать</v>
          </cell>
        </row>
        <row r="2557">
          <cell r="E2557">
            <v>334312283</v>
          </cell>
          <cell r="G2557" t="str">
            <v>можно паковать</v>
          </cell>
        </row>
        <row r="2558">
          <cell r="E2558">
            <v>334313305</v>
          </cell>
          <cell r="G2558" t="str">
            <v>можно паковать</v>
          </cell>
        </row>
        <row r="2559">
          <cell r="E2559">
            <v>334313318</v>
          </cell>
          <cell r="G2559" t="str">
            <v>можно паковать</v>
          </cell>
        </row>
        <row r="2560">
          <cell r="E2560">
            <v>334313369</v>
          </cell>
          <cell r="G2560" t="str">
            <v>можно паковать</v>
          </cell>
        </row>
        <row r="2561">
          <cell r="E2561">
            <v>334313573</v>
          </cell>
          <cell r="G2561" t="str">
            <v>можно паковать</v>
          </cell>
        </row>
        <row r="2562">
          <cell r="E2562">
            <v>334313731</v>
          </cell>
          <cell r="G2562" t="str">
            <v>можно паковать</v>
          </cell>
        </row>
        <row r="2563">
          <cell r="E2563">
            <v>334313795</v>
          </cell>
          <cell r="G2563" t="str">
            <v>можно паковать</v>
          </cell>
        </row>
        <row r="2564">
          <cell r="E2564">
            <v>334313839</v>
          </cell>
          <cell r="G2564" t="str">
            <v>можно паковать</v>
          </cell>
        </row>
        <row r="2565">
          <cell r="E2565">
            <v>334313865</v>
          </cell>
          <cell r="G2565" t="str">
            <v>можно паковать</v>
          </cell>
        </row>
        <row r="2566">
          <cell r="E2566">
            <v>334314361</v>
          </cell>
          <cell r="G2566" t="str">
            <v>можно паковать</v>
          </cell>
        </row>
        <row r="2567">
          <cell r="E2567">
            <v>334314756</v>
          </cell>
          <cell r="G2567" t="str">
            <v>можно паковать</v>
          </cell>
        </row>
        <row r="2568">
          <cell r="E2568">
            <v>334314921</v>
          </cell>
          <cell r="G2568" t="str">
            <v>можно паковать</v>
          </cell>
        </row>
        <row r="2569">
          <cell r="E2569">
            <v>334315037</v>
          </cell>
          <cell r="G2569" t="str">
            <v>можно паковать</v>
          </cell>
        </row>
        <row r="2570">
          <cell r="E2570">
            <v>334315069</v>
          </cell>
          <cell r="G2570" t="str">
            <v>можно паковать</v>
          </cell>
        </row>
        <row r="2571">
          <cell r="E2571">
            <v>334315080</v>
          </cell>
          <cell r="G2571" t="str">
            <v>можно паковать</v>
          </cell>
        </row>
        <row r="2572">
          <cell r="E2572">
            <v>334315081</v>
          </cell>
          <cell r="G2572" t="str">
            <v>можно паковать</v>
          </cell>
        </row>
        <row r="2573">
          <cell r="E2573">
            <v>334315126</v>
          </cell>
          <cell r="G2573" t="str">
            <v>можно паковать</v>
          </cell>
        </row>
        <row r="2574">
          <cell r="E2574">
            <v>334315270</v>
          </cell>
          <cell r="G2574" t="str">
            <v>можно паковать</v>
          </cell>
        </row>
        <row r="2575">
          <cell r="E2575">
            <v>334315384</v>
          </cell>
          <cell r="G2575" t="str">
            <v>можно паковать</v>
          </cell>
        </row>
        <row r="2576">
          <cell r="E2576">
            <v>334315524</v>
          </cell>
          <cell r="G2576" t="str">
            <v>можно паковать</v>
          </cell>
        </row>
        <row r="2577">
          <cell r="E2577">
            <v>334315560</v>
          </cell>
          <cell r="G2577" t="str">
            <v>можно паковать</v>
          </cell>
        </row>
        <row r="2578">
          <cell r="E2578">
            <v>334315274</v>
          </cell>
          <cell r="G2578" t="str">
            <v>можно паковать</v>
          </cell>
        </row>
        <row r="2579">
          <cell r="E2579">
            <v>334316550</v>
          </cell>
          <cell r="G2579" t="str">
            <v>можно паковать</v>
          </cell>
        </row>
        <row r="2580">
          <cell r="E2580">
            <v>334316603</v>
          </cell>
          <cell r="G2580" t="str">
            <v>подтверждение выслано</v>
          </cell>
        </row>
        <row r="2581">
          <cell r="E2581">
            <v>334316654</v>
          </cell>
          <cell r="G2581" t="str">
            <v>можно паковать</v>
          </cell>
        </row>
        <row r="2582">
          <cell r="E2582">
            <v>334316674</v>
          </cell>
          <cell r="G2582" t="str">
            <v>можно паковать</v>
          </cell>
        </row>
        <row r="2583">
          <cell r="E2583">
            <v>334316859</v>
          </cell>
          <cell r="G2583" t="str">
            <v>можно паковать</v>
          </cell>
        </row>
        <row r="2584">
          <cell r="E2584">
            <v>334316705</v>
          </cell>
          <cell r="G2584" t="str">
            <v>можно паковать</v>
          </cell>
        </row>
        <row r="2585">
          <cell r="E2585">
            <v>334317382</v>
          </cell>
          <cell r="G2585" t="str">
            <v>можно паковать</v>
          </cell>
        </row>
        <row r="2586">
          <cell r="E2586">
            <v>334318075</v>
          </cell>
          <cell r="G2586" t="str">
            <v>можно паковать</v>
          </cell>
        </row>
        <row r="2587">
          <cell r="E2587">
            <v>334318121</v>
          </cell>
          <cell r="G2587" t="str">
            <v>можно паковать</v>
          </cell>
        </row>
        <row r="2588">
          <cell r="E2588">
            <v>334318128</v>
          </cell>
          <cell r="G2588" t="str">
            <v>можно паковать</v>
          </cell>
        </row>
        <row r="2589">
          <cell r="E2589">
            <v>334316500</v>
          </cell>
          <cell r="G2589" t="str">
            <v>можно паковать</v>
          </cell>
        </row>
        <row r="2590">
          <cell r="E2590">
            <v>334318160</v>
          </cell>
          <cell r="G2590" t="str">
            <v>можно паковать</v>
          </cell>
        </row>
        <row r="2591">
          <cell r="E2591">
            <v>334318127</v>
          </cell>
          <cell r="G2591" t="str">
            <v>можно паковать</v>
          </cell>
        </row>
        <row r="2592">
          <cell r="E2592">
            <v>334318204</v>
          </cell>
          <cell r="G2592" t="str">
            <v>можно паковать</v>
          </cell>
        </row>
        <row r="2593">
          <cell r="E2593">
            <v>334318216</v>
          </cell>
          <cell r="G2593" t="str">
            <v>можно паковать</v>
          </cell>
        </row>
        <row r="2594">
          <cell r="E2594">
            <v>334318231</v>
          </cell>
          <cell r="G2594" t="str">
            <v>можно паковать</v>
          </cell>
        </row>
        <row r="2595">
          <cell r="E2595">
            <v>334318178</v>
          </cell>
          <cell r="G2595" t="str">
            <v>можно паковать</v>
          </cell>
        </row>
        <row r="2596">
          <cell r="E2596">
            <v>334318254</v>
          </cell>
          <cell r="G2596" t="str">
            <v>можно паковать</v>
          </cell>
        </row>
        <row r="2597">
          <cell r="E2597">
            <v>334318270</v>
          </cell>
          <cell r="G2597" t="str">
            <v>можно паковать</v>
          </cell>
        </row>
        <row r="2598">
          <cell r="E2598">
            <v>334318368</v>
          </cell>
          <cell r="G2598" t="str">
            <v>можно паковать</v>
          </cell>
        </row>
        <row r="2599">
          <cell r="E2599">
            <v>334318319</v>
          </cell>
          <cell r="G2599" t="str">
            <v>можно паковать</v>
          </cell>
        </row>
        <row r="2600">
          <cell r="E2600">
            <v>334318501</v>
          </cell>
          <cell r="G2600" t="str">
            <v>можно паковать</v>
          </cell>
        </row>
        <row r="2601">
          <cell r="E2601">
            <v>334319721</v>
          </cell>
          <cell r="G2601" t="str">
            <v>можно паковать</v>
          </cell>
        </row>
        <row r="2602">
          <cell r="E2602">
            <v>334319763</v>
          </cell>
          <cell r="G2602" t="str">
            <v>можно паковать</v>
          </cell>
        </row>
        <row r="2603">
          <cell r="E2603">
            <v>334319846</v>
          </cell>
          <cell r="G2603" t="str">
            <v>можно паковать</v>
          </cell>
        </row>
        <row r="2604">
          <cell r="E2604">
            <v>334319879</v>
          </cell>
          <cell r="G2604" t="str">
            <v>можно паковать</v>
          </cell>
        </row>
        <row r="2605">
          <cell r="E2605">
            <v>334319868</v>
          </cell>
          <cell r="G2605" t="str">
            <v>можно паковать</v>
          </cell>
        </row>
        <row r="2606">
          <cell r="E2606">
            <v>334319969</v>
          </cell>
          <cell r="G2606" t="str">
            <v>можно паковать</v>
          </cell>
        </row>
        <row r="2607">
          <cell r="E2607">
            <v>334320120</v>
          </cell>
          <cell r="G2607" t="str">
            <v>можно паковать</v>
          </cell>
        </row>
        <row r="2608">
          <cell r="E2608">
            <v>334320246</v>
          </cell>
          <cell r="G2608" t="str">
            <v>можно паковать</v>
          </cell>
        </row>
        <row r="2609">
          <cell r="E2609">
            <v>334320520</v>
          </cell>
          <cell r="G2609" t="str">
            <v>можно паковать</v>
          </cell>
        </row>
        <row r="2610">
          <cell r="E2610">
            <v>334321042</v>
          </cell>
          <cell r="G2610" t="str">
            <v>можно паковать</v>
          </cell>
        </row>
        <row r="2611">
          <cell r="E2611">
            <v>334321112</v>
          </cell>
          <cell r="G2611" t="str">
            <v>можно паковать</v>
          </cell>
        </row>
        <row r="2612">
          <cell r="E2612">
            <v>334321130</v>
          </cell>
          <cell r="G2612" t="str">
            <v>можно паковать</v>
          </cell>
        </row>
        <row r="2613">
          <cell r="E2613">
            <v>334321528</v>
          </cell>
          <cell r="G2613" t="str">
            <v>можно паковать</v>
          </cell>
        </row>
        <row r="2614">
          <cell r="E2614">
            <v>334321539</v>
          </cell>
          <cell r="G2614" t="str">
            <v>можно паковать</v>
          </cell>
        </row>
        <row r="2615">
          <cell r="E2615">
            <v>334321545</v>
          </cell>
          <cell r="G2615" t="str">
            <v>можно паковать</v>
          </cell>
        </row>
        <row r="2616">
          <cell r="E2616">
            <v>334321673</v>
          </cell>
          <cell r="G2616" t="str">
            <v>можно паковать</v>
          </cell>
        </row>
        <row r="2617">
          <cell r="E2617">
            <v>334321842</v>
          </cell>
          <cell r="G2617" t="str">
            <v>можно паковать</v>
          </cell>
        </row>
        <row r="2618">
          <cell r="E2618">
            <v>334321858</v>
          </cell>
          <cell r="G2618" t="str">
            <v>можно паковать</v>
          </cell>
        </row>
        <row r="2619">
          <cell r="E2619">
            <v>334321840</v>
          </cell>
          <cell r="G2619" t="str">
            <v>можно паковать</v>
          </cell>
        </row>
        <row r="2620">
          <cell r="E2620">
            <v>334322408</v>
          </cell>
          <cell r="G2620" t="str">
            <v>можно паковать</v>
          </cell>
        </row>
        <row r="2621">
          <cell r="E2621">
            <v>334322467</v>
          </cell>
          <cell r="G2621" t="str">
            <v>можно паковать</v>
          </cell>
        </row>
        <row r="2622">
          <cell r="E2622">
            <v>334322479</v>
          </cell>
          <cell r="G2622" t="str">
            <v>можно паковать</v>
          </cell>
        </row>
        <row r="2623">
          <cell r="E2623">
            <v>334322497</v>
          </cell>
          <cell r="G2623" t="str">
            <v>можно паковать</v>
          </cell>
        </row>
        <row r="2624">
          <cell r="E2624">
            <v>334322712</v>
          </cell>
          <cell r="G2624" t="str">
            <v>можно паковать</v>
          </cell>
        </row>
        <row r="2625">
          <cell r="E2625">
            <v>334322741</v>
          </cell>
          <cell r="G2625" t="str">
            <v>можно паковать</v>
          </cell>
        </row>
        <row r="2626">
          <cell r="E2626">
            <v>334322814</v>
          </cell>
          <cell r="G2626" t="str">
            <v>можно паковать</v>
          </cell>
        </row>
        <row r="2627">
          <cell r="E2627">
            <v>334322903</v>
          </cell>
          <cell r="G2627" t="str">
            <v>можно паковать</v>
          </cell>
        </row>
        <row r="2628">
          <cell r="E2628">
            <v>334323069</v>
          </cell>
          <cell r="G2628" t="str">
            <v>можно паковать</v>
          </cell>
        </row>
        <row r="2629">
          <cell r="E2629">
            <v>334323115</v>
          </cell>
          <cell r="G2629" t="str">
            <v>можно паковать</v>
          </cell>
        </row>
        <row r="2630">
          <cell r="E2630">
            <v>334322812</v>
          </cell>
          <cell r="G2630" t="str">
            <v>можно паковать</v>
          </cell>
        </row>
        <row r="2631">
          <cell r="E2631">
            <v>334324106</v>
          </cell>
          <cell r="G2631" t="str">
            <v>можно паковать</v>
          </cell>
        </row>
        <row r="2632">
          <cell r="E2632">
            <v>334324202</v>
          </cell>
          <cell r="G2632" t="str">
            <v>можно паковать</v>
          </cell>
        </row>
        <row r="2633">
          <cell r="E2633">
            <v>334324239</v>
          </cell>
          <cell r="G2633" t="str">
            <v>можно паковать</v>
          </cell>
        </row>
        <row r="2634">
          <cell r="E2634">
            <v>334324252</v>
          </cell>
          <cell r="G2634" t="str">
            <v>можно паковать</v>
          </cell>
        </row>
        <row r="2635">
          <cell r="E2635">
            <v>334324298</v>
          </cell>
          <cell r="G2635" t="str">
            <v>можно паковать</v>
          </cell>
        </row>
        <row r="2636">
          <cell r="E2636">
            <v>334324376</v>
          </cell>
          <cell r="G2636" t="str">
            <v>можно паковать</v>
          </cell>
        </row>
        <row r="2637">
          <cell r="E2637">
            <v>334324279</v>
          </cell>
          <cell r="G2637" t="str">
            <v>можно паковать</v>
          </cell>
        </row>
        <row r="2638">
          <cell r="E2638">
            <v>334324237</v>
          </cell>
          <cell r="G2638" t="str">
            <v>можно паковать</v>
          </cell>
        </row>
        <row r="2639">
          <cell r="E2639">
            <v>334324423</v>
          </cell>
          <cell r="G2639" t="str">
            <v>можно паковать</v>
          </cell>
        </row>
        <row r="2640">
          <cell r="E2640">
            <v>334324498</v>
          </cell>
          <cell r="G2640" t="str">
            <v>можно паковать</v>
          </cell>
        </row>
        <row r="2641">
          <cell r="E2641">
            <v>334324622</v>
          </cell>
          <cell r="G2641" t="str">
            <v>можно паковать</v>
          </cell>
        </row>
        <row r="2642">
          <cell r="E2642">
            <v>334324645</v>
          </cell>
          <cell r="G2642" t="str">
            <v>можно паковать</v>
          </cell>
        </row>
        <row r="2643">
          <cell r="E2643">
            <v>334324685</v>
          </cell>
          <cell r="G2643" t="str">
            <v>можно паковать</v>
          </cell>
        </row>
        <row r="2644">
          <cell r="E2644">
            <v>334324692</v>
          </cell>
          <cell r="G2644" t="str">
            <v>можно паковать</v>
          </cell>
        </row>
        <row r="2645">
          <cell r="E2645">
            <v>334324701</v>
          </cell>
          <cell r="G2645" t="str">
            <v>можно паковать</v>
          </cell>
        </row>
        <row r="2646">
          <cell r="E2646">
            <v>334324843</v>
          </cell>
          <cell r="G2646" t="str">
            <v>можно паковать</v>
          </cell>
        </row>
        <row r="2647">
          <cell r="E2647">
            <v>334324872</v>
          </cell>
          <cell r="G2647" t="str">
            <v>можно паковать</v>
          </cell>
        </row>
        <row r="2648">
          <cell r="E2648">
            <v>334324929</v>
          </cell>
          <cell r="G2648" t="str">
            <v>можно паковать</v>
          </cell>
        </row>
        <row r="2649">
          <cell r="E2649">
            <v>334324998</v>
          </cell>
          <cell r="G2649" t="str">
            <v>можно паковать</v>
          </cell>
        </row>
        <row r="2650">
          <cell r="E2650">
            <v>334325139</v>
          </cell>
          <cell r="G2650" t="str">
            <v>можно паковать</v>
          </cell>
        </row>
        <row r="2651">
          <cell r="E2651">
            <v>334325196</v>
          </cell>
          <cell r="G2651" t="str">
            <v>подтверждение выслано</v>
          </cell>
        </row>
        <row r="2652">
          <cell r="E2652">
            <v>334325351</v>
          </cell>
          <cell r="G2652" t="str">
            <v>можно паковать</v>
          </cell>
        </row>
        <row r="2653">
          <cell r="E2653">
            <v>334325367</v>
          </cell>
          <cell r="G2653" t="str">
            <v>можно паковать</v>
          </cell>
        </row>
        <row r="2654">
          <cell r="E2654">
            <v>334325393</v>
          </cell>
          <cell r="G2654" t="str">
            <v>можно паковать</v>
          </cell>
        </row>
        <row r="2655">
          <cell r="E2655">
            <v>334326035</v>
          </cell>
          <cell r="G2655" t="str">
            <v>можно паковать</v>
          </cell>
        </row>
        <row r="2656">
          <cell r="E2656">
            <v>334326053</v>
          </cell>
          <cell r="G2656" t="str">
            <v>можно паковать</v>
          </cell>
        </row>
        <row r="2657">
          <cell r="E2657">
            <v>334325969</v>
          </cell>
          <cell r="G2657" t="str">
            <v>можно паковать</v>
          </cell>
        </row>
        <row r="2658">
          <cell r="E2658">
            <v>334326054</v>
          </cell>
          <cell r="G2658" t="str">
            <v>можно паковать</v>
          </cell>
        </row>
        <row r="2659">
          <cell r="E2659">
            <v>334326207</v>
          </cell>
          <cell r="G2659" t="str">
            <v>можно паковать</v>
          </cell>
        </row>
        <row r="2660">
          <cell r="E2660">
            <v>334326159</v>
          </cell>
          <cell r="G2660" t="str">
            <v>можно паковать</v>
          </cell>
        </row>
        <row r="2661">
          <cell r="E2661">
            <v>334326201</v>
          </cell>
          <cell r="G2661" t="str">
            <v>можно паковать</v>
          </cell>
        </row>
        <row r="2662">
          <cell r="E2662">
            <v>334326390</v>
          </cell>
          <cell r="G2662" t="str">
            <v>можно паковать</v>
          </cell>
        </row>
        <row r="2663">
          <cell r="E2663">
            <v>334326440</v>
          </cell>
          <cell r="G2663" t="str">
            <v>можно паковать</v>
          </cell>
        </row>
        <row r="2664">
          <cell r="E2664">
            <v>334326567</v>
          </cell>
          <cell r="G2664" t="str">
            <v>можно паковать</v>
          </cell>
        </row>
        <row r="2665">
          <cell r="E2665">
            <v>334326920</v>
          </cell>
          <cell r="G2665" t="str">
            <v>можно паковать</v>
          </cell>
        </row>
        <row r="2666">
          <cell r="E2666">
            <v>334327556</v>
          </cell>
          <cell r="G2666" t="str">
            <v>можно паковать</v>
          </cell>
        </row>
        <row r="2667">
          <cell r="E2667">
            <v>334327598</v>
          </cell>
          <cell r="G2667" t="str">
            <v>можно паковать</v>
          </cell>
        </row>
        <row r="2668">
          <cell r="E2668">
            <v>334327679</v>
          </cell>
          <cell r="G2668" t="str">
            <v>можно паковать</v>
          </cell>
        </row>
        <row r="2669">
          <cell r="E2669">
            <v>334327706</v>
          </cell>
          <cell r="G2669" t="str">
            <v>можно паковать</v>
          </cell>
        </row>
        <row r="2670">
          <cell r="E2670">
            <v>334327688</v>
          </cell>
          <cell r="G2670" t="str">
            <v>можно паковать</v>
          </cell>
        </row>
        <row r="2671">
          <cell r="E2671">
            <v>334327729</v>
          </cell>
          <cell r="G2671" t="str">
            <v>можно паковать</v>
          </cell>
        </row>
        <row r="2672">
          <cell r="E2672">
            <v>334327915</v>
          </cell>
          <cell r="G2672" t="str">
            <v>можно паковать</v>
          </cell>
        </row>
        <row r="2673">
          <cell r="E2673">
            <v>334327987</v>
          </cell>
          <cell r="G2673" t="str">
            <v>можно паковать</v>
          </cell>
        </row>
        <row r="2674">
          <cell r="E2674">
            <v>334328011</v>
          </cell>
          <cell r="G2674" t="str">
            <v>можно паковать</v>
          </cell>
        </row>
        <row r="2675">
          <cell r="E2675">
            <v>334328025</v>
          </cell>
          <cell r="G2675" t="str">
            <v>можно паковать</v>
          </cell>
        </row>
        <row r="2676">
          <cell r="E2676">
            <v>334328106</v>
          </cell>
          <cell r="G2676" t="str">
            <v>можно паковать</v>
          </cell>
        </row>
        <row r="2677">
          <cell r="E2677">
            <v>334329044</v>
          </cell>
          <cell r="G2677" t="str">
            <v>можно паковать</v>
          </cell>
        </row>
        <row r="2678">
          <cell r="E2678">
            <v>334329100</v>
          </cell>
          <cell r="G2678" t="str">
            <v>можно паковать</v>
          </cell>
        </row>
        <row r="2679">
          <cell r="E2679">
            <v>334329274</v>
          </cell>
          <cell r="G2679" t="str">
            <v>можно паковать</v>
          </cell>
        </row>
        <row r="2680">
          <cell r="E2680">
            <v>334329410</v>
          </cell>
          <cell r="G2680" t="str">
            <v>можно паковать</v>
          </cell>
        </row>
        <row r="2681">
          <cell r="E2681">
            <v>334329424</v>
          </cell>
          <cell r="G2681" t="str">
            <v>можно паковать</v>
          </cell>
        </row>
        <row r="2682">
          <cell r="E2682">
            <v>334329537</v>
          </cell>
          <cell r="G2682" t="str">
            <v>можно паковать</v>
          </cell>
        </row>
        <row r="2683">
          <cell r="E2683">
            <v>334329705</v>
          </cell>
          <cell r="G2683" t="str">
            <v>можно паковать</v>
          </cell>
        </row>
        <row r="2684">
          <cell r="E2684">
            <v>334329743</v>
          </cell>
          <cell r="G2684" t="str">
            <v>можно паковать</v>
          </cell>
        </row>
        <row r="2685">
          <cell r="E2685">
            <v>334330263</v>
          </cell>
          <cell r="G2685" t="str">
            <v>можно паковать</v>
          </cell>
        </row>
        <row r="2686">
          <cell r="E2686">
            <v>334330357</v>
          </cell>
          <cell r="G2686" t="str">
            <v>можно паковать</v>
          </cell>
        </row>
        <row r="2687">
          <cell r="E2687">
            <v>334330372</v>
          </cell>
          <cell r="G2687" t="str">
            <v>можно паковать</v>
          </cell>
        </row>
        <row r="2688">
          <cell r="E2688">
            <v>334330327</v>
          </cell>
          <cell r="G2688" t="str">
            <v>можно паковать</v>
          </cell>
        </row>
        <row r="2689">
          <cell r="E2689">
            <v>334330324</v>
          </cell>
          <cell r="G2689" t="str">
            <v>можно паковать</v>
          </cell>
        </row>
        <row r="2690">
          <cell r="E2690">
            <v>334330460</v>
          </cell>
          <cell r="G2690" t="str">
            <v>можно паковать</v>
          </cell>
        </row>
        <row r="2691">
          <cell r="E2691">
            <v>334330495</v>
          </cell>
          <cell r="G2691" t="str">
            <v>можно паковать</v>
          </cell>
        </row>
        <row r="2692">
          <cell r="E2692">
            <v>334330653</v>
          </cell>
          <cell r="G2692" t="str">
            <v>можно паковать</v>
          </cell>
        </row>
        <row r="2693">
          <cell r="E2693">
            <v>334330732</v>
          </cell>
          <cell r="G2693" t="str">
            <v>можно паковать</v>
          </cell>
        </row>
        <row r="2694">
          <cell r="E2694">
            <v>334330820</v>
          </cell>
          <cell r="G2694" t="str">
            <v>можно паковать</v>
          </cell>
        </row>
        <row r="2695">
          <cell r="E2695">
            <v>334330955</v>
          </cell>
          <cell r="G2695" t="str">
            <v>можно паковать</v>
          </cell>
        </row>
        <row r="2696">
          <cell r="E2696">
            <v>334332030</v>
          </cell>
          <cell r="G2696" t="str">
            <v>можно паковать</v>
          </cell>
        </row>
        <row r="2697">
          <cell r="E2697">
            <v>334332083</v>
          </cell>
          <cell r="G2697" t="str">
            <v>можно паковать</v>
          </cell>
        </row>
        <row r="2698">
          <cell r="E2698">
            <v>334332045</v>
          </cell>
          <cell r="G2698" t="str">
            <v>можно паковать</v>
          </cell>
        </row>
        <row r="2699">
          <cell r="E2699">
            <v>334332161</v>
          </cell>
          <cell r="G2699" t="str">
            <v>можно паковать</v>
          </cell>
        </row>
        <row r="2700">
          <cell r="E2700">
            <v>334332188</v>
          </cell>
          <cell r="G2700" t="str">
            <v>можно паковать</v>
          </cell>
        </row>
        <row r="2701">
          <cell r="E2701">
            <v>334332527</v>
          </cell>
          <cell r="G2701" t="str">
            <v>можно паковать</v>
          </cell>
        </row>
        <row r="2702">
          <cell r="E2702">
            <v>334332562</v>
          </cell>
          <cell r="G2702" t="str">
            <v>можно паковать</v>
          </cell>
        </row>
        <row r="2703">
          <cell r="E2703">
            <v>334332734</v>
          </cell>
          <cell r="G2703" t="str">
            <v>можно паковать</v>
          </cell>
        </row>
        <row r="2704">
          <cell r="E2704">
            <v>334332703</v>
          </cell>
          <cell r="G2704" t="str">
            <v>можно паковать</v>
          </cell>
        </row>
        <row r="2705">
          <cell r="E2705">
            <v>334332756</v>
          </cell>
          <cell r="G2705" t="str">
            <v>можно паковать</v>
          </cell>
        </row>
        <row r="2706">
          <cell r="E2706">
            <v>334332769</v>
          </cell>
          <cell r="G2706" t="str">
            <v>можно паковать</v>
          </cell>
        </row>
        <row r="2707">
          <cell r="E2707">
            <v>334332888</v>
          </cell>
          <cell r="G2707" t="str">
            <v>можно паковать</v>
          </cell>
        </row>
        <row r="2708">
          <cell r="E2708">
            <v>334332927</v>
          </cell>
          <cell r="G2708" t="str">
            <v>можно паковать</v>
          </cell>
        </row>
        <row r="2709">
          <cell r="E2709">
            <v>334332972</v>
          </cell>
          <cell r="G2709" t="str">
            <v>можно паковать</v>
          </cell>
        </row>
        <row r="2710">
          <cell r="E2710">
            <v>334333833</v>
          </cell>
          <cell r="G2710" t="str">
            <v>можно паковать</v>
          </cell>
        </row>
        <row r="2711">
          <cell r="E2711">
            <v>334333869</v>
          </cell>
          <cell r="G2711" t="str">
            <v>можно паковать</v>
          </cell>
        </row>
        <row r="2712">
          <cell r="E2712">
            <v>334333903</v>
          </cell>
          <cell r="G2712" t="str">
            <v>можно паковать</v>
          </cell>
        </row>
        <row r="2713">
          <cell r="E2713">
            <v>334333921</v>
          </cell>
          <cell r="G2713" t="str">
            <v>можно паковать</v>
          </cell>
        </row>
        <row r="2714">
          <cell r="E2714">
            <v>334333897</v>
          </cell>
          <cell r="G2714" t="str">
            <v>можно паковать</v>
          </cell>
        </row>
        <row r="2715">
          <cell r="E2715">
            <v>334333855</v>
          </cell>
          <cell r="G2715" t="str">
            <v>можно паковать</v>
          </cell>
        </row>
        <row r="2716">
          <cell r="E2716">
            <v>334335337</v>
          </cell>
          <cell r="G2716" t="str">
            <v>можно паковать</v>
          </cell>
        </row>
        <row r="2717">
          <cell r="E2717">
            <v>334335381</v>
          </cell>
          <cell r="G2717" t="str">
            <v>можно паковать</v>
          </cell>
        </row>
        <row r="2718">
          <cell r="E2718">
            <v>334335895</v>
          </cell>
          <cell r="G2718" t="str">
            <v>можно паковать</v>
          </cell>
        </row>
        <row r="2719">
          <cell r="E2719">
            <v>334335518</v>
          </cell>
          <cell r="G2719" t="str">
            <v>можно паковать</v>
          </cell>
        </row>
        <row r="2720">
          <cell r="E2720">
            <v>334336097</v>
          </cell>
          <cell r="G2720" t="str">
            <v>можно паковать</v>
          </cell>
        </row>
        <row r="2721">
          <cell r="E2721">
            <v>334336232</v>
          </cell>
          <cell r="G2721" t="str">
            <v>можно паковать</v>
          </cell>
        </row>
        <row r="2722">
          <cell r="E2722">
            <v>334336235</v>
          </cell>
          <cell r="G2722" t="str">
            <v>можно паковать</v>
          </cell>
        </row>
        <row r="2723">
          <cell r="E2723">
            <v>334336394</v>
          </cell>
          <cell r="G2723" t="str">
            <v>можно паковать</v>
          </cell>
        </row>
        <row r="2724">
          <cell r="E2724">
            <v>334336060</v>
          </cell>
          <cell r="G2724" t="str">
            <v>можно паковать</v>
          </cell>
        </row>
        <row r="2725">
          <cell r="E2725">
            <v>334336007</v>
          </cell>
          <cell r="G2725" t="str">
            <v>можно паковать</v>
          </cell>
        </row>
        <row r="2726">
          <cell r="E2726">
            <v>334336103</v>
          </cell>
          <cell r="G2726" t="str">
            <v>можно паковать</v>
          </cell>
        </row>
        <row r="2727">
          <cell r="E2727">
            <v>334336994</v>
          </cell>
          <cell r="G2727" t="str">
            <v>можно паковать</v>
          </cell>
        </row>
        <row r="2728">
          <cell r="E2728">
            <v>334337196</v>
          </cell>
          <cell r="G2728" t="str">
            <v>можно паковать</v>
          </cell>
        </row>
        <row r="2729">
          <cell r="E2729">
            <v>334337416</v>
          </cell>
          <cell r="G2729" t="str">
            <v>можно паковать</v>
          </cell>
        </row>
        <row r="2730">
          <cell r="E2730">
            <v>334337451</v>
          </cell>
          <cell r="G2730" t="str">
            <v>можно паковать</v>
          </cell>
        </row>
        <row r="2731">
          <cell r="E2731">
            <v>334337438</v>
          </cell>
          <cell r="G2731" t="str">
            <v>можно паковать</v>
          </cell>
        </row>
        <row r="2732">
          <cell r="E2732">
            <v>334337776</v>
          </cell>
          <cell r="G2732" t="str">
            <v>можно паковать</v>
          </cell>
        </row>
        <row r="2733">
          <cell r="E2733">
            <v>334337793</v>
          </cell>
          <cell r="G2733" t="str">
            <v>можно паковать</v>
          </cell>
        </row>
        <row r="2734">
          <cell r="E2734">
            <v>334338448</v>
          </cell>
          <cell r="G2734" t="str">
            <v>можно паковать</v>
          </cell>
        </row>
        <row r="2735">
          <cell r="E2735">
            <v>334338485</v>
          </cell>
          <cell r="G2735" t="str">
            <v>можно паковать</v>
          </cell>
        </row>
        <row r="2736">
          <cell r="E2736">
            <v>334338630</v>
          </cell>
          <cell r="G2736" t="str">
            <v>можно паковать</v>
          </cell>
        </row>
        <row r="2737">
          <cell r="E2737">
            <v>334338780</v>
          </cell>
          <cell r="G2737" t="str">
            <v>можно паковать</v>
          </cell>
        </row>
        <row r="2738">
          <cell r="E2738">
            <v>334338843</v>
          </cell>
          <cell r="G2738" t="str">
            <v>можно паковать</v>
          </cell>
        </row>
        <row r="2739">
          <cell r="E2739">
            <v>334338760</v>
          </cell>
          <cell r="G2739" t="str">
            <v>можно паковать</v>
          </cell>
        </row>
        <row r="2740">
          <cell r="E2740">
            <v>334338872</v>
          </cell>
          <cell r="G2740" t="str">
            <v>можно паковать</v>
          </cell>
        </row>
        <row r="2741">
          <cell r="E2741">
            <v>334338920</v>
          </cell>
          <cell r="G2741" t="str">
            <v>можно паковать</v>
          </cell>
        </row>
        <row r="2742">
          <cell r="E2742">
            <v>334338955</v>
          </cell>
          <cell r="G2742" t="str">
            <v>можно паковать</v>
          </cell>
        </row>
        <row r="2743">
          <cell r="E2743">
            <v>334339086</v>
          </cell>
          <cell r="G2743" t="str">
            <v>можно паковать</v>
          </cell>
        </row>
        <row r="2744">
          <cell r="E2744">
            <v>334339113</v>
          </cell>
          <cell r="G2744" t="str">
            <v>можно паковать</v>
          </cell>
        </row>
        <row r="2745">
          <cell r="E2745">
            <v>334339133</v>
          </cell>
          <cell r="G2745" t="str">
            <v>можно паковать</v>
          </cell>
        </row>
        <row r="2746">
          <cell r="E2746">
            <v>334339268</v>
          </cell>
          <cell r="G2746" t="str">
            <v>можно паковать</v>
          </cell>
        </row>
        <row r="2747">
          <cell r="E2747">
            <v>334340380</v>
          </cell>
          <cell r="G2747" t="str">
            <v>можно паковать</v>
          </cell>
        </row>
        <row r="2748">
          <cell r="E2748">
            <v>334340644</v>
          </cell>
          <cell r="G2748" t="str">
            <v>можно паковать</v>
          </cell>
        </row>
        <row r="2749">
          <cell r="E2749">
            <v>334340646</v>
          </cell>
          <cell r="G2749" t="str">
            <v>можно паковать</v>
          </cell>
        </row>
        <row r="2750">
          <cell r="E2750">
            <v>334340718</v>
          </cell>
          <cell r="G2750" t="str">
            <v>можно паковать</v>
          </cell>
        </row>
        <row r="2751">
          <cell r="E2751">
            <v>334340782</v>
          </cell>
          <cell r="G2751" t="str">
            <v>можно паковать</v>
          </cell>
        </row>
        <row r="2752">
          <cell r="E2752">
            <v>334340788</v>
          </cell>
          <cell r="G2752" t="str">
            <v>можно паковать</v>
          </cell>
        </row>
        <row r="2753">
          <cell r="E2753">
            <v>334340896</v>
          </cell>
          <cell r="G2753" t="str">
            <v>можно паковать</v>
          </cell>
        </row>
        <row r="2754">
          <cell r="E2754">
            <v>334341177</v>
          </cell>
          <cell r="G2754" t="str">
            <v>можно паковать</v>
          </cell>
        </row>
        <row r="2755">
          <cell r="E2755">
            <v>334341295</v>
          </cell>
          <cell r="G2755" t="str">
            <v>можно паковать</v>
          </cell>
        </row>
        <row r="2756">
          <cell r="E2756">
            <v>334341369</v>
          </cell>
          <cell r="G2756" t="str">
            <v>можно паковать</v>
          </cell>
        </row>
        <row r="2757">
          <cell r="E2757">
            <v>334341450</v>
          </cell>
          <cell r="G2757" t="str">
            <v>можно паковать</v>
          </cell>
        </row>
        <row r="2758">
          <cell r="E2758">
            <v>334341445</v>
          </cell>
          <cell r="G2758" t="str">
            <v>можно паковать</v>
          </cell>
        </row>
        <row r="2759">
          <cell r="E2759">
            <v>334341474</v>
          </cell>
          <cell r="G2759" t="str">
            <v>можно паковать</v>
          </cell>
        </row>
        <row r="2760">
          <cell r="E2760">
            <v>334341509</v>
          </cell>
          <cell r="G2760" t="str">
            <v>можно паковать</v>
          </cell>
        </row>
        <row r="2761">
          <cell r="E2761">
            <v>334341491</v>
          </cell>
          <cell r="G2761" t="str">
            <v>можно паковать</v>
          </cell>
        </row>
        <row r="2762">
          <cell r="E2762">
            <v>334341527</v>
          </cell>
          <cell r="G2762" t="str">
            <v>можно паковать</v>
          </cell>
        </row>
        <row r="2763">
          <cell r="E2763">
            <v>334341581</v>
          </cell>
          <cell r="G2763" t="str">
            <v>можно паковать</v>
          </cell>
        </row>
        <row r="2764">
          <cell r="E2764">
            <v>334342261</v>
          </cell>
          <cell r="G2764" t="str">
            <v>можно паковать</v>
          </cell>
        </row>
        <row r="2765">
          <cell r="E2765">
            <v>334342321</v>
          </cell>
          <cell r="G2765" t="str">
            <v>можно паковать</v>
          </cell>
        </row>
        <row r="2766">
          <cell r="E2766">
            <v>334342780</v>
          </cell>
          <cell r="G2766" t="str">
            <v>можно паковать</v>
          </cell>
        </row>
        <row r="2767">
          <cell r="E2767">
            <v>334342768</v>
          </cell>
          <cell r="G2767" t="str">
            <v>можно паковать</v>
          </cell>
        </row>
        <row r="2768">
          <cell r="E2768">
            <v>334342882</v>
          </cell>
          <cell r="G2768" t="str">
            <v>можно паковать</v>
          </cell>
        </row>
        <row r="2769">
          <cell r="E2769">
            <v>334343001</v>
          </cell>
          <cell r="G2769" t="str">
            <v>можно паковать</v>
          </cell>
        </row>
        <row r="2770">
          <cell r="E2770">
            <v>334343007</v>
          </cell>
          <cell r="G2770" t="str">
            <v>можно паковать</v>
          </cell>
        </row>
        <row r="2771">
          <cell r="E2771">
            <v>334342458</v>
          </cell>
          <cell r="G2771" t="str">
            <v>можно паковать</v>
          </cell>
        </row>
        <row r="2772">
          <cell r="E2772">
            <v>334342440</v>
          </cell>
          <cell r="G2772" t="str">
            <v>можно паковать</v>
          </cell>
        </row>
        <row r="2773">
          <cell r="E2773">
            <v>334342540</v>
          </cell>
          <cell r="G2773" t="str">
            <v>можно паковать</v>
          </cell>
        </row>
        <row r="2774">
          <cell r="E2774">
            <v>334342521</v>
          </cell>
          <cell r="G2774" t="str">
            <v>можно паковать</v>
          </cell>
        </row>
        <row r="2775">
          <cell r="E2775">
            <v>334342547</v>
          </cell>
          <cell r="G2775" t="str">
            <v>можно паковать</v>
          </cell>
        </row>
        <row r="2776">
          <cell r="E2776">
            <v>334342570</v>
          </cell>
          <cell r="G2776" t="str">
            <v>можно паковать</v>
          </cell>
        </row>
        <row r="2777">
          <cell r="E2777">
            <v>334342594</v>
          </cell>
          <cell r="G2777" t="str">
            <v>можно паковать</v>
          </cell>
        </row>
        <row r="2778">
          <cell r="E2778">
            <v>334342583</v>
          </cell>
          <cell r="G2778" t="str">
            <v>можно паковать</v>
          </cell>
        </row>
        <row r="2779">
          <cell r="E2779">
            <v>334342476</v>
          </cell>
          <cell r="G2779" t="str">
            <v>можно паковать</v>
          </cell>
        </row>
        <row r="2780">
          <cell r="E2780">
            <v>334342437</v>
          </cell>
          <cell r="G2780" t="str">
            <v>можно паковать</v>
          </cell>
        </row>
        <row r="2781">
          <cell r="E2781">
            <v>334342640</v>
          </cell>
          <cell r="G2781" t="str">
            <v>можно паковать</v>
          </cell>
        </row>
        <row r="2782">
          <cell r="E2782">
            <v>334342625</v>
          </cell>
          <cell r="G2782" t="str">
            <v>можно паковать</v>
          </cell>
        </row>
        <row r="2783">
          <cell r="E2783">
            <v>334342690</v>
          </cell>
          <cell r="G2783" t="str">
            <v>можно паковать</v>
          </cell>
        </row>
        <row r="2784">
          <cell r="E2784">
            <v>334342510</v>
          </cell>
          <cell r="G2784" t="str">
            <v>можно паковать</v>
          </cell>
        </row>
        <row r="2785">
          <cell r="E2785">
            <v>334342819</v>
          </cell>
          <cell r="G2785" t="str">
            <v>можно паковать</v>
          </cell>
        </row>
        <row r="2786">
          <cell r="E2786">
            <v>334342762</v>
          </cell>
          <cell r="G2786" t="str">
            <v>можно паковать</v>
          </cell>
        </row>
        <row r="2787">
          <cell r="E2787">
            <v>334342844</v>
          </cell>
          <cell r="G2787" t="str">
            <v>можно паковать</v>
          </cell>
        </row>
        <row r="2788">
          <cell r="E2788">
            <v>334342852</v>
          </cell>
          <cell r="G2788" t="str">
            <v>можно паковать</v>
          </cell>
        </row>
        <row r="2789">
          <cell r="E2789">
            <v>334343310</v>
          </cell>
          <cell r="G2789" t="str">
            <v>можно паковать</v>
          </cell>
        </row>
        <row r="2790">
          <cell r="E2790">
            <v>334342855</v>
          </cell>
          <cell r="G2790" t="str">
            <v>можно паковать</v>
          </cell>
        </row>
        <row r="2791">
          <cell r="E2791">
            <v>334344472</v>
          </cell>
          <cell r="G2791" t="str">
            <v>можно паковать</v>
          </cell>
        </row>
        <row r="2792">
          <cell r="E2792">
            <v>334344327</v>
          </cell>
          <cell r="G2792" t="str">
            <v>можно паковать</v>
          </cell>
        </row>
        <row r="2793">
          <cell r="E2793">
            <v>334344290</v>
          </cell>
          <cell r="G2793" t="str">
            <v>можно паковать</v>
          </cell>
        </row>
        <row r="2794">
          <cell r="E2794">
            <v>334344526</v>
          </cell>
          <cell r="G2794" t="str">
            <v>можно паковать</v>
          </cell>
        </row>
        <row r="2795">
          <cell r="E2795">
            <v>334344652</v>
          </cell>
          <cell r="G2795" t="str">
            <v>можно паковать</v>
          </cell>
        </row>
        <row r="2796">
          <cell r="E2796">
            <v>334344802</v>
          </cell>
          <cell r="G2796" t="str">
            <v>можно паковать</v>
          </cell>
        </row>
        <row r="2797">
          <cell r="E2797">
            <v>334344763</v>
          </cell>
          <cell r="G2797" t="str">
            <v>можно паковать</v>
          </cell>
        </row>
        <row r="2798">
          <cell r="E2798">
            <v>334344880</v>
          </cell>
          <cell r="G2798" t="str">
            <v>можно паковать</v>
          </cell>
        </row>
        <row r="2799">
          <cell r="E2799">
            <v>334346436</v>
          </cell>
          <cell r="G2799" t="str">
            <v>можно паковать</v>
          </cell>
        </row>
        <row r="2800">
          <cell r="E2800">
            <v>334345875</v>
          </cell>
          <cell r="G2800" t="str">
            <v>можно паковать</v>
          </cell>
        </row>
        <row r="2801">
          <cell r="E2801">
            <v>334345921</v>
          </cell>
          <cell r="G2801" t="str">
            <v>можно паковать</v>
          </cell>
        </row>
        <row r="2802">
          <cell r="E2802">
            <v>334346012</v>
          </cell>
          <cell r="G2802" t="str">
            <v>можно паковать</v>
          </cell>
        </row>
        <row r="2803">
          <cell r="E2803">
            <v>334346015</v>
          </cell>
          <cell r="G2803" t="str">
            <v>можно паковать</v>
          </cell>
        </row>
        <row r="2804">
          <cell r="E2804">
            <v>334346084</v>
          </cell>
          <cell r="G2804" t="str">
            <v>можно паковать</v>
          </cell>
        </row>
        <row r="2805">
          <cell r="E2805">
            <v>334346145</v>
          </cell>
          <cell r="G2805" t="str">
            <v>можно паковать</v>
          </cell>
        </row>
        <row r="2806">
          <cell r="E2806">
            <v>334346194</v>
          </cell>
          <cell r="G2806" t="str">
            <v>можно паковать</v>
          </cell>
        </row>
        <row r="2807">
          <cell r="E2807">
            <v>334346136</v>
          </cell>
          <cell r="G2807" t="str">
            <v>можно паковать</v>
          </cell>
        </row>
        <row r="2808">
          <cell r="E2808">
            <v>334346314</v>
          </cell>
          <cell r="G2808" t="str">
            <v>можно паковать</v>
          </cell>
        </row>
        <row r="2809">
          <cell r="E2809">
            <v>334346369</v>
          </cell>
          <cell r="G2809" t="str">
            <v>можно паковать</v>
          </cell>
        </row>
        <row r="2810">
          <cell r="E2810">
            <v>334346344</v>
          </cell>
          <cell r="G2810" t="str">
            <v>можно паковать</v>
          </cell>
        </row>
        <row r="2811">
          <cell r="E2811">
            <v>334346341</v>
          </cell>
          <cell r="G2811" t="str">
            <v>можно паковать</v>
          </cell>
        </row>
        <row r="2812">
          <cell r="E2812">
            <v>334346329</v>
          </cell>
          <cell r="G2812" t="str">
            <v>можно паковать</v>
          </cell>
        </row>
        <row r="2813">
          <cell r="E2813">
            <v>334346325</v>
          </cell>
          <cell r="G2813" t="str">
            <v>можно паковать</v>
          </cell>
        </row>
        <row r="2814">
          <cell r="E2814">
            <v>334346312</v>
          </cell>
          <cell r="G2814" t="str">
            <v>можно паковать</v>
          </cell>
        </row>
        <row r="2815">
          <cell r="E2815">
            <v>334346245</v>
          </cell>
          <cell r="G2815" t="str">
            <v>можно паковать</v>
          </cell>
        </row>
        <row r="2816">
          <cell r="E2816">
            <v>334346242</v>
          </cell>
          <cell r="G2816" t="str">
            <v>можно паковать</v>
          </cell>
        </row>
        <row r="2817">
          <cell r="E2817">
            <v>334346399</v>
          </cell>
          <cell r="G2817" t="str">
            <v>можно паковать</v>
          </cell>
        </row>
        <row r="2818">
          <cell r="E2818">
            <v>334346424</v>
          </cell>
          <cell r="G2818" t="str">
            <v>можно паковать</v>
          </cell>
        </row>
        <row r="2819">
          <cell r="E2819">
            <v>334346525</v>
          </cell>
          <cell r="G2819" t="str">
            <v>можно паковать</v>
          </cell>
        </row>
        <row r="2820">
          <cell r="E2820">
            <v>334346530</v>
          </cell>
          <cell r="G2820" t="str">
            <v>подтверждение выслано</v>
          </cell>
        </row>
        <row r="2821">
          <cell r="E2821">
            <v>334346526</v>
          </cell>
          <cell r="G2821" t="str">
            <v>можно паковать</v>
          </cell>
        </row>
        <row r="2822">
          <cell r="E2822">
            <v>334346520</v>
          </cell>
          <cell r="G2822" t="str">
            <v>можно паковать</v>
          </cell>
        </row>
        <row r="2823">
          <cell r="E2823">
            <v>334346519</v>
          </cell>
          <cell r="G2823" t="str">
            <v>можно паковать</v>
          </cell>
        </row>
        <row r="2824">
          <cell r="E2824">
            <v>334346514</v>
          </cell>
          <cell r="G2824" t="str">
            <v>можно паковать</v>
          </cell>
        </row>
        <row r="2825">
          <cell r="E2825">
            <v>334346767</v>
          </cell>
          <cell r="G2825" t="str">
            <v>можно паковать</v>
          </cell>
        </row>
        <row r="2826">
          <cell r="E2826">
            <v>334347524</v>
          </cell>
          <cell r="G2826" t="str">
            <v>можно паковать</v>
          </cell>
        </row>
        <row r="2827">
          <cell r="E2827">
            <v>334347512</v>
          </cell>
          <cell r="G2827" t="str">
            <v>можно паковать</v>
          </cell>
        </row>
        <row r="2828">
          <cell r="E2828">
            <v>334347497</v>
          </cell>
          <cell r="G2828" t="str">
            <v>можно паковать</v>
          </cell>
        </row>
        <row r="2829">
          <cell r="E2829">
            <v>334347437</v>
          </cell>
          <cell r="G2829" t="str">
            <v>можно паковать</v>
          </cell>
        </row>
        <row r="2830">
          <cell r="E2830">
            <v>334347442</v>
          </cell>
          <cell r="G2830" t="str">
            <v>можно паковать</v>
          </cell>
        </row>
        <row r="2831">
          <cell r="E2831">
            <v>334347435</v>
          </cell>
          <cell r="G2831" t="str">
            <v>можно паковать</v>
          </cell>
        </row>
        <row r="2832">
          <cell r="E2832">
            <v>334347425</v>
          </cell>
          <cell r="G2832" t="str">
            <v>можно паковать</v>
          </cell>
        </row>
        <row r="2833">
          <cell r="E2833">
            <v>334347826</v>
          </cell>
          <cell r="G2833" t="str">
            <v>можно паковать</v>
          </cell>
        </row>
        <row r="2834">
          <cell r="E2834">
            <v>334347823</v>
          </cell>
          <cell r="G2834" t="str">
            <v>можно паковать</v>
          </cell>
        </row>
        <row r="2835">
          <cell r="E2835">
            <v>334347817</v>
          </cell>
          <cell r="G2835" t="str">
            <v>можно паковать</v>
          </cell>
        </row>
        <row r="2836">
          <cell r="E2836">
            <v>334348218</v>
          </cell>
          <cell r="G2836" t="str">
            <v>можно паковать</v>
          </cell>
        </row>
        <row r="2837">
          <cell r="E2837">
            <v>334348693</v>
          </cell>
          <cell r="G2837" t="str">
            <v>можно паковать</v>
          </cell>
        </row>
        <row r="2838">
          <cell r="E2838">
            <v>334348313</v>
          </cell>
          <cell r="G2838" t="str">
            <v>можно паковать</v>
          </cell>
        </row>
        <row r="2839">
          <cell r="E2839">
            <v>334348231</v>
          </cell>
          <cell r="G2839" t="str">
            <v>можно паковать</v>
          </cell>
        </row>
        <row r="2840">
          <cell r="E2840">
            <v>334349653</v>
          </cell>
          <cell r="G2840" t="str">
            <v>можно паковать</v>
          </cell>
        </row>
        <row r="2841">
          <cell r="E2841">
            <v>334349710</v>
          </cell>
          <cell r="G2841" t="str">
            <v>подтверждение выслано</v>
          </cell>
        </row>
        <row r="2842">
          <cell r="E2842">
            <v>334349745</v>
          </cell>
          <cell r="G2842" t="str">
            <v>можно паковать</v>
          </cell>
        </row>
        <row r="2843">
          <cell r="E2843">
            <v>334349835</v>
          </cell>
          <cell r="G2843" t="str">
            <v>можно паковать</v>
          </cell>
        </row>
        <row r="2844">
          <cell r="E2844">
            <v>334349796</v>
          </cell>
          <cell r="G2844" t="str">
            <v>можно паковать</v>
          </cell>
        </row>
        <row r="2845">
          <cell r="E2845">
            <v>334349848</v>
          </cell>
          <cell r="G2845" t="str">
            <v>можно паковать</v>
          </cell>
        </row>
        <row r="2846">
          <cell r="E2846">
            <v>334349933</v>
          </cell>
          <cell r="G2846" t="str">
            <v>можно паковать</v>
          </cell>
        </row>
        <row r="2847">
          <cell r="E2847">
            <v>334349890</v>
          </cell>
          <cell r="G2847" t="str">
            <v>можно паковать</v>
          </cell>
        </row>
        <row r="2848">
          <cell r="E2848">
            <v>334350190</v>
          </cell>
          <cell r="G2848" t="str">
            <v>можно паковать</v>
          </cell>
        </row>
        <row r="2849">
          <cell r="E2849">
            <v>334350313</v>
          </cell>
          <cell r="G2849" t="str">
            <v>можно паковать</v>
          </cell>
        </row>
        <row r="2850">
          <cell r="E2850">
            <v>334350353</v>
          </cell>
          <cell r="G2850" t="str">
            <v>можно паковать</v>
          </cell>
        </row>
        <row r="2851">
          <cell r="E2851">
            <v>334351577</v>
          </cell>
          <cell r="G2851" t="str">
            <v>можно паковать</v>
          </cell>
        </row>
        <row r="2852">
          <cell r="E2852">
            <v>334351651</v>
          </cell>
          <cell r="G2852" t="str">
            <v>можно паковать</v>
          </cell>
        </row>
        <row r="2853">
          <cell r="E2853">
            <v>334351690</v>
          </cell>
          <cell r="G2853" t="str">
            <v>можно паковать</v>
          </cell>
        </row>
        <row r="2854">
          <cell r="E2854">
            <v>334351760</v>
          </cell>
          <cell r="G2854" t="str">
            <v>можно паковать</v>
          </cell>
        </row>
        <row r="2855">
          <cell r="E2855">
            <v>334352050</v>
          </cell>
          <cell r="G2855" t="str">
            <v>можно паковать</v>
          </cell>
        </row>
        <row r="2856">
          <cell r="E2856">
            <v>334352141</v>
          </cell>
          <cell r="G2856" t="str">
            <v>можно паковать</v>
          </cell>
        </row>
        <row r="2857">
          <cell r="E2857">
            <v>334351323</v>
          </cell>
          <cell r="G2857" t="str">
            <v>можно паковать</v>
          </cell>
        </row>
        <row r="2858">
          <cell r="E2858">
            <v>334351804</v>
          </cell>
          <cell r="G2858" t="str">
            <v>подтверждение выслано</v>
          </cell>
        </row>
        <row r="2859">
          <cell r="E2859">
            <v>334352507</v>
          </cell>
          <cell r="G2859" t="str">
            <v>можно паковать</v>
          </cell>
        </row>
        <row r="2860">
          <cell r="E2860">
            <v>334352374</v>
          </cell>
          <cell r="G2860" t="str">
            <v>можно паковать</v>
          </cell>
        </row>
        <row r="2861">
          <cell r="E2861">
            <v>334352477</v>
          </cell>
          <cell r="G2861" t="str">
            <v>можно паковать</v>
          </cell>
        </row>
        <row r="2862">
          <cell r="E2862">
            <v>334353771</v>
          </cell>
          <cell r="G2862" t="str">
            <v>можно паковать</v>
          </cell>
        </row>
        <row r="2863">
          <cell r="E2863">
            <v>334353890</v>
          </cell>
          <cell r="G2863" t="str">
            <v>можно паковать</v>
          </cell>
        </row>
        <row r="2864">
          <cell r="E2864">
            <v>334353795</v>
          </cell>
          <cell r="G2864" t="str">
            <v>можно паковать</v>
          </cell>
        </row>
        <row r="2865">
          <cell r="E2865">
            <v>334353934</v>
          </cell>
          <cell r="G2865" t="str">
            <v>можно паковать</v>
          </cell>
        </row>
        <row r="2866">
          <cell r="E2866">
            <v>334354480</v>
          </cell>
          <cell r="G2866" t="str">
            <v>можно паковать</v>
          </cell>
        </row>
        <row r="2867">
          <cell r="E2867">
            <v>334354521</v>
          </cell>
          <cell r="G2867" t="str">
            <v>можно паковать</v>
          </cell>
        </row>
        <row r="2868">
          <cell r="E2868">
            <v>334353849</v>
          </cell>
          <cell r="G2868" t="str">
            <v>можно паковать</v>
          </cell>
        </row>
        <row r="2869">
          <cell r="E2869">
            <v>334353887</v>
          </cell>
          <cell r="G2869" t="str">
            <v>можно паковать</v>
          </cell>
        </row>
        <row r="2870">
          <cell r="E2870">
            <v>334353967</v>
          </cell>
          <cell r="G2870" t="str">
            <v>можно паковать</v>
          </cell>
        </row>
        <row r="2871">
          <cell r="E2871">
            <v>334354021</v>
          </cell>
          <cell r="G2871" t="str">
            <v>можно паковать</v>
          </cell>
        </row>
        <row r="2872">
          <cell r="E2872">
            <v>334355263</v>
          </cell>
          <cell r="G2872" t="str">
            <v>можно паковать</v>
          </cell>
        </row>
        <row r="2873">
          <cell r="E2873">
            <v>334355334</v>
          </cell>
          <cell r="G2873" t="str">
            <v>подтверждение выслано</v>
          </cell>
        </row>
        <row r="2874">
          <cell r="E2874">
            <v>334355422</v>
          </cell>
          <cell r="G2874" t="str">
            <v>можно паковать</v>
          </cell>
        </row>
        <row r="2875">
          <cell r="E2875">
            <v>334354947</v>
          </cell>
          <cell r="G2875" t="str">
            <v>можно паковать</v>
          </cell>
        </row>
        <row r="2876">
          <cell r="E2876">
            <v>334354958</v>
          </cell>
          <cell r="G2876" t="str">
            <v>можно паковать</v>
          </cell>
        </row>
        <row r="2877">
          <cell r="E2877">
            <v>334355069</v>
          </cell>
          <cell r="G2877" t="str">
            <v>можно паковать</v>
          </cell>
        </row>
        <row r="2878">
          <cell r="E2878">
            <v>334355196</v>
          </cell>
          <cell r="G2878" t="str">
            <v>можно паковать</v>
          </cell>
        </row>
        <row r="2879">
          <cell r="E2879">
            <v>334355089</v>
          </cell>
          <cell r="G2879" t="str">
            <v>можно паковать</v>
          </cell>
        </row>
        <row r="2880">
          <cell r="E2880">
            <v>334355227</v>
          </cell>
          <cell r="G2880" t="str">
            <v>можно паковать</v>
          </cell>
        </row>
        <row r="2881">
          <cell r="E2881">
            <v>334355325</v>
          </cell>
          <cell r="G2881" t="str">
            <v>можно паковать</v>
          </cell>
        </row>
        <row r="2882">
          <cell r="E2882">
            <v>334355481</v>
          </cell>
          <cell r="G2882" t="str">
            <v>можно паковать</v>
          </cell>
        </row>
        <row r="2883">
          <cell r="E2883">
            <v>334355655</v>
          </cell>
          <cell r="G2883" t="str">
            <v>можно паковать</v>
          </cell>
        </row>
        <row r="2884">
          <cell r="E2884">
            <v>334355692</v>
          </cell>
          <cell r="G2884" t="str">
            <v>можно паковать</v>
          </cell>
        </row>
        <row r="2885">
          <cell r="E2885">
            <v>334355778</v>
          </cell>
          <cell r="G2885" t="str">
            <v>можно паковать</v>
          </cell>
        </row>
        <row r="2886">
          <cell r="E2886">
            <v>334355690</v>
          </cell>
          <cell r="G2886" t="str">
            <v>можно паковать</v>
          </cell>
        </row>
        <row r="2887">
          <cell r="E2887">
            <v>334355862</v>
          </cell>
          <cell r="G2887" t="str">
            <v>можно паковать</v>
          </cell>
        </row>
        <row r="2888">
          <cell r="E2888">
            <v>334355557</v>
          </cell>
          <cell r="G2888" t="str">
            <v>можно паковать</v>
          </cell>
        </row>
        <row r="2889">
          <cell r="E2889">
            <v>334356836</v>
          </cell>
          <cell r="G2889" t="str">
            <v>можно паковать</v>
          </cell>
        </row>
        <row r="2890">
          <cell r="E2890">
            <v>334356985</v>
          </cell>
          <cell r="G2890" t="str">
            <v>можно паковать</v>
          </cell>
        </row>
        <row r="2891">
          <cell r="E2891">
            <v>334357056</v>
          </cell>
          <cell r="G2891" t="str">
            <v>можно паковать</v>
          </cell>
        </row>
        <row r="2892">
          <cell r="E2892">
            <v>334357178</v>
          </cell>
          <cell r="G2892" t="str">
            <v>можно паковать</v>
          </cell>
        </row>
        <row r="2893">
          <cell r="E2893">
            <v>334357268</v>
          </cell>
          <cell r="G2893" t="str">
            <v>можно паковать</v>
          </cell>
        </row>
        <row r="2894">
          <cell r="E2894">
            <v>334357236</v>
          </cell>
          <cell r="G2894" t="str">
            <v>можно паковать</v>
          </cell>
        </row>
        <row r="2895">
          <cell r="E2895">
            <v>334357161</v>
          </cell>
          <cell r="G2895" t="str">
            <v>можно паковать</v>
          </cell>
        </row>
        <row r="2896">
          <cell r="E2896">
            <v>334356968</v>
          </cell>
          <cell r="G2896" t="str">
            <v>можно паковать</v>
          </cell>
        </row>
        <row r="2897">
          <cell r="E2897">
            <v>334357041</v>
          </cell>
          <cell r="G2897" t="str">
            <v>можно паковать</v>
          </cell>
        </row>
        <row r="2898">
          <cell r="E2898">
            <v>334357092</v>
          </cell>
          <cell r="G2898" t="str">
            <v>можно паковать</v>
          </cell>
        </row>
        <row r="2899">
          <cell r="E2899">
            <v>334357325</v>
          </cell>
          <cell r="G2899" t="str">
            <v>можно паковать</v>
          </cell>
        </row>
        <row r="2900">
          <cell r="E2900">
            <v>334357361</v>
          </cell>
          <cell r="G2900" t="str">
            <v>можно паковать</v>
          </cell>
        </row>
        <row r="2901">
          <cell r="E2901">
            <v>334357461</v>
          </cell>
          <cell r="G2901" t="str">
            <v>можно паковать</v>
          </cell>
        </row>
        <row r="2902">
          <cell r="E2902">
            <v>334357656</v>
          </cell>
          <cell r="G2902" t="str">
            <v>можно паковать</v>
          </cell>
        </row>
        <row r="2903">
          <cell r="E2903">
            <v>334357766</v>
          </cell>
          <cell r="G2903" t="str">
            <v>можно паковать</v>
          </cell>
        </row>
        <row r="2904">
          <cell r="E2904">
            <v>334358158</v>
          </cell>
          <cell r="G2904" t="str">
            <v>можно паковать</v>
          </cell>
        </row>
        <row r="2905">
          <cell r="E2905">
            <v>334358171</v>
          </cell>
          <cell r="G2905" t="str">
            <v>можно паковать</v>
          </cell>
        </row>
        <row r="2906">
          <cell r="E2906">
            <v>334358179</v>
          </cell>
          <cell r="G2906" t="str">
            <v>можно паковать</v>
          </cell>
        </row>
        <row r="2907">
          <cell r="E2907">
            <v>334358898</v>
          </cell>
          <cell r="G2907" t="str">
            <v>можно паковать</v>
          </cell>
        </row>
        <row r="2908">
          <cell r="E2908">
            <v>334359215</v>
          </cell>
          <cell r="G2908" t="str">
            <v>можно паковать</v>
          </cell>
        </row>
        <row r="2909">
          <cell r="E2909">
            <v>334359191</v>
          </cell>
          <cell r="G2909" t="str">
            <v>можно паковать</v>
          </cell>
        </row>
        <row r="2910">
          <cell r="E2910">
            <v>334359221</v>
          </cell>
          <cell r="G2910" t="str">
            <v>можно паковать</v>
          </cell>
        </row>
        <row r="2911">
          <cell r="E2911">
            <v>334359354</v>
          </cell>
          <cell r="G2911" t="str">
            <v>можно паковать</v>
          </cell>
        </row>
        <row r="2912">
          <cell r="E2912">
            <v>334359303</v>
          </cell>
          <cell r="G2912" t="str">
            <v>можно паковать</v>
          </cell>
        </row>
        <row r="2913">
          <cell r="E2913">
            <v>334359262</v>
          </cell>
          <cell r="G2913" t="str">
            <v>можно паковать</v>
          </cell>
        </row>
        <row r="2914">
          <cell r="E2914">
            <v>334359455</v>
          </cell>
          <cell r="G2914" t="str">
            <v>можно паковать</v>
          </cell>
        </row>
        <row r="2915">
          <cell r="E2915">
            <v>334359511</v>
          </cell>
          <cell r="G2915" t="str">
            <v>можно паковать</v>
          </cell>
        </row>
        <row r="2916">
          <cell r="E2916">
            <v>334359544</v>
          </cell>
          <cell r="G2916" t="str">
            <v>можно паковать</v>
          </cell>
        </row>
        <row r="2917">
          <cell r="E2917">
            <v>334359562</v>
          </cell>
          <cell r="G2917" t="str">
            <v>можно паковать</v>
          </cell>
        </row>
        <row r="2918">
          <cell r="E2918">
            <v>334359682</v>
          </cell>
          <cell r="G2918" t="str">
            <v>можно паковать</v>
          </cell>
        </row>
        <row r="2919">
          <cell r="E2919">
            <v>334359738</v>
          </cell>
          <cell r="G2919" t="str">
            <v>можно паковать</v>
          </cell>
        </row>
        <row r="2920">
          <cell r="E2920">
            <v>334359726</v>
          </cell>
          <cell r="G2920" t="str">
            <v>можно паковать</v>
          </cell>
        </row>
        <row r="2921">
          <cell r="E2921">
            <v>334360292</v>
          </cell>
          <cell r="G2921" t="str">
            <v>можно паковать</v>
          </cell>
        </row>
        <row r="2922">
          <cell r="E2922">
            <v>334360882</v>
          </cell>
          <cell r="G2922" t="str">
            <v>можно паковать</v>
          </cell>
        </row>
        <row r="2923">
          <cell r="E2923">
            <v>334361137</v>
          </cell>
          <cell r="G2923" t="str">
            <v>можно паковать</v>
          </cell>
        </row>
        <row r="2924">
          <cell r="E2924">
            <v>334361220</v>
          </cell>
          <cell r="G2924" t="str">
            <v>можно паковать</v>
          </cell>
        </row>
        <row r="2925">
          <cell r="E2925">
            <v>334361319</v>
          </cell>
          <cell r="G2925" t="str">
            <v>можно паковать</v>
          </cell>
        </row>
        <row r="2926">
          <cell r="E2926">
            <v>334361051</v>
          </cell>
          <cell r="G2926" t="str">
            <v>можно паковать</v>
          </cell>
        </row>
        <row r="2927">
          <cell r="E2927">
            <v>334361121</v>
          </cell>
          <cell r="G2927" t="str">
            <v>можно паковать</v>
          </cell>
        </row>
        <row r="2928">
          <cell r="E2928">
            <v>334361154</v>
          </cell>
          <cell r="G2928" t="str">
            <v>можно паковать</v>
          </cell>
        </row>
        <row r="2929">
          <cell r="E2929">
            <v>334361215</v>
          </cell>
          <cell r="G2929" t="str">
            <v>можно паковать</v>
          </cell>
        </row>
        <row r="2930">
          <cell r="E2930">
            <v>334361332</v>
          </cell>
          <cell r="G2930" t="str">
            <v>можно паковать</v>
          </cell>
        </row>
        <row r="2931">
          <cell r="E2931">
            <v>334361348</v>
          </cell>
          <cell r="G2931" t="str">
            <v>можно паковать</v>
          </cell>
        </row>
        <row r="2932">
          <cell r="E2932">
            <v>334362356</v>
          </cell>
          <cell r="G2932" t="str">
            <v>можно паковать</v>
          </cell>
        </row>
        <row r="2933">
          <cell r="E2933">
            <v>334362848</v>
          </cell>
          <cell r="G2933" t="str">
            <v>можно паковать</v>
          </cell>
        </row>
        <row r="2934">
          <cell r="E2934">
            <v>334362866</v>
          </cell>
          <cell r="G2934" t="str">
            <v>можно паковать</v>
          </cell>
        </row>
        <row r="2935">
          <cell r="E2935">
            <v>334363047</v>
          </cell>
          <cell r="G2935" t="str">
            <v>можно паковать</v>
          </cell>
        </row>
        <row r="2936">
          <cell r="E2936">
            <v>334362826</v>
          </cell>
          <cell r="G2936" t="str">
            <v>можно паковать</v>
          </cell>
        </row>
        <row r="2937">
          <cell r="E2937">
            <v>334363419</v>
          </cell>
          <cell r="G2937" t="str">
            <v>можно паковать</v>
          </cell>
        </row>
        <row r="2938">
          <cell r="E2938">
            <v>334363037</v>
          </cell>
          <cell r="G2938" t="str">
            <v>можно паковать</v>
          </cell>
        </row>
        <row r="2939">
          <cell r="E2939">
            <v>334364230</v>
          </cell>
          <cell r="G2939" t="str">
            <v>можно паковать</v>
          </cell>
        </row>
        <row r="2940">
          <cell r="E2940">
            <v>334364278</v>
          </cell>
          <cell r="G2940" t="str">
            <v>можно паковать</v>
          </cell>
        </row>
        <row r="2941">
          <cell r="E2941">
            <v>334364361</v>
          </cell>
          <cell r="G2941" t="str">
            <v>можно паковать</v>
          </cell>
        </row>
        <row r="2942">
          <cell r="E2942">
            <v>334364504</v>
          </cell>
          <cell r="G2942" t="str">
            <v>можно паковать</v>
          </cell>
        </row>
        <row r="2943">
          <cell r="E2943">
            <v>334364682</v>
          </cell>
          <cell r="G2943" t="str">
            <v>можно паковать</v>
          </cell>
        </row>
        <row r="2944">
          <cell r="E2944">
            <v>334364453</v>
          </cell>
          <cell r="G2944" t="str">
            <v>можно паковать</v>
          </cell>
        </row>
        <row r="2945">
          <cell r="E2945">
            <v>334364315</v>
          </cell>
          <cell r="G2945" t="str">
            <v>можно паковать</v>
          </cell>
        </row>
        <row r="2946">
          <cell r="E2946">
            <v>334364719</v>
          </cell>
          <cell r="G2946" t="str">
            <v>можно паковать</v>
          </cell>
        </row>
        <row r="2947">
          <cell r="E2947">
            <v>334364948</v>
          </cell>
          <cell r="G2947" t="str">
            <v>можно паковать</v>
          </cell>
        </row>
        <row r="2948">
          <cell r="E2948">
            <v>334364967</v>
          </cell>
          <cell r="G2948" t="str">
            <v>можно паковать</v>
          </cell>
        </row>
        <row r="2949">
          <cell r="E2949">
            <v>334365779</v>
          </cell>
          <cell r="G2949" t="str">
            <v>можно паковать</v>
          </cell>
        </row>
        <row r="2950">
          <cell r="E2950">
            <v>334365864</v>
          </cell>
          <cell r="G2950" t="str">
            <v>можно паковать</v>
          </cell>
        </row>
        <row r="2951">
          <cell r="E2951">
            <v>334366006</v>
          </cell>
          <cell r="G2951" t="str">
            <v>можно паковать</v>
          </cell>
        </row>
        <row r="2952">
          <cell r="E2952">
            <v>334366264</v>
          </cell>
          <cell r="G2952" t="str">
            <v>можно паковать</v>
          </cell>
        </row>
        <row r="2953">
          <cell r="E2953">
            <v>334366311</v>
          </cell>
          <cell r="G2953" t="str">
            <v>можно паковать</v>
          </cell>
        </row>
        <row r="2954">
          <cell r="E2954">
            <v>334366370</v>
          </cell>
          <cell r="G2954" t="str">
            <v>можно паковать</v>
          </cell>
        </row>
        <row r="2955">
          <cell r="E2955">
            <v>334366377</v>
          </cell>
          <cell r="G2955" t="str">
            <v>можно паковать</v>
          </cell>
        </row>
        <row r="2956">
          <cell r="E2956">
            <v>334366437</v>
          </cell>
          <cell r="G2956" t="str">
            <v>можно паковать</v>
          </cell>
        </row>
        <row r="2957">
          <cell r="E2957">
            <v>334366516</v>
          </cell>
          <cell r="G2957" t="str">
            <v>можно паковать</v>
          </cell>
        </row>
        <row r="2958">
          <cell r="E2958">
            <v>334366611</v>
          </cell>
          <cell r="G2958" t="str">
            <v>можно паковать</v>
          </cell>
        </row>
        <row r="2959">
          <cell r="E2959">
            <v>334367925</v>
          </cell>
          <cell r="G2959" t="str">
            <v>можно паковать</v>
          </cell>
        </row>
        <row r="2960">
          <cell r="E2960">
            <v>334367934</v>
          </cell>
          <cell r="G2960" t="str">
            <v>можно паковать</v>
          </cell>
        </row>
        <row r="2961">
          <cell r="E2961">
            <v>334367961</v>
          </cell>
          <cell r="G2961" t="str">
            <v>можно паковать</v>
          </cell>
        </row>
        <row r="2962">
          <cell r="E2962">
            <v>334367717</v>
          </cell>
          <cell r="G2962" t="str">
            <v>можно паковать</v>
          </cell>
        </row>
        <row r="2963">
          <cell r="E2963">
            <v>334367729</v>
          </cell>
          <cell r="G2963" t="str">
            <v>можно паковать</v>
          </cell>
        </row>
        <row r="2964">
          <cell r="E2964">
            <v>334367731</v>
          </cell>
          <cell r="G2964" t="str">
            <v>можно паковать</v>
          </cell>
        </row>
        <row r="2965">
          <cell r="E2965">
            <v>334367746</v>
          </cell>
          <cell r="G2965" t="str">
            <v>можно паковать</v>
          </cell>
        </row>
        <row r="2966">
          <cell r="E2966">
            <v>334367813</v>
          </cell>
          <cell r="G2966" t="str">
            <v>можно паковать</v>
          </cell>
        </row>
        <row r="2967">
          <cell r="E2967">
            <v>334367838</v>
          </cell>
          <cell r="G2967" t="str">
            <v>можно паковать</v>
          </cell>
        </row>
        <row r="2968">
          <cell r="E2968">
            <v>334367787</v>
          </cell>
          <cell r="G2968" t="str">
            <v>можно паковать</v>
          </cell>
        </row>
        <row r="2969">
          <cell r="E2969">
            <v>334367892</v>
          </cell>
          <cell r="G2969" t="str">
            <v>можно паковать</v>
          </cell>
        </row>
        <row r="2970">
          <cell r="E2970">
            <v>334367933</v>
          </cell>
          <cell r="G2970" t="str">
            <v>можно паковать</v>
          </cell>
        </row>
        <row r="2971">
          <cell r="E2971">
            <v>334367955</v>
          </cell>
          <cell r="G2971" t="str">
            <v>можно паковать</v>
          </cell>
        </row>
        <row r="2972">
          <cell r="E2972">
            <v>334368250</v>
          </cell>
          <cell r="G2972" t="str">
            <v>можно паковать</v>
          </cell>
        </row>
        <row r="2973">
          <cell r="E2973">
            <v>334368299</v>
          </cell>
          <cell r="G2973" t="str">
            <v>можно паковать</v>
          </cell>
        </row>
        <row r="2974">
          <cell r="E2974">
            <v>334368662</v>
          </cell>
          <cell r="G2974" t="str">
            <v>можно паковать</v>
          </cell>
        </row>
        <row r="2975">
          <cell r="E2975">
            <v>334368752</v>
          </cell>
          <cell r="G2975" t="str">
            <v>можно паковать</v>
          </cell>
        </row>
        <row r="2976">
          <cell r="E2976">
            <v>334369783</v>
          </cell>
          <cell r="G2976" t="str">
            <v>можно паковать</v>
          </cell>
        </row>
        <row r="2977">
          <cell r="E2977">
            <v>334369873</v>
          </cell>
          <cell r="G2977" t="str">
            <v>можно паковать</v>
          </cell>
        </row>
        <row r="2978">
          <cell r="E2978">
            <v>334369548</v>
          </cell>
          <cell r="G2978" t="str">
            <v>можно паковать</v>
          </cell>
        </row>
        <row r="2979">
          <cell r="E2979">
            <v>334369623</v>
          </cell>
          <cell r="G2979" t="str">
            <v>можно паковать</v>
          </cell>
        </row>
        <row r="2980">
          <cell r="E2980">
            <v>334369647</v>
          </cell>
          <cell r="G2980" t="str">
            <v>можно паковать</v>
          </cell>
        </row>
        <row r="2981">
          <cell r="E2981">
            <v>334369731</v>
          </cell>
          <cell r="G2981" t="str">
            <v>можно паковать</v>
          </cell>
        </row>
        <row r="2982">
          <cell r="E2982">
            <v>334369748</v>
          </cell>
          <cell r="G2982" t="str">
            <v>можно паковать</v>
          </cell>
        </row>
        <row r="2983">
          <cell r="E2983">
            <v>334369772</v>
          </cell>
          <cell r="G2983" t="str">
            <v>можно паковать</v>
          </cell>
        </row>
        <row r="2984">
          <cell r="E2984">
            <v>334370047</v>
          </cell>
          <cell r="G2984" t="str">
            <v>можно паковать</v>
          </cell>
        </row>
        <row r="2985">
          <cell r="E2985">
            <v>334370406</v>
          </cell>
          <cell r="G2985" t="str">
            <v>можно паковать</v>
          </cell>
        </row>
        <row r="2986">
          <cell r="E2986">
            <v>334370385</v>
          </cell>
          <cell r="G2986" t="str">
            <v>можно паковать</v>
          </cell>
        </row>
        <row r="2987">
          <cell r="E2987">
            <v>334370432</v>
          </cell>
          <cell r="G2987" t="str">
            <v>можно паковать</v>
          </cell>
        </row>
        <row r="2988">
          <cell r="E2988">
            <v>334371718</v>
          </cell>
          <cell r="G2988" t="str">
            <v>можно паковать</v>
          </cell>
        </row>
        <row r="2989">
          <cell r="E2989">
            <v>334371748</v>
          </cell>
          <cell r="G2989" t="str">
            <v>можно паковать</v>
          </cell>
        </row>
        <row r="2990">
          <cell r="E2990">
            <v>334372181</v>
          </cell>
          <cell r="G2990" t="str">
            <v>можно паковать</v>
          </cell>
        </row>
        <row r="2991">
          <cell r="E2991">
            <v>334372286</v>
          </cell>
          <cell r="G2991" t="str">
            <v>можно паковать</v>
          </cell>
        </row>
        <row r="2992">
          <cell r="E2992">
            <v>334372321</v>
          </cell>
          <cell r="G2992" t="str">
            <v>можно паковать</v>
          </cell>
        </row>
        <row r="2993">
          <cell r="E2993">
            <v>334372351</v>
          </cell>
          <cell r="G2993" t="str">
            <v>можно паковать</v>
          </cell>
        </row>
        <row r="2994">
          <cell r="E2994">
            <v>334372933</v>
          </cell>
          <cell r="G2994" t="str">
            <v>можно паковать</v>
          </cell>
        </row>
        <row r="2995">
          <cell r="E2995">
            <v>334373377</v>
          </cell>
          <cell r="G2995" t="str">
            <v>можно паковать</v>
          </cell>
        </row>
        <row r="2996">
          <cell r="E2996">
            <v>334373273</v>
          </cell>
          <cell r="G2996" t="str">
            <v>можно паковать</v>
          </cell>
        </row>
        <row r="2997">
          <cell r="E2997">
            <v>334373426</v>
          </cell>
          <cell r="G2997" t="str">
            <v>можно паковать</v>
          </cell>
        </row>
        <row r="2998">
          <cell r="E2998">
            <v>334373573</v>
          </cell>
          <cell r="G2998" t="str">
            <v>можно паковать</v>
          </cell>
        </row>
        <row r="2999">
          <cell r="E2999">
            <v>334374646</v>
          </cell>
          <cell r="G2999" t="str">
            <v>можно паковать</v>
          </cell>
        </row>
        <row r="3000">
          <cell r="E3000">
            <v>334374767</v>
          </cell>
          <cell r="G3000" t="str">
            <v>можно паковать</v>
          </cell>
        </row>
        <row r="3001">
          <cell r="E3001">
            <v>334374972</v>
          </cell>
          <cell r="G3001" t="str">
            <v>можно паковать</v>
          </cell>
        </row>
        <row r="3002">
          <cell r="E3002">
            <v>334375125</v>
          </cell>
          <cell r="G3002" t="str">
            <v>можно паковать</v>
          </cell>
        </row>
        <row r="3003">
          <cell r="E3003">
            <v>334375157</v>
          </cell>
          <cell r="G3003" t="str">
            <v>можно паковать</v>
          </cell>
        </row>
        <row r="3004">
          <cell r="E3004">
            <v>334375185</v>
          </cell>
          <cell r="G3004" t="str">
            <v>можно паковать</v>
          </cell>
        </row>
        <row r="3005">
          <cell r="E3005">
            <v>334375212</v>
          </cell>
          <cell r="G3005" t="str">
            <v>подтверждение выслано</v>
          </cell>
        </row>
        <row r="3006">
          <cell r="E3006">
            <v>334375251</v>
          </cell>
          <cell r="G3006" t="str">
            <v>подтверждение выслано</v>
          </cell>
        </row>
        <row r="3007">
          <cell r="E3007">
            <v>334375272</v>
          </cell>
          <cell r="G3007" t="str">
            <v>подтверждение выслано</v>
          </cell>
        </row>
        <row r="3008">
          <cell r="E3008">
            <v>334375306</v>
          </cell>
          <cell r="G3008" t="str">
            <v>подтверждение выслано</v>
          </cell>
        </row>
        <row r="3009">
          <cell r="E3009">
            <v>334375355</v>
          </cell>
          <cell r="G3009" t="str">
            <v>можно паковать</v>
          </cell>
        </row>
        <row r="3010">
          <cell r="E3010">
            <v>334376079</v>
          </cell>
          <cell r="G3010" t="str">
            <v>можно паковать</v>
          </cell>
        </row>
        <row r="3011">
          <cell r="E3011">
            <v>334375626</v>
          </cell>
          <cell r="G3011" t="str">
            <v>можно паковать</v>
          </cell>
        </row>
        <row r="3012">
          <cell r="E3012">
            <v>334375953</v>
          </cell>
          <cell r="G3012" t="str">
            <v>можно паковать</v>
          </cell>
        </row>
        <row r="3013">
          <cell r="E3013">
            <v>334375968</v>
          </cell>
          <cell r="G3013" t="str">
            <v>можно паковать</v>
          </cell>
        </row>
        <row r="3014">
          <cell r="E3014">
            <v>334376889</v>
          </cell>
          <cell r="G3014" t="str">
            <v>можно паковать</v>
          </cell>
        </row>
        <row r="3015">
          <cell r="E3015">
            <v>334376913</v>
          </cell>
          <cell r="G3015" t="str">
            <v>можно паковать</v>
          </cell>
        </row>
        <row r="3016">
          <cell r="E3016">
            <v>334377100</v>
          </cell>
          <cell r="G3016" t="str">
            <v>можно паковать</v>
          </cell>
        </row>
        <row r="3017">
          <cell r="E3017">
            <v>334376981</v>
          </cell>
          <cell r="G3017" t="str">
            <v>можно паковать</v>
          </cell>
        </row>
        <row r="3018">
          <cell r="E3018">
            <v>334376994</v>
          </cell>
          <cell r="G3018" t="str">
            <v>можно паковать</v>
          </cell>
        </row>
        <row r="3019">
          <cell r="E3019">
            <v>334377168</v>
          </cell>
          <cell r="G3019" t="str">
            <v>можно паковать</v>
          </cell>
        </row>
        <row r="3020">
          <cell r="E3020">
            <v>334377169</v>
          </cell>
          <cell r="G3020" t="str">
            <v>можно паковать</v>
          </cell>
        </row>
        <row r="3021">
          <cell r="E3021">
            <v>334377165</v>
          </cell>
          <cell r="G3021" t="str">
            <v>можно паковать</v>
          </cell>
        </row>
        <row r="3022">
          <cell r="E3022">
            <v>334377267</v>
          </cell>
          <cell r="G3022" t="str">
            <v>можно паковать</v>
          </cell>
        </row>
        <row r="3023">
          <cell r="E3023">
            <v>334377741</v>
          </cell>
          <cell r="G3023" t="str">
            <v>можно паковать</v>
          </cell>
        </row>
        <row r="3024">
          <cell r="E3024">
            <v>334377787</v>
          </cell>
          <cell r="G3024" t="str">
            <v>можно паковать</v>
          </cell>
        </row>
        <row r="3025">
          <cell r="E3025">
            <v>334377826</v>
          </cell>
          <cell r="G3025" t="str">
            <v>можно паковать</v>
          </cell>
        </row>
        <row r="3026">
          <cell r="E3026">
            <v>334377843</v>
          </cell>
          <cell r="G3026" t="str">
            <v>можно паковать</v>
          </cell>
        </row>
        <row r="3027">
          <cell r="E3027">
            <v>334378369</v>
          </cell>
          <cell r="G3027" t="str">
            <v>можно паковать</v>
          </cell>
        </row>
        <row r="3028">
          <cell r="E3028">
            <v>334378489</v>
          </cell>
          <cell r="G3028" t="str">
            <v>можно паковать</v>
          </cell>
        </row>
        <row r="3029">
          <cell r="E3029">
            <v>334378508</v>
          </cell>
          <cell r="G3029" t="str">
            <v>можно паковать</v>
          </cell>
        </row>
        <row r="3030">
          <cell r="E3030">
            <v>334378591</v>
          </cell>
          <cell r="G3030" t="str">
            <v>можно паковать</v>
          </cell>
        </row>
        <row r="3031">
          <cell r="E3031">
            <v>334378693</v>
          </cell>
          <cell r="G3031" t="str">
            <v>можно паковать</v>
          </cell>
        </row>
        <row r="3032">
          <cell r="E3032">
            <v>334378763</v>
          </cell>
          <cell r="G3032" t="str">
            <v>можно паковать</v>
          </cell>
        </row>
        <row r="3033">
          <cell r="E3033">
            <v>334378821</v>
          </cell>
          <cell r="G3033" t="str">
            <v>можно паковать</v>
          </cell>
        </row>
        <row r="3034">
          <cell r="E3034">
            <v>334378857</v>
          </cell>
          <cell r="G3034" t="str">
            <v>можно паковать</v>
          </cell>
        </row>
        <row r="3035">
          <cell r="E3035">
            <v>334378897</v>
          </cell>
          <cell r="G3035" t="str">
            <v>можно паковать</v>
          </cell>
        </row>
        <row r="3036">
          <cell r="E3036">
            <v>334378956</v>
          </cell>
          <cell r="G3036" t="str">
            <v>можно паковать</v>
          </cell>
        </row>
        <row r="3037">
          <cell r="E3037">
            <v>334379065</v>
          </cell>
          <cell r="G3037" t="str">
            <v>можно паковать</v>
          </cell>
        </row>
        <row r="3038">
          <cell r="E3038">
            <v>334379100</v>
          </cell>
          <cell r="G3038" t="str">
            <v>подтверждение выслано</v>
          </cell>
        </row>
        <row r="3039">
          <cell r="E3039">
            <v>334379225</v>
          </cell>
          <cell r="G3039" t="str">
            <v>можно паковать</v>
          </cell>
        </row>
        <row r="3040">
          <cell r="E3040">
            <v>334379927</v>
          </cell>
          <cell r="G3040" t="str">
            <v>можно паковать</v>
          </cell>
        </row>
        <row r="3041">
          <cell r="E3041">
            <v>334379939</v>
          </cell>
          <cell r="G3041" t="str">
            <v>можно паковать</v>
          </cell>
        </row>
        <row r="3042">
          <cell r="E3042">
            <v>334379956</v>
          </cell>
          <cell r="G3042" t="str">
            <v>можно паковать</v>
          </cell>
        </row>
        <row r="3043">
          <cell r="E3043">
            <v>334380104</v>
          </cell>
          <cell r="G3043" t="str">
            <v>можно паковать</v>
          </cell>
        </row>
        <row r="3044">
          <cell r="E3044">
            <v>334380096</v>
          </cell>
          <cell r="G3044" t="str">
            <v>можно паковать</v>
          </cell>
        </row>
        <row r="3045">
          <cell r="E3045">
            <v>334380136</v>
          </cell>
          <cell r="G3045" t="str">
            <v>можно паковать</v>
          </cell>
        </row>
        <row r="3046">
          <cell r="E3046">
            <v>334380121</v>
          </cell>
          <cell r="G3046" t="str">
            <v>можно паковать</v>
          </cell>
        </row>
        <row r="3047">
          <cell r="E3047">
            <v>334380055</v>
          </cell>
          <cell r="G3047" t="str">
            <v>можно паковать</v>
          </cell>
        </row>
        <row r="3048">
          <cell r="E3048">
            <v>334380231</v>
          </cell>
          <cell r="G3048" t="str">
            <v>можно паковать</v>
          </cell>
        </row>
        <row r="3049">
          <cell r="E3049">
            <v>334380305</v>
          </cell>
          <cell r="G3049" t="str">
            <v>можно паковать</v>
          </cell>
        </row>
        <row r="3050">
          <cell r="E3050">
            <v>334380341</v>
          </cell>
          <cell r="G3050" t="str">
            <v>можно паковать</v>
          </cell>
        </row>
        <row r="3051">
          <cell r="E3051">
            <v>334380488</v>
          </cell>
          <cell r="G3051" t="str">
            <v>можно паковать</v>
          </cell>
        </row>
        <row r="3052">
          <cell r="E3052">
            <v>334380535</v>
          </cell>
          <cell r="G3052" t="str">
            <v>можно паковать</v>
          </cell>
        </row>
        <row r="3053">
          <cell r="E3053">
            <v>334380894</v>
          </cell>
          <cell r="G3053" t="str">
            <v>можно паковать</v>
          </cell>
        </row>
        <row r="3054">
          <cell r="E3054">
            <v>334381037</v>
          </cell>
          <cell r="G3054" t="str">
            <v>подтверждение выслано</v>
          </cell>
        </row>
        <row r="3055">
          <cell r="E3055">
            <v>334381920</v>
          </cell>
          <cell r="G3055" t="str">
            <v>можно паковать</v>
          </cell>
        </row>
        <row r="3056">
          <cell r="E3056">
            <v>334382060</v>
          </cell>
          <cell r="G3056" t="str">
            <v>можно паковать</v>
          </cell>
        </row>
        <row r="3057">
          <cell r="E3057">
            <v>334382216</v>
          </cell>
          <cell r="G3057" t="str">
            <v>можно паковать</v>
          </cell>
        </row>
        <row r="3058">
          <cell r="E3058">
            <v>334382553</v>
          </cell>
          <cell r="G3058" t="str">
            <v>можно паковать</v>
          </cell>
        </row>
        <row r="3059">
          <cell r="E3059">
            <v>334382573</v>
          </cell>
          <cell r="G3059" t="str">
            <v>можно паковать</v>
          </cell>
        </row>
        <row r="3060">
          <cell r="E3060">
            <v>334383157</v>
          </cell>
          <cell r="G3060" t="str">
            <v>можно паковать</v>
          </cell>
        </row>
        <row r="3061">
          <cell r="E3061">
            <v>334383433</v>
          </cell>
          <cell r="G3061" t="str">
            <v>подтверждение выслано</v>
          </cell>
        </row>
        <row r="3062">
          <cell r="E3062">
            <v>334383450</v>
          </cell>
          <cell r="G3062" t="str">
            <v>подтверждение выслано</v>
          </cell>
        </row>
        <row r="3063">
          <cell r="E3063">
            <v>334383596</v>
          </cell>
          <cell r="G3063" t="str">
            <v>можно паковать</v>
          </cell>
        </row>
        <row r="3064">
          <cell r="E3064">
            <v>334383636</v>
          </cell>
          <cell r="G3064" t="str">
            <v>можно паковать</v>
          </cell>
        </row>
        <row r="3065">
          <cell r="E3065">
            <v>334383893</v>
          </cell>
          <cell r="G3065" t="str">
            <v>можно паковать</v>
          </cell>
        </row>
        <row r="3066">
          <cell r="E3066">
            <v>334384112</v>
          </cell>
          <cell r="G3066" t="str">
            <v>можно паковать</v>
          </cell>
        </row>
        <row r="3067">
          <cell r="E3067">
            <v>334384092</v>
          </cell>
          <cell r="G3067" t="str">
            <v>можно паковать</v>
          </cell>
        </row>
        <row r="3068">
          <cell r="E3068">
            <v>334383745</v>
          </cell>
          <cell r="G3068" t="str">
            <v>можно паковать</v>
          </cell>
        </row>
        <row r="3069">
          <cell r="E3069">
            <v>334383833</v>
          </cell>
          <cell r="G3069" t="str">
            <v>можно паковать</v>
          </cell>
        </row>
        <row r="3070">
          <cell r="E3070">
            <v>334383821</v>
          </cell>
          <cell r="G3070" t="str">
            <v>можно паковать</v>
          </cell>
        </row>
        <row r="3071">
          <cell r="E3071">
            <v>334383943</v>
          </cell>
          <cell r="G3071" t="str">
            <v>подтверждение выслано</v>
          </cell>
        </row>
        <row r="3072">
          <cell r="E3072">
            <v>334384058</v>
          </cell>
          <cell r="G3072" t="str">
            <v>можно паковать</v>
          </cell>
        </row>
        <row r="3073">
          <cell r="E3073">
            <v>334384565</v>
          </cell>
          <cell r="G3073" t="str">
            <v>можно паковать</v>
          </cell>
        </row>
        <row r="3074">
          <cell r="E3074">
            <v>334385124</v>
          </cell>
          <cell r="G3074" t="str">
            <v>можно паковать</v>
          </cell>
        </row>
        <row r="3075">
          <cell r="E3075">
            <v>334385537</v>
          </cell>
          <cell r="G3075" t="str">
            <v>можно паковать</v>
          </cell>
        </row>
        <row r="3076">
          <cell r="E3076">
            <v>334385824</v>
          </cell>
          <cell r="G3076" t="str">
            <v>можно паковать</v>
          </cell>
        </row>
        <row r="3077">
          <cell r="E3077">
            <v>334385858</v>
          </cell>
          <cell r="G3077" t="str">
            <v>можно паковать</v>
          </cell>
        </row>
        <row r="3078">
          <cell r="E3078">
            <v>334385788</v>
          </cell>
          <cell r="G3078" t="str">
            <v>можно паковать</v>
          </cell>
        </row>
        <row r="3079">
          <cell r="E3079">
            <v>334385835</v>
          </cell>
          <cell r="G3079" t="str">
            <v>можно паковать</v>
          </cell>
        </row>
        <row r="3080">
          <cell r="E3080">
            <v>334385883</v>
          </cell>
          <cell r="G3080" t="str">
            <v>можно паковать</v>
          </cell>
        </row>
        <row r="3081">
          <cell r="E3081">
            <v>334385926</v>
          </cell>
          <cell r="G3081" t="str">
            <v>можно паковать</v>
          </cell>
        </row>
        <row r="3082">
          <cell r="E3082">
            <v>334386144</v>
          </cell>
          <cell r="G3082" t="str">
            <v>можно паковать</v>
          </cell>
        </row>
        <row r="3083">
          <cell r="E3083">
            <v>334386170</v>
          </cell>
          <cell r="G3083" t="str">
            <v>можно паковать</v>
          </cell>
        </row>
        <row r="3084">
          <cell r="E3084">
            <v>334386313</v>
          </cell>
          <cell r="G3084" t="str">
            <v>можно паковать</v>
          </cell>
        </row>
        <row r="3085">
          <cell r="E3085">
            <v>334386305</v>
          </cell>
          <cell r="G3085" t="str">
            <v>можно паковать</v>
          </cell>
        </row>
        <row r="3086">
          <cell r="E3086">
            <v>334385901</v>
          </cell>
          <cell r="G3086" t="str">
            <v>можно паковать</v>
          </cell>
        </row>
        <row r="3087">
          <cell r="E3087">
            <v>334386007</v>
          </cell>
          <cell r="G3087" t="str">
            <v>можно паковать</v>
          </cell>
        </row>
        <row r="3088">
          <cell r="E3088">
            <v>334386351</v>
          </cell>
          <cell r="G3088" t="str">
            <v>можно паковать</v>
          </cell>
        </row>
        <row r="3089">
          <cell r="E3089">
            <v>334387333</v>
          </cell>
          <cell r="G3089" t="str">
            <v>можно паковать</v>
          </cell>
        </row>
        <row r="3090">
          <cell r="E3090">
            <v>334387408</v>
          </cell>
          <cell r="G3090" t="str">
            <v>можно паковать</v>
          </cell>
        </row>
        <row r="3091">
          <cell r="E3091">
            <v>334387422</v>
          </cell>
          <cell r="G3091" t="str">
            <v>можно паковать</v>
          </cell>
        </row>
        <row r="3092">
          <cell r="E3092">
            <v>334387469</v>
          </cell>
          <cell r="G3092" t="str">
            <v>можно паковать</v>
          </cell>
        </row>
        <row r="3093">
          <cell r="E3093">
            <v>334387526</v>
          </cell>
          <cell r="G3093" t="str">
            <v>можно паковать</v>
          </cell>
        </row>
        <row r="3094">
          <cell r="E3094">
            <v>334387723</v>
          </cell>
          <cell r="G3094" t="str">
            <v>можно паковать</v>
          </cell>
        </row>
        <row r="3095">
          <cell r="E3095">
            <v>334387836</v>
          </cell>
          <cell r="G3095" t="str">
            <v>можно паковать</v>
          </cell>
        </row>
        <row r="3096">
          <cell r="E3096">
            <v>334387845</v>
          </cell>
          <cell r="G3096" t="str">
            <v>можно паковать</v>
          </cell>
        </row>
        <row r="3097">
          <cell r="E3097">
            <v>334387890</v>
          </cell>
          <cell r="G3097" t="str">
            <v>можно паковать</v>
          </cell>
        </row>
        <row r="3098">
          <cell r="E3098">
            <v>334387885</v>
          </cell>
          <cell r="G3098" t="str">
            <v>можно паковать</v>
          </cell>
        </row>
        <row r="3099">
          <cell r="E3099">
            <v>334387912</v>
          </cell>
          <cell r="G3099" t="str">
            <v>можно паковать</v>
          </cell>
        </row>
        <row r="3100">
          <cell r="E3100">
            <v>334387933</v>
          </cell>
          <cell r="G3100" t="str">
            <v>можно паковать</v>
          </cell>
        </row>
        <row r="3101">
          <cell r="E3101">
            <v>334387925</v>
          </cell>
          <cell r="G3101" t="str">
            <v>можно паковать</v>
          </cell>
        </row>
        <row r="3102">
          <cell r="E3102">
            <v>334387907</v>
          </cell>
          <cell r="G3102" t="str">
            <v>можно паковать</v>
          </cell>
        </row>
        <row r="3103">
          <cell r="E3103">
            <v>334387942</v>
          </cell>
          <cell r="G3103" t="str">
            <v>можно паковать</v>
          </cell>
        </row>
        <row r="3104">
          <cell r="E3104">
            <v>334389235</v>
          </cell>
          <cell r="G3104" t="str">
            <v>можно паковать</v>
          </cell>
        </row>
        <row r="3105">
          <cell r="E3105">
            <v>334389284</v>
          </cell>
          <cell r="G3105" t="str">
            <v>можно паковать</v>
          </cell>
        </row>
        <row r="3106">
          <cell r="E3106">
            <v>334389304</v>
          </cell>
          <cell r="G3106" t="str">
            <v>можно паковать</v>
          </cell>
        </row>
        <row r="3107">
          <cell r="E3107">
            <v>334389364</v>
          </cell>
          <cell r="G3107" t="str">
            <v>можно паковать</v>
          </cell>
        </row>
        <row r="3108">
          <cell r="E3108">
            <v>334389436</v>
          </cell>
          <cell r="G3108" t="str">
            <v>можно паковать</v>
          </cell>
        </row>
        <row r="3109">
          <cell r="E3109">
            <v>334389623</v>
          </cell>
          <cell r="G3109" t="str">
            <v>можно паковать</v>
          </cell>
        </row>
        <row r="3110">
          <cell r="E3110">
            <v>334389698</v>
          </cell>
          <cell r="G3110" t="str">
            <v>можно паковать</v>
          </cell>
        </row>
        <row r="3111">
          <cell r="E3111">
            <v>334390639</v>
          </cell>
          <cell r="G3111" t="str">
            <v>можно паковать</v>
          </cell>
        </row>
        <row r="3112">
          <cell r="E3112">
            <v>334390678</v>
          </cell>
          <cell r="G3112" t="str">
            <v>подтверждение выслано</v>
          </cell>
        </row>
        <row r="3113">
          <cell r="E3113">
            <v>334390820</v>
          </cell>
          <cell r="G3113" t="str">
            <v>можно паковать</v>
          </cell>
        </row>
        <row r="3114">
          <cell r="E3114">
            <v>334390853</v>
          </cell>
          <cell r="G3114" t="str">
            <v>можно паковать</v>
          </cell>
        </row>
        <row r="3115">
          <cell r="E3115">
            <v>334390880</v>
          </cell>
          <cell r="G3115" t="str">
            <v>можно паковать</v>
          </cell>
        </row>
        <row r="3116">
          <cell r="E3116">
            <v>334390924</v>
          </cell>
          <cell r="G3116" t="str">
            <v>подтверждение выслано</v>
          </cell>
        </row>
        <row r="3117">
          <cell r="E3117">
            <v>334390611</v>
          </cell>
          <cell r="G3117" t="str">
            <v>можно паковать</v>
          </cell>
        </row>
        <row r="3118">
          <cell r="E3118">
            <v>334390939</v>
          </cell>
          <cell r="G3118" t="str">
            <v>можно паковать</v>
          </cell>
        </row>
        <row r="3119">
          <cell r="E3119">
            <v>334390953</v>
          </cell>
          <cell r="G3119" t="str">
            <v>можно паковать</v>
          </cell>
        </row>
        <row r="3120">
          <cell r="E3120">
            <v>334390959</v>
          </cell>
          <cell r="G3120" t="str">
            <v>можно паковать</v>
          </cell>
        </row>
        <row r="3121">
          <cell r="E3121">
            <v>334390966</v>
          </cell>
          <cell r="G3121" t="str">
            <v>можно паковать</v>
          </cell>
        </row>
        <row r="3122">
          <cell r="E3122">
            <v>334391141</v>
          </cell>
          <cell r="G3122" t="str">
            <v>можно паковать</v>
          </cell>
        </row>
        <row r="3123">
          <cell r="E3123">
            <v>334391291</v>
          </cell>
          <cell r="G3123" t="str">
            <v>можно паковать</v>
          </cell>
        </row>
        <row r="3124">
          <cell r="E3124">
            <v>334391924</v>
          </cell>
          <cell r="G3124" t="str">
            <v>можно паковать</v>
          </cell>
        </row>
        <row r="3125">
          <cell r="E3125">
            <v>334392049</v>
          </cell>
          <cell r="G3125" t="str">
            <v>можно паковать</v>
          </cell>
        </row>
        <row r="3126">
          <cell r="E3126">
            <v>334392121</v>
          </cell>
          <cell r="G3126" t="str">
            <v>можно паковать</v>
          </cell>
        </row>
        <row r="3127">
          <cell r="E3127">
            <v>334392139</v>
          </cell>
          <cell r="G3127" t="str">
            <v>можно паковать</v>
          </cell>
        </row>
        <row r="3128">
          <cell r="E3128">
            <v>334392270</v>
          </cell>
          <cell r="G3128" t="str">
            <v>можно паковать</v>
          </cell>
        </row>
        <row r="3129">
          <cell r="E3129">
            <v>334392448</v>
          </cell>
          <cell r="G3129" t="str">
            <v>можно паковать</v>
          </cell>
        </row>
        <row r="3130">
          <cell r="E3130">
            <v>334392487</v>
          </cell>
          <cell r="G3130" t="str">
            <v>можно паковать</v>
          </cell>
        </row>
        <row r="3131">
          <cell r="E3131">
            <v>334392550</v>
          </cell>
          <cell r="G3131" t="str">
            <v>можно паковать</v>
          </cell>
        </row>
        <row r="3132">
          <cell r="E3132">
            <v>334392722</v>
          </cell>
          <cell r="G3132" t="str">
            <v>можно паковать</v>
          </cell>
        </row>
        <row r="3133">
          <cell r="E3133">
            <v>334392943</v>
          </cell>
          <cell r="G3133" t="str">
            <v>можно паковать</v>
          </cell>
        </row>
        <row r="3134">
          <cell r="E3134">
            <v>334393383</v>
          </cell>
          <cell r="G3134" t="str">
            <v>можно паковать</v>
          </cell>
        </row>
        <row r="3135">
          <cell r="E3135">
            <v>334394182</v>
          </cell>
          <cell r="G3135" t="str">
            <v>можно паковать</v>
          </cell>
        </row>
        <row r="3136">
          <cell r="E3136">
            <v>334394226</v>
          </cell>
          <cell r="G3136" t="str">
            <v>можно паковать</v>
          </cell>
        </row>
        <row r="3137">
          <cell r="E3137">
            <v>334394356</v>
          </cell>
          <cell r="G3137" t="str">
            <v>можно паковать</v>
          </cell>
        </row>
        <row r="3138">
          <cell r="E3138">
            <v>334394544</v>
          </cell>
          <cell r="G3138" t="str">
            <v>можно паковать</v>
          </cell>
        </row>
        <row r="3139">
          <cell r="E3139">
            <v>334395193</v>
          </cell>
          <cell r="G3139" t="str">
            <v>подтверждение выслано</v>
          </cell>
        </row>
        <row r="3140">
          <cell r="E3140">
            <v>334395300</v>
          </cell>
          <cell r="G3140" t="str">
            <v>подтверждение выслано</v>
          </cell>
        </row>
        <row r="3141">
          <cell r="E3141">
            <v>334395372</v>
          </cell>
          <cell r="G3141" t="str">
            <v>подтверждение выслано</v>
          </cell>
        </row>
        <row r="3142">
          <cell r="E3142">
            <v>334395051</v>
          </cell>
          <cell r="G3142" t="str">
            <v>можно паковать</v>
          </cell>
        </row>
        <row r="3143">
          <cell r="E3143">
            <v>334395046</v>
          </cell>
          <cell r="G3143" t="str">
            <v>можно паковать</v>
          </cell>
        </row>
        <row r="3144">
          <cell r="E3144">
            <v>334395506</v>
          </cell>
          <cell r="G3144" t="str">
            <v>можно паковать</v>
          </cell>
        </row>
        <row r="3145">
          <cell r="E3145">
            <v>334395569</v>
          </cell>
          <cell r="G3145" t="str">
            <v>можно паковать</v>
          </cell>
        </row>
        <row r="3146">
          <cell r="E3146">
            <v>334395602</v>
          </cell>
          <cell r="G3146" t="str">
            <v>можно паковать</v>
          </cell>
        </row>
        <row r="3147">
          <cell r="E3147">
            <v>334396003</v>
          </cell>
          <cell r="G3147" t="str">
            <v>можно паковать</v>
          </cell>
        </row>
        <row r="3148">
          <cell r="E3148">
            <v>334396019</v>
          </cell>
          <cell r="G3148" t="str">
            <v>можно паковать</v>
          </cell>
        </row>
        <row r="3149">
          <cell r="E3149">
            <v>334396073</v>
          </cell>
          <cell r="G3149" t="str">
            <v>можно паковать</v>
          </cell>
        </row>
        <row r="3150">
          <cell r="E3150">
            <v>334396177</v>
          </cell>
          <cell r="G3150" t="str">
            <v>можно паковать</v>
          </cell>
        </row>
        <row r="3151">
          <cell r="E3151">
            <v>334396318</v>
          </cell>
          <cell r="G3151" t="str">
            <v>подтверждение выслано</v>
          </cell>
        </row>
        <row r="3152">
          <cell r="E3152">
            <v>334396325</v>
          </cell>
          <cell r="G3152" t="str">
            <v>подтверждение выслано</v>
          </cell>
        </row>
        <row r="3153">
          <cell r="E3153">
            <v>334396276</v>
          </cell>
          <cell r="G3153" t="str">
            <v>можно паковать</v>
          </cell>
        </row>
        <row r="3154">
          <cell r="E3154">
            <v>334396260</v>
          </cell>
          <cell r="G3154" t="str">
            <v>можно паковать</v>
          </cell>
        </row>
        <row r="3155">
          <cell r="E3155">
            <v>334396225</v>
          </cell>
          <cell r="G3155" t="str">
            <v>можно паковать</v>
          </cell>
        </row>
        <row r="3156">
          <cell r="E3156">
            <v>334396173</v>
          </cell>
          <cell r="G3156" t="str">
            <v>можно паковать</v>
          </cell>
        </row>
        <row r="3157">
          <cell r="E3157">
            <v>334396192</v>
          </cell>
          <cell r="G3157" t="str">
            <v>можно паковать</v>
          </cell>
        </row>
        <row r="3158">
          <cell r="E3158">
            <v>334397326</v>
          </cell>
          <cell r="G3158" t="str">
            <v>можно паковать</v>
          </cell>
        </row>
        <row r="3159">
          <cell r="E3159">
            <v>334397413</v>
          </cell>
          <cell r="G3159" t="str">
            <v>можно паковать</v>
          </cell>
        </row>
        <row r="3160">
          <cell r="E3160">
            <v>334397434</v>
          </cell>
          <cell r="G3160" t="str">
            <v>можно паковать</v>
          </cell>
        </row>
        <row r="3161">
          <cell r="E3161">
            <v>334398083</v>
          </cell>
          <cell r="G3161" t="str">
            <v>можно паковать</v>
          </cell>
        </row>
        <row r="3162">
          <cell r="E3162">
            <v>334398231</v>
          </cell>
          <cell r="G3162" t="str">
            <v>можно паковать</v>
          </cell>
        </row>
        <row r="3163">
          <cell r="E3163">
            <v>334398044</v>
          </cell>
          <cell r="G3163" t="str">
            <v>можно паковать</v>
          </cell>
        </row>
        <row r="3164">
          <cell r="E3164">
            <v>334398056</v>
          </cell>
          <cell r="G3164" t="str">
            <v>можно паковать</v>
          </cell>
        </row>
        <row r="3165">
          <cell r="E3165">
            <v>334398446</v>
          </cell>
          <cell r="G3165" t="str">
            <v>можно паковать</v>
          </cell>
        </row>
        <row r="3166">
          <cell r="E3166">
            <v>334398110</v>
          </cell>
          <cell r="G3166" t="str">
            <v>можно паковать</v>
          </cell>
        </row>
        <row r="3167">
          <cell r="E3167">
            <v>334398580</v>
          </cell>
          <cell r="G3167" t="str">
            <v>можно паковать</v>
          </cell>
        </row>
        <row r="3168">
          <cell r="E3168">
            <v>334398673</v>
          </cell>
          <cell r="G3168" t="str">
            <v>можно паковать</v>
          </cell>
        </row>
        <row r="3169">
          <cell r="E3169">
            <v>334399606</v>
          </cell>
          <cell r="G3169" t="str">
            <v>можно паковать</v>
          </cell>
        </row>
        <row r="3170">
          <cell r="E3170">
            <v>334399852</v>
          </cell>
          <cell r="G3170" t="str">
            <v>можно паковать</v>
          </cell>
        </row>
        <row r="3171">
          <cell r="E3171">
            <v>334399842</v>
          </cell>
          <cell r="G3171" t="str">
            <v>можно паковать</v>
          </cell>
        </row>
        <row r="3172">
          <cell r="E3172">
            <v>334399859</v>
          </cell>
          <cell r="G3172" t="str">
            <v>можно паковать</v>
          </cell>
        </row>
        <row r="3173">
          <cell r="E3173">
            <v>334399953</v>
          </cell>
          <cell r="G3173" t="str">
            <v>можно паковать</v>
          </cell>
        </row>
        <row r="3174">
          <cell r="E3174">
            <v>334399992</v>
          </cell>
          <cell r="G3174" t="str">
            <v>можно паковать</v>
          </cell>
        </row>
        <row r="3175">
          <cell r="E3175">
            <v>334400217</v>
          </cell>
          <cell r="G3175" t="str">
            <v>можно паковать</v>
          </cell>
        </row>
        <row r="3176">
          <cell r="E3176">
            <v>334400226</v>
          </cell>
          <cell r="G3176" t="str">
            <v>можно паковать</v>
          </cell>
        </row>
        <row r="3177">
          <cell r="E3177">
            <v>334400550</v>
          </cell>
          <cell r="G3177" t="str">
            <v>можно паковать</v>
          </cell>
        </row>
        <row r="3178">
          <cell r="E3178">
            <v>334400304</v>
          </cell>
          <cell r="G3178" t="str">
            <v>можно паковать</v>
          </cell>
        </row>
        <row r="3179">
          <cell r="E3179">
            <v>334401306</v>
          </cell>
          <cell r="G3179" t="str">
            <v>можно паковать</v>
          </cell>
        </row>
        <row r="3180">
          <cell r="E3180">
            <v>334401411</v>
          </cell>
          <cell r="G3180" t="str">
            <v>можно паковать</v>
          </cell>
        </row>
        <row r="3181">
          <cell r="E3181">
            <v>334401694</v>
          </cell>
          <cell r="G3181" t="str">
            <v>можно паковать</v>
          </cell>
        </row>
        <row r="3182">
          <cell r="E3182">
            <v>334401936</v>
          </cell>
          <cell r="G3182" t="str">
            <v>можно паковать</v>
          </cell>
        </row>
        <row r="3183">
          <cell r="E3183">
            <v>334401976</v>
          </cell>
          <cell r="G3183" t="str">
            <v>можно паковать</v>
          </cell>
        </row>
        <row r="3184">
          <cell r="E3184">
            <v>334402084</v>
          </cell>
          <cell r="G3184" t="str">
            <v>можно паковать</v>
          </cell>
        </row>
        <row r="3185">
          <cell r="E3185">
            <v>334402468</v>
          </cell>
          <cell r="G3185" t="str">
            <v>можно паковать</v>
          </cell>
        </row>
        <row r="3186">
          <cell r="E3186">
            <v>334404040</v>
          </cell>
          <cell r="G3186" t="str">
            <v>можно паковать</v>
          </cell>
        </row>
        <row r="3187">
          <cell r="E3187">
            <v>334403765</v>
          </cell>
          <cell r="G3187" t="str">
            <v>можно паковать</v>
          </cell>
        </row>
        <row r="3188">
          <cell r="E3188">
            <v>334403755</v>
          </cell>
          <cell r="G3188" t="str">
            <v>можно паковать</v>
          </cell>
        </row>
        <row r="3189">
          <cell r="E3189">
            <v>334403660</v>
          </cell>
          <cell r="G3189" t="str">
            <v>можно паковать</v>
          </cell>
        </row>
        <row r="3190">
          <cell r="E3190">
            <v>334403644</v>
          </cell>
          <cell r="G3190" t="str">
            <v>можно паковать</v>
          </cell>
        </row>
        <row r="3191">
          <cell r="E3191">
            <v>334404099</v>
          </cell>
          <cell r="G3191" t="str">
            <v>можно паковать</v>
          </cell>
        </row>
        <row r="3192">
          <cell r="E3192">
            <v>334404430</v>
          </cell>
          <cell r="G3192" t="str">
            <v>можно паковать</v>
          </cell>
        </row>
        <row r="3193">
          <cell r="E3193">
            <v>334404731</v>
          </cell>
          <cell r="G3193" t="str">
            <v>можно паковать</v>
          </cell>
        </row>
        <row r="3194">
          <cell r="E3194">
            <v>334404783</v>
          </cell>
          <cell r="G3194" t="str">
            <v>можно паковать</v>
          </cell>
        </row>
        <row r="3195">
          <cell r="E3195">
            <v>334405574</v>
          </cell>
          <cell r="G3195" t="str">
            <v>можно паковать</v>
          </cell>
        </row>
        <row r="3196">
          <cell r="E3196">
            <v>334405620</v>
          </cell>
          <cell r="G3196" t="str">
            <v>можно паковать</v>
          </cell>
        </row>
        <row r="3197">
          <cell r="E3197">
            <v>334405645</v>
          </cell>
          <cell r="G3197" t="str">
            <v>можно паковать</v>
          </cell>
        </row>
        <row r="3198">
          <cell r="E3198">
            <v>334405681</v>
          </cell>
          <cell r="G3198" t="str">
            <v>можно паковать</v>
          </cell>
        </row>
        <row r="3199">
          <cell r="E3199">
            <v>334405656</v>
          </cell>
          <cell r="G3199" t="str">
            <v>можно паковать</v>
          </cell>
        </row>
        <row r="3200">
          <cell r="E3200">
            <v>334405651</v>
          </cell>
          <cell r="G3200" t="str">
            <v>можно паковать</v>
          </cell>
        </row>
        <row r="3201">
          <cell r="E3201">
            <v>334405555</v>
          </cell>
          <cell r="G3201" t="str">
            <v>можно паковать</v>
          </cell>
        </row>
        <row r="3202">
          <cell r="E3202">
            <v>334405900</v>
          </cell>
          <cell r="G3202" t="str">
            <v>можно паковать</v>
          </cell>
        </row>
        <row r="3203">
          <cell r="E3203">
            <v>334406121</v>
          </cell>
          <cell r="G3203" t="str">
            <v>можно паковать</v>
          </cell>
        </row>
        <row r="3204">
          <cell r="E3204">
            <v>334406460</v>
          </cell>
          <cell r="G3204" t="str">
            <v>можно паковать</v>
          </cell>
        </row>
        <row r="3205">
          <cell r="E3205">
            <v>334407542</v>
          </cell>
          <cell r="G3205" t="str">
            <v>можно паковать</v>
          </cell>
        </row>
        <row r="3206">
          <cell r="E3206">
            <v>334407559</v>
          </cell>
          <cell r="G3206" t="str">
            <v>можно паковать</v>
          </cell>
        </row>
        <row r="3207">
          <cell r="E3207">
            <v>334407592</v>
          </cell>
          <cell r="G3207" t="str">
            <v>можно паковать</v>
          </cell>
        </row>
        <row r="3208">
          <cell r="E3208">
            <v>334407666</v>
          </cell>
          <cell r="G3208" t="str">
            <v>можно паковать</v>
          </cell>
        </row>
        <row r="3209">
          <cell r="E3209">
            <v>334407781</v>
          </cell>
          <cell r="G3209" t="str">
            <v>можно паковать</v>
          </cell>
        </row>
        <row r="3210">
          <cell r="E3210">
            <v>334407547</v>
          </cell>
          <cell r="G3210" t="str">
            <v>можно паковать</v>
          </cell>
        </row>
        <row r="3211">
          <cell r="E3211">
            <v>334407939</v>
          </cell>
          <cell r="G3211" t="str">
            <v>можно паковать</v>
          </cell>
        </row>
        <row r="3212">
          <cell r="E3212">
            <v>334407974</v>
          </cell>
          <cell r="G3212" t="str">
            <v>можно паковать</v>
          </cell>
        </row>
        <row r="3213">
          <cell r="E3213">
            <v>334408357</v>
          </cell>
          <cell r="G3213" t="str">
            <v>можно паковать</v>
          </cell>
        </row>
        <row r="3214">
          <cell r="E3214">
            <v>334408384</v>
          </cell>
          <cell r="G3214" t="str">
            <v>можно паковать</v>
          </cell>
        </row>
        <row r="3215">
          <cell r="E3215">
            <v>334407436</v>
          </cell>
          <cell r="G3215" t="str">
            <v>можно паковать</v>
          </cell>
        </row>
        <row r="3216">
          <cell r="E3216">
            <v>334409170</v>
          </cell>
          <cell r="G3216" t="str">
            <v>можно паковать</v>
          </cell>
        </row>
        <row r="3217">
          <cell r="E3217">
            <v>334409205</v>
          </cell>
          <cell r="G3217" t="str">
            <v>можно паковать</v>
          </cell>
        </row>
        <row r="3218">
          <cell r="E3218">
            <v>334409275</v>
          </cell>
          <cell r="G3218" t="str">
            <v>можно паковать</v>
          </cell>
        </row>
        <row r="3219">
          <cell r="E3219">
            <v>334409499</v>
          </cell>
          <cell r="G3219" t="str">
            <v>можно паковать</v>
          </cell>
        </row>
        <row r="3220">
          <cell r="E3220">
            <v>334409511</v>
          </cell>
          <cell r="G3220" t="str">
            <v>можно паковать</v>
          </cell>
        </row>
        <row r="3221">
          <cell r="E3221">
            <v>334409487</v>
          </cell>
          <cell r="G3221" t="str">
            <v>можно паковать</v>
          </cell>
        </row>
        <row r="3222">
          <cell r="E3222">
            <v>334409492</v>
          </cell>
          <cell r="G3222" t="str">
            <v>можно паковать</v>
          </cell>
        </row>
        <row r="3223">
          <cell r="E3223">
            <v>334409501</v>
          </cell>
          <cell r="G3223" t="str">
            <v>можно паковать</v>
          </cell>
        </row>
        <row r="3224">
          <cell r="E3224">
            <v>334409646</v>
          </cell>
          <cell r="G3224" t="str">
            <v>можно паковать</v>
          </cell>
        </row>
        <row r="3225">
          <cell r="E3225">
            <v>334409682</v>
          </cell>
          <cell r="G3225" t="str">
            <v>можно паковать</v>
          </cell>
        </row>
        <row r="3226">
          <cell r="E3226">
            <v>334409743</v>
          </cell>
          <cell r="G3226" t="str">
            <v>можно паковать</v>
          </cell>
        </row>
        <row r="3227">
          <cell r="E3227">
            <v>334409681</v>
          </cell>
          <cell r="G3227" t="str">
            <v>можно паковать</v>
          </cell>
        </row>
        <row r="3228">
          <cell r="E3228">
            <v>334409775</v>
          </cell>
          <cell r="G3228" t="str">
            <v>можно паковать</v>
          </cell>
        </row>
        <row r="3229">
          <cell r="E3229">
            <v>334410023</v>
          </cell>
          <cell r="G3229" t="str">
            <v>можно паковать</v>
          </cell>
        </row>
        <row r="3230">
          <cell r="E3230">
            <v>334410051</v>
          </cell>
          <cell r="G3230" t="str">
            <v>можно паковать</v>
          </cell>
        </row>
        <row r="3231">
          <cell r="E3231">
            <v>334410617</v>
          </cell>
          <cell r="G3231" t="str">
            <v>можно паковать</v>
          </cell>
        </row>
        <row r="3232">
          <cell r="E3232">
            <v>334410671</v>
          </cell>
          <cell r="G3232" t="str">
            <v>можно паковать</v>
          </cell>
        </row>
        <row r="3233">
          <cell r="E3233">
            <v>334410989</v>
          </cell>
          <cell r="G3233" t="str">
            <v>можно паковать</v>
          </cell>
        </row>
        <row r="3234">
          <cell r="E3234">
            <v>334411319</v>
          </cell>
          <cell r="G3234" t="str">
            <v>можно паковать</v>
          </cell>
        </row>
        <row r="3235">
          <cell r="E3235">
            <v>334411401</v>
          </cell>
          <cell r="G3235" t="str">
            <v>можно паковать</v>
          </cell>
        </row>
        <row r="3236">
          <cell r="E3236">
            <v>334411459</v>
          </cell>
          <cell r="G3236" t="str">
            <v>можно паковать</v>
          </cell>
        </row>
        <row r="3237">
          <cell r="E3237">
            <v>334411592</v>
          </cell>
          <cell r="G3237" t="str">
            <v>можно паковать</v>
          </cell>
        </row>
        <row r="3238">
          <cell r="E3238">
            <v>334411975</v>
          </cell>
          <cell r="G3238" t="str">
            <v>можно паковать</v>
          </cell>
        </row>
        <row r="3239">
          <cell r="E3239">
            <v>334413139</v>
          </cell>
          <cell r="G3239" t="str">
            <v>можно паковать</v>
          </cell>
        </row>
        <row r="3240">
          <cell r="E3240">
            <v>334413128</v>
          </cell>
          <cell r="G3240" t="str">
            <v>можно паковать</v>
          </cell>
        </row>
        <row r="3241">
          <cell r="E3241">
            <v>334413141</v>
          </cell>
          <cell r="G3241" t="str">
            <v>можно паковать</v>
          </cell>
        </row>
        <row r="3242">
          <cell r="E3242">
            <v>334413177</v>
          </cell>
          <cell r="G3242" t="str">
            <v>можно паковать</v>
          </cell>
        </row>
        <row r="3243">
          <cell r="E3243">
            <v>334413185</v>
          </cell>
          <cell r="G3243" t="str">
            <v>можно паковать</v>
          </cell>
        </row>
        <row r="3244">
          <cell r="E3244">
            <v>334413500</v>
          </cell>
          <cell r="G3244" t="str">
            <v>можно паковать</v>
          </cell>
        </row>
        <row r="3245">
          <cell r="E3245">
            <v>334413535</v>
          </cell>
          <cell r="G3245" t="str">
            <v>можно паковать</v>
          </cell>
        </row>
        <row r="3246">
          <cell r="E3246">
            <v>334413613</v>
          </cell>
          <cell r="G3246" t="str">
            <v>можно паковать</v>
          </cell>
        </row>
        <row r="3247">
          <cell r="E3247">
            <v>334413512</v>
          </cell>
          <cell r="G3247" t="str">
            <v>можно паковать</v>
          </cell>
        </row>
        <row r="3248">
          <cell r="E3248">
            <v>334413527</v>
          </cell>
          <cell r="G3248" t="str">
            <v>можно паковать</v>
          </cell>
        </row>
        <row r="3249">
          <cell r="E3249">
            <v>334413537</v>
          </cell>
          <cell r="G3249" t="str">
            <v>можно паковать</v>
          </cell>
        </row>
        <row r="3250">
          <cell r="E3250">
            <v>334413688</v>
          </cell>
          <cell r="G3250" t="str">
            <v>можно паковать</v>
          </cell>
        </row>
        <row r="3251">
          <cell r="E3251">
            <v>334414414</v>
          </cell>
          <cell r="G3251" t="str">
            <v>можно паковать</v>
          </cell>
        </row>
        <row r="3252">
          <cell r="E3252">
            <v>334414512</v>
          </cell>
          <cell r="G3252" t="str">
            <v>можно паковать</v>
          </cell>
        </row>
        <row r="3253">
          <cell r="E3253">
            <v>334414503</v>
          </cell>
          <cell r="G3253" t="str">
            <v>можно паковать</v>
          </cell>
        </row>
        <row r="3254">
          <cell r="E3254">
            <v>334414587</v>
          </cell>
          <cell r="G3254" t="str">
            <v>можно паковать</v>
          </cell>
        </row>
        <row r="3255">
          <cell r="E3255">
            <v>334415050</v>
          </cell>
          <cell r="G3255" t="str">
            <v>можно паковать</v>
          </cell>
        </row>
        <row r="3256">
          <cell r="E3256">
            <v>334416099</v>
          </cell>
          <cell r="G3256" t="str">
            <v>можно паковать</v>
          </cell>
        </row>
        <row r="3257">
          <cell r="E3257">
            <v>334416100</v>
          </cell>
          <cell r="G3257" t="str">
            <v>можно паковать</v>
          </cell>
        </row>
        <row r="3258">
          <cell r="E3258">
            <v>334416152</v>
          </cell>
          <cell r="G3258" t="str">
            <v>можно паковать</v>
          </cell>
        </row>
        <row r="3259">
          <cell r="E3259">
            <v>334416054</v>
          </cell>
          <cell r="G3259" t="str">
            <v>можно паковать</v>
          </cell>
        </row>
        <row r="3260">
          <cell r="E3260">
            <v>334416019</v>
          </cell>
          <cell r="G3260" t="str">
            <v>можно паковать</v>
          </cell>
        </row>
        <row r="3261">
          <cell r="E3261">
            <v>334416085</v>
          </cell>
          <cell r="G3261" t="str">
            <v>можно паковать</v>
          </cell>
        </row>
        <row r="3262">
          <cell r="E3262">
            <v>334416108</v>
          </cell>
          <cell r="G3262" t="str">
            <v>можно паковать</v>
          </cell>
        </row>
        <row r="3263">
          <cell r="E3263">
            <v>334416153</v>
          </cell>
          <cell r="G3263" t="str">
            <v>можно паковать</v>
          </cell>
        </row>
        <row r="3264">
          <cell r="E3264">
            <v>334416198</v>
          </cell>
          <cell r="G3264" t="str">
            <v>можно паковать</v>
          </cell>
        </row>
        <row r="3265">
          <cell r="E3265">
            <v>334416203</v>
          </cell>
          <cell r="G3265" t="str">
            <v>можно паковать</v>
          </cell>
        </row>
        <row r="3266">
          <cell r="E3266">
            <v>334416201</v>
          </cell>
          <cell r="G3266" t="str">
            <v>можно паковать</v>
          </cell>
        </row>
        <row r="3267">
          <cell r="E3267">
            <v>334416239</v>
          </cell>
          <cell r="G3267" t="str">
            <v>можно паковать</v>
          </cell>
        </row>
        <row r="3268">
          <cell r="E3268">
            <v>334416366</v>
          </cell>
          <cell r="G3268" t="str">
            <v>можно паковать</v>
          </cell>
        </row>
        <row r="3269">
          <cell r="E3269">
            <v>334416382</v>
          </cell>
          <cell r="G3269" t="str">
            <v>можно паковать</v>
          </cell>
        </row>
        <row r="3270">
          <cell r="E3270">
            <v>334416392</v>
          </cell>
          <cell r="G3270" t="str">
            <v>можно паковать</v>
          </cell>
        </row>
        <row r="3271">
          <cell r="E3271">
            <v>334416221</v>
          </cell>
          <cell r="G3271" t="str">
            <v>можно паковать</v>
          </cell>
        </row>
        <row r="3272">
          <cell r="E3272">
            <v>334416322</v>
          </cell>
          <cell r="G3272" t="str">
            <v>подтверждение выслано</v>
          </cell>
        </row>
        <row r="3273">
          <cell r="E3273">
            <v>334416360</v>
          </cell>
          <cell r="G3273" t="str">
            <v>подтверждение выслано</v>
          </cell>
        </row>
        <row r="3274">
          <cell r="E3274">
            <v>334416970</v>
          </cell>
          <cell r="G3274" t="str">
            <v>подтверждение выслано</v>
          </cell>
        </row>
        <row r="3275">
          <cell r="E3275">
            <v>334417024</v>
          </cell>
          <cell r="G3275" t="str">
            <v>подтверждение выслано</v>
          </cell>
        </row>
        <row r="3276">
          <cell r="E3276">
            <v>334416898</v>
          </cell>
          <cell r="G3276" t="str">
            <v>можно паковать</v>
          </cell>
        </row>
        <row r="3277">
          <cell r="E3277">
            <v>334416931</v>
          </cell>
          <cell r="G3277" t="str">
            <v>можно паковать</v>
          </cell>
        </row>
        <row r="3278">
          <cell r="E3278">
            <v>334417048</v>
          </cell>
          <cell r="G3278" t="str">
            <v>можно паковать</v>
          </cell>
        </row>
        <row r="3279">
          <cell r="E3279">
            <v>334417077</v>
          </cell>
          <cell r="G3279" t="str">
            <v>можно паковать</v>
          </cell>
        </row>
        <row r="3280">
          <cell r="E3280">
            <v>334417192</v>
          </cell>
          <cell r="G3280" t="str">
            <v>можно паковать</v>
          </cell>
        </row>
        <row r="3281">
          <cell r="E3281">
            <v>334417300</v>
          </cell>
          <cell r="G3281" t="str">
            <v>можно паковать</v>
          </cell>
        </row>
        <row r="3282">
          <cell r="E3282">
            <v>334417345</v>
          </cell>
          <cell r="G3282" t="str">
            <v>можно паковать</v>
          </cell>
        </row>
        <row r="3283">
          <cell r="E3283">
            <v>334417587</v>
          </cell>
          <cell r="G3283" t="str">
            <v>можно паковать</v>
          </cell>
        </row>
        <row r="3284">
          <cell r="E3284">
            <v>334417689</v>
          </cell>
          <cell r="G3284" t="str">
            <v>можно паковать</v>
          </cell>
        </row>
        <row r="3285">
          <cell r="E3285">
            <v>334420604</v>
          </cell>
          <cell r="G3285" t="str">
            <v>можно паковать</v>
          </cell>
        </row>
        <row r="3286">
          <cell r="E3286">
            <v>334420640</v>
          </cell>
          <cell r="G3286" t="str">
            <v>можно паковать</v>
          </cell>
        </row>
        <row r="3287">
          <cell r="E3287">
            <v>334420694</v>
          </cell>
          <cell r="G3287" t="str">
            <v>можно паковать</v>
          </cell>
        </row>
        <row r="3288">
          <cell r="E3288">
            <v>334420750</v>
          </cell>
          <cell r="G3288" t="str">
            <v>можно паковать</v>
          </cell>
        </row>
        <row r="3289">
          <cell r="E3289">
            <v>334420827</v>
          </cell>
          <cell r="G3289" t="str">
            <v>можно паковать</v>
          </cell>
        </row>
        <row r="3290">
          <cell r="E3290">
            <v>334420977</v>
          </cell>
          <cell r="G3290" t="str">
            <v>можно паковать</v>
          </cell>
        </row>
        <row r="3291">
          <cell r="E3291">
            <v>334421041</v>
          </cell>
          <cell r="G3291" t="str">
            <v>можно паковать</v>
          </cell>
        </row>
        <row r="3292">
          <cell r="E3292">
            <v>334421068</v>
          </cell>
          <cell r="G3292" t="str">
            <v>можно паковать</v>
          </cell>
        </row>
        <row r="3293">
          <cell r="E3293">
            <v>334421139</v>
          </cell>
          <cell r="G3293" t="str">
            <v>можно паковать</v>
          </cell>
        </row>
        <row r="3294">
          <cell r="E3294">
            <v>334421156</v>
          </cell>
          <cell r="G3294" t="str">
            <v>можно паковать</v>
          </cell>
        </row>
        <row r="3295">
          <cell r="E3295">
            <v>334421187</v>
          </cell>
          <cell r="G3295" t="str">
            <v>можно паковать</v>
          </cell>
        </row>
        <row r="3296">
          <cell r="E3296">
            <v>334421256</v>
          </cell>
          <cell r="G3296" t="str">
            <v>можно паковать</v>
          </cell>
        </row>
        <row r="3297">
          <cell r="E3297">
            <v>334421240</v>
          </cell>
          <cell r="G3297" t="str">
            <v>можно паковать</v>
          </cell>
        </row>
        <row r="3298">
          <cell r="E3298">
            <v>334421270</v>
          </cell>
          <cell r="G3298" t="str">
            <v>можно паковать</v>
          </cell>
        </row>
        <row r="3299">
          <cell r="E3299">
            <v>334422206</v>
          </cell>
          <cell r="G3299" t="str">
            <v>можно паковать</v>
          </cell>
        </row>
        <row r="3300">
          <cell r="E3300">
            <v>334422463</v>
          </cell>
          <cell r="G3300" t="str">
            <v>можно паковать</v>
          </cell>
        </row>
        <row r="3301">
          <cell r="E3301">
            <v>334422778</v>
          </cell>
          <cell r="G3301" t="str">
            <v>можно паковать</v>
          </cell>
        </row>
        <row r="3302">
          <cell r="E3302">
            <v>334422818</v>
          </cell>
          <cell r="G3302" t="str">
            <v>можно паковать</v>
          </cell>
        </row>
        <row r="3303">
          <cell r="E3303">
            <v>334422865</v>
          </cell>
          <cell r="G3303" t="str">
            <v>можно паковать</v>
          </cell>
        </row>
        <row r="3304">
          <cell r="E3304">
            <v>334422942</v>
          </cell>
          <cell r="G3304" t="str">
            <v>можно паковать</v>
          </cell>
        </row>
        <row r="3305">
          <cell r="E3305">
            <v>334423077</v>
          </cell>
          <cell r="G3305" t="str">
            <v>можно паковать</v>
          </cell>
        </row>
        <row r="3306">
          <cell r="E3306">
            <v>334423195</v>
          </cell>
          <cell r="G3306" t="str">
            <v>можно паковать</v>
          </cell>
        </row>
        <row r="3307">
          <cell r="E3307">
            <v>334423283</v>
          </cell>
          <cell r="G3307" t="str">
            <v>можно паковать</v>
          </cell>
        </row>
        <row r="3308">
          <cell r="E3308">
            <v>334422755</v>
          </cell>
          <cell r="G3308" t="str">
            <v>можно паковать</v>
          </cell>
        </row>
        <row r="3309">
          <cell r="E3309">
            <v>334422772</v>
          </cell>
          <cell r="G3309" t="str">
            <v>можно паковать</v>
          </cell>
        </row>
        <row r="3310">
          <cell r="E3310">
            <v>334422843</v>
          </cell>
          <cell r="G3310" t="str">
            <v>можно паковать</v>
          </cell>
        </row>
        <row r="3311">
          <cell r="E3311">
            <v>334422932</v>
          </cell>
          <cell r="G3311" t="str">
            <v>можно паковать</v>
          </cell>
        </row>
        <row r="3312">
          <cell r="E3312">
            <v>334423005</v>
          </cell>
          <cell r="G3312" t="str">
            <v>можно паковать</v>
          </cell>
        </row>
        <row r="3313">
          <cell r="E3313">
            <v>334423084</v>
          </cell>
          <cell r="G3313" t="str">
            <v>можно паковать</v>
          </cell>
        </row>
        <row r="3314">
          <cell r="E3314">
            <v>334424113</v>
          </cell>
          <cell r="G3314" t="str">
            <v>подтверждение выслано</v>
          </cell>
        </row>
        <row r="3315">
          <cell r="E3315">
            <v>334424163</v>
          </cell>
          <cell r="G3315" t="str">
            <v>можно паковать</v>
          </cell>
        </row>
        <row r="3316">
          <cell r="E3316">
            <v>334424147</v>
          </cell>
          <cell r="G3316" t="str">
            <v>можно паковать</v>
          </cell>
        </row>
        <row r="3317">
          <cell r="E3317">
            <v>334424347</v>
          </cell>
          <cell r="G3317" t="str">
            <v>можно паковать</v>
          </cell>
        </row>
        <row r="3318">
          <cell r="E3318">
            <v>334424375</v>
          </cell>
          <cell r="G3318" t="str">
            <v>можно паковать</v>
          </cell>
        </row>
        <row r="3319">
          <cell r="E3319">
            <v>334424399</v>
          </cell>
          <cell r="G3319" t="str">
            <v>можно паковать</v>
          </cell>
        </row>
        <row r="3320">
          <cell r="E3320">
            <v>334424412</v>
          </cell>
          <cell r="G3320" t="str">
            <v>можно паковать</v>
          </cell>
        </row>
        <row r="3321">
          <cell r="E3321">
            <v>334424724</v>
          </cell>
          <cell r="G3321" t="str">
            <v>можно паковать</v>
          </cell>
        </row>
        <row r="3322">
          <cell r="E3322">
            <v>334424800</v>
          </cell>
          <cell r="G3322" t="str">
            <v>можно паковать</v>
          </cell>
        </row>
        <row r="3323">
          <cell r="E3323">
            <v>334424856</v>
          </cell>
          <cell r="G3323" t="str">
            <v>можно паковать</v>
          </cell>
        </row>
        <row r="3324">
          <cell r="E3324">
            <v>334424895</v>
          </cell>
          <cell r="G3324" t="str">
            <v>можно паковать</v>
          </cell>
        </row>
        <row r="3325">
          <cell r="E3325">
            <v>334425714</v>
          </cell>
          <cell r="G3325" t="str">
            <v>можно паковать</v>
          </cell>
        </row>
        <row r="3326">
          <cell r="E3326">
            <v>334425856</v>
          </cell>
          <cell r="G3326" t="str">
            <v>можно паковать</v>
          </cell>
        </row>
        <row r="3327">
          <cell r="E3327">
            <v>334425844</v>
          </cell>
          <cell r="G3327" t="str">
            <v>можно паковать</v>
          </cell>
        </row>
        <row r="3328">
          <cell r="E3328">
            <v>334425828</v>
          </cell>
          <cell r="G3328" t="str">
            <v>можно паковать</v>
          </cell>
        </row>
        <row r="3329">
          <cell r="E3329">
            <v>334425808</v>
          </cell>
          <cell r="G3329" t="str">
            <v>можно паковать</v>
          </cell>
        </row>
        <row r="3330">
          <cell r="E3330">
            <v>334425795</v>
          </cell>
          <cell r="G3330" t="str">
            <v>можно паковать</v>
          </cell>
        </row>
        <row r="3331">
          <cell r="E3331">
            <v>334425787</v>
          </cell>
          <cell r="G3331" t="str">
            <v>можно паковать</v>
          </cell>
        </row>
        <row r="3332">
          <cell r="E3332">
            <v>334425765</v>
          </cell>
          <cell r="G3332" t="str">
            <v>можно паковать</v>
          </cell>
        </row>
        <row r="3333">
          <cell r="E3333">
            <v>334425942</v>
          </cell>
          <cell r="G3333" t="str">
            <v>можно паковать</v>
          </cell>
        </row>
        <row r="3334">
          <cell r="E3334">
            <v>334426005</v>
          </cell>
          <cell r="G3334" t="str">
            <v>можно паковать</v>
          </cell>
        </row>
        <row r="3335">
          <cell r="E3335">
            <v>334426026</v>
          </cell>
          <cell r="G3335" t="str">
            <v>можно паковать</v>
          </cell>
        </row>
        <row r="3336">
          <cell r="E3336">
            <v>334426093</v>
          </cell>
          <cell r="G3336" t="str">
            <v>можно паковать</v>
          </cell>
        </row>
        <row r="3337">
          <cell r="E3337">
            <v>334426120</v>
          </cell>
          <cell r="G3337" t="str">
            <v>можно паковать</v>
          </cell>
        </row>
        <row r="3338">
          <cell r="E3338">
            <v>334426135</v>
          </cell>
          <cell r="G3338" t="str">
            <v>можно паковать</v>
          </cell>
        </row>
        <row r="3339">
          <cell r="E3339">
            <v>334426134</v>
          </cell>
          <cell r="G3339" t="str">
            <v>можно паковать</v>
          </cell>
        </row>
        <row r="3340">
          <cell r="E3340">
            <v>334426148</v>
          </cell>
          <cell r="G3340" t="str">
            <v>можно паковать</v>
          </cell>
        </row>
        <row r="3341">
          <cell r="E3341">
            <v>334426157</v>
          </cell>
          <cell r="G3341" t="str">
            <v>можно паковать</v>
          </cell>
        </row>
        <row r="3342">
          <cell r="E3342">
            <v>334426155</v>
          </cell>
          <cell r="G3342" t="str">
            <v>можно паковать</v>
          </cell>
        </row>
        <row r="3343">
          <cell r="E3343">
            <v>334426145</v>
          </cell>
          <cell r="G3343" t="str">
            <v>можно паковать</v>
          </cell>
        </row>
        <row r="3344">
          <cell r="E3344">
            <v>334426185</v>
          </cell>
          <cell r="G3344" t="str">
            <v>можно паковать</v>
          </cell>
        </row>
        <row r="3345">
          <cell r="E3345">
            <v>334426319</v>
          </cell>
          <cell r="G3345" t="str">
            <v>можно паковать</v>
          </cell>
        </row>
        <row r="3346">
          <cell r="E3346">
            <v>334426216</v>
          </cell>
          <cell r="G3346" t="str">
            <v>можно паковать</v>
          </cell>
        </row>
        <row r="3347">
          <cell r="E3347">
            <v>334426225</v>
          </cell>
          <cell r="G3347" t="str">
            <v>можно паковать</v>
          </cell>
        </row>
        <row r="3348">
          <cell r="E3348">
            <v>334426240</v>
          </cell>
          <cell r="G3348" t="str">
            <v>можно паковать</v>
          </cell>
        </row>
        <row r="3349">
          <cell r="E3349">
            <v>334426255</v>
          </cell>
          <cell r="G3349" t="str">
            <v>можно паковать</v>
          </cell>
        </row>
        <row r="3350">
          <cell r="E3350">
            <v>334426240</v>
          </cell>
          <cell r="G3350" t="str">
            <v>можно паковать</v>
          </cell>
        </row>
        <row r="3351">
          <cell r="E3351">
            <v>334426396</v>
          </cell>
          <cell r="G3351" t="str">
            <v>можно паковать</v>
          </cell>
        </row>
        <row r="3352">
          <cell r="E3352">
            <v>334426942</v>
          </cell>
          <cell r="G3352" t="str">
            <v>можно паковать</v>
          </cell>
        </row>
        <row r="3353">
          <cell r="E3353">
            <v>334426945</v>
          </cell>
          <cell r="G3353" t="str">
            <v>можно паковать</v>
          </cell>
        </row>
        <row r="3354">
          <cell r="E3354">
            <v>334427183</v>
          </cell>
          <cell r="G3354" t="str">
            <v>можно паковать</v>
          </cell>
        </row>
        <row r="3355">
          <cell r="E3355">
            <v>334427288</v>
          </cell>
          <cell r="G3355" t="str">
            <v>можно паковать</v>
          </cell>
        </row>
        <row r="3356">
          <cell r="E3356">
            <v>334427671</v>
          </cell>
          <cell r="G3356" t="str">
            <v>можно паковать</v>
          </cell>
        </row>
        <row r="3357">
          <cell r="E3357">
            <v>334427828</v>
          </cell>
          <cell r="G3357" t="str">
            <v>можно паковать</v>
          </cell>
        </row>
        <row r="3358">
          <cell r="E3358">
            <v>334427832</v>
          </cell>
          <cell r="G3358" t="str">
            <v>можно паковать</v>
          </cell>
        </row>
        <row r="3359">
          <cell r="E3359">
            <v>334428071</v>
          </cell>
          <cell r="G3359" t="str">
            <v>можно паковать</v>
          </cell>
        </row>
        <row r="3360">
          <cell r="E3360">
            <v>334429450</v>
          </cell>
          <cell r="G3360" t="str">
            <v>можно паковать</v>
          </cell>
        </row>
        <row r="3361">
          <cell r="E3361">
            <v>334429466</v>
          </cell>
          <cell r="G3361" t="str">
            <v>можно паковать</v>
          </cell>
        </row>
        <row r="3362">
          <cell r="E3362">
            <v>334429510</v>
          </cell>
          <cell r="G3362" t="str">
            <v>можно паковать</v>
          </cell>
        </row>
        <row r="3363">
          <cell r="E3363">
            <v>334429562</v>
          </cell>
          <cell r="G3363" t="str">
            <v>можно паковать</v>
          </cell>
        </row>
        <row r="3364">
          <cell r="E3364">
            <v>334429775</v>
          </cell>
          <cell r="G3364" t="str">
            <v>можно паковать</v>
          </cell>
        </row>
        <row r="3365">
          <cell r="E3365">
            <v>334429882</v>
          </cell>
          <cell r="G3365" t="str">
            <v>можно паковать</v>
          </cell>
        </row>
        <row r="3366">
          <cell r="E3366">
            <v>334429910</v>
          </cell>
          <cell r="G3366" t="str">
            <v>можно паковать</v>
          </cell>
        </row>
        <row r="3367">
          <cell r="E3367">
            <v>334430019</v>
          </cell>
          <cell r="G3367" t="str">
            <v>можно паковать</v>
          </cell>
        </row>
        <row r="3368">
          <cell r="E3368">
            <v>334430283</v>
          </cell>
          <cell r="G3368" t="str">
            <v>можно паковать</v>
          </cell>
        </row>
        <row r="3369">
          <cell r="E3369">
            <v>334430288</v>
          </cell>
          <cell r="G3369" t="str">
            <v>можно паковать</v>
          </cell>
        </row>
        <row r="3370">
          <cell r="E3370">
            <v>334430314</v>
          </cell>
          <cell r="G3370" t="str">
            <v>можно паковать</v>
          </cell>
        </row>
        <row r="3371">
          <cell r="E3371">
            <v>334430463</v>
          </cell>
          <cell r="G3371" t="str">
            <v>можно паковать</v>
          </cell>
        </row>
        <row r="3372">
          <cell r="E3372">
            <v>334431366</v>
          </cell>
          <cell r="G3372" t="str">
            <v>можно паковать</v>
          </cell>
        </row>
        <row r="3373">
          <cell r="E3373">
            <v>334431405</v>
          </cell>
          <cell r="G3373" t="str">
            <v>можно паковать</v>
          </cell>
        </row>
        <row r="3374">
          <cell r="E3374">
            <v>334431386</v>
          </cell>
          <cell r="G3374" t="str">
            <v>можно паковать</v>
          </cell>
        </row>
        <row r="3375">
          <cell r="E3375">
            <v>334431426</v>
          </cell>
          <cell r="G3375" t="str">
            <v>можно паковать</v>
          </cell>
        </row>
        <row r="3376">
          <cell r="E3376">
            <v>334431421</v>
          </cell>
          <cell r="G3376" t="str">
            <v>можно паковать</v>
          </cell>
        </row>
        <row r="3377">
          <cell r="E3377">
            <v>334431498</v>
          </cell>
          <cell r="G3377" t="str">
            <v>можно паковать</v>
          </cell>
        </row>
        <row r="3378">
          <cell r="E3378">
            <v>334431548</v>
          </cell>
          <cell r="G3378" t="str">
            <v>можно паковать</v>
          </cell>
        </row>
        <row r="3379">
          <cell r="E3379">
            <v>334431546</v>
          </cell>
          <cell r="G3379" t="str">
            <v>можно паковать</v>
          </cell>
        </row>
        <row r="3380">
          <cell r="E3380">
            <v>334431614</v>
          </cell>
          <cell r="G3380" t="str">
            <v>можно паковать</v>
          </cell>
        </row>
        <row r="3381">
          <cell r="E3381">
            <v>334431698</v>
          </cell>
          <cell r="G3381" t="str">
            <v>можно паковать</v>
          </cell>
        </row>
        <row r="3382">
          <cell r="E3382">
            <v>334431897</v>
          </cell>
          <cell r="G3382" t="str">
            <v>можно паковать</v>
          </cell>
        </row>
        <row r="3383">
          <cell r="E3383">
            <v>334431767</v>
          </cell>
          <cell r="G3383" t="str">
            <v>подтверждение выслано</v>
          </cell>
        </row>
        <row r="3384">
          <cell r="E3384">
            <v>334431932</v>
          </cell>
          <cell r="G3384" t="str">
            <v>можно паковать</v>
          </cell>
        </row>
        <row r="3385">
          <cell r="E3385">
            <v>334431955</v>
          </cell>
          <cell r="G3385" t="str">
            <v>можно паковать</v>
          </cell>
        </row>
        <row r="3386">
          <cell r="E3386">
            <v>334432003</v>
          </cell>
          <cell r="G3386" t="str">
            <v>можно паковать</v>
          </cell>
        </row>
        <row r="3387">
          <cell r="E3387">
            <v>334432020</v>
          </cell>
          <cell r="G3387" t="str">
            <v>можно паковать</v>
          </cell>
        </row>
        <row r="3388">
          <cell r="E3388">
            <v>334432083</v>
          </cell>
          <cell r="G3388" t="str">
            <v>можно паковать</v>
          </cell>
        </row>
        <row r="3389">
          <cell r="E3389">
            <v>334433873</v>
          </cell>
          <cell r="G3389" t="str">
            <v>можно паковать</v>
          </cell>
        </row>
        <row r="3390">
          <cell r="E3390">
            <v>334433935</v>
          </cell>
          <cell r="G3390" t="str">
            <v>можно паковать</v>
          </cell>
        </row>
        <row r="3391">
          <cell r="E3391">
            <v>334434719</v>
          </cell>
          <cell r="G3391" t="str">
            <v>можно паковать</v>
          </cell>
        </row>
        <row r="3392">
          <cell r="E3392">
            <v>334434737</v>
          </cell>
          <cell r="G3392" t="str">
            <v>можно паковать</v>
          </cell>
        </row>
        <row r="3393">
          <cell r="E3393">
            <v>334434907</v>
          </cell>
          <cell r="G3393" t="str">
            <v>можно паковать</v>
          </cell>
        </row>
        <row r="3394">
          <cell r="E3394">
            <v>334434928</v>
          </cell>
          <cell r="G3394" t="str">
            <v>можно паковать</v>
          </cell>
        </row>
        <row r="3395">
          <cell r="E3395">
            <v>334435131</v>
          </cell>
          <cell r="G3395" t="str">
            <v>можно паковать</v>
          </cell>
        </row>
        <row r="3396">
          <cell r="E3396">
            <v>334435192</v>
          </cell>
          <cell r="G3396" t="str">
            <v>можно паковать</v>
          </cell>
        </row>
        <row r="3397">
          <cell r="E3397">
            <v>334434803</v>
          </cell>
          <cell r="G3397" t="str">
            <v>можно паковать</v>
          </cell>
        </row>
        <row r="3398">
          <cell r="E3398">
            <v>334435187</v>
          </cell>
          <cell r="G3398" t="str">
            <v>можно паковать</v>
          </cell>
        </row>
        <row r="3399">
          <cell r="E3399">
            <v>334435217</v>
          </cell>
          <cell r="G3399" t="str">
            <v>можно паковать</v>
          </cell>
        </row>
        <row r="3400">
          <cell r="E3400">
            <v>334435226</v>
          </cell>
          <cell r="G3400" t="str">
            <v>можно паковать</v>
          </cell>
        </row>
        <row r="3401">
          <cell r="E3401">
            <v>334435251</v>
          </cell>
          <cell r="G3401" t="str">
            <v>можно паковать</v>
          </cell>
        </row>
        <row r="3402">
          <cell r="E3402">
            <v>334435267</v>
          </cell>
          <cell r="G3402" t="str">
            <v>можно паковать</v>
          </cell>
        </row>
        <row r="3403">
          <cell r="E3403">
            <v>334435210</v>
          </cell>
          <cell r="G3403" t="str">
            <v>можно паковать</v>
          </cell>
        </row>
        <row r="3404">
          <cell r="E3404">
            <v>334435320</v>
          </cell>
          <cell r="G3404" t="str">
            <v>можно паковать</v>
          </cell>
        </row>
        <row r="3405">
          <cell r="E3405">
            <v>334435327</v>
          </cell>
          <cell r="G3405" t="str">
            <v>можно паковать</v>
          </cell>
        </row>
        <row r="3406">
          <cell r="E3406">
            <v>334435319</v>
          </cell>
          <cell r="G3406" t="str">
            <v>можно паковать</v>
          </cell>
        </row>
        <row r="3407">
          <cell r="E3407">
            <v>334436044</v>
          </cell>
          <cell r="G3407" t="str">
            <v>можно паковать</v>
          </cell>
        </row>
        <row r="3408">
          <cell r="E3408">
            <v>334436358</v>
          </cell>
          <cell r="G3408" t="str">
            <v>можно паковать</v>
          </cell>
        </row>
        <row r="3409">
          <cell r="E3409">
            <v>334436674</v>
          </cell>
          <cell r="G3409" t="str">
            <v>можно паковать</v>
          </cell>
        </row>
        <row r="3410">
          <cell r="E3410">
            <v>334436762</v>
          </cell>
          <cell r="G3410" t="str">
            <v>можно паковать</v>
          </cell>
        </row>
        <row r="3411">
          <cell r="E3411">
            <v>334436807</v>
          </cell>
          <cell r="G3411" t="str">
            <v>можно паковать</v>
          </cell>
        </row>
        <row r="3412">
          <cell r="E3412">
            <v>334436708</v>
          </cell>
          <cell r="G3412" t="str">
            <v>можно паковать</v>
          </cell>
        </row>
        <row r="3413">
          <cell r="E3413">
            <v>334436809</v>
          </cell>
          <cell r="G3413" t="str">
            <v>можно паковать</v>
          </cell>
        </row>
        <row r="3414">
          <cell r="E3414">
            <v>334436945</v>
          </cell>
          <cell r="G3414" t="str">
            <v>можно паковать</v>
          </cell>
        </row>
        <row r="3415">
          <cell r="E3415">
            <v>334437159</v>
          </cell>
          <cell r="G3415" t="str">
            <v>можно паковать</v>
          </cell>
        </row>
        <row r="3416">
          <cell r="E3416">
            <v>334438726</v>
          </cell>
          <cell r="G3416" t="str">
            <v>можно паковать</v>
          </cell>
        </row>
        <row r="3417">
          <cell r="E3417">
            <v>334438427</v>
          </cell>
          <cell r="G3417" t="str">
            <v>можно паковать</v>
          </cell>
        </row>
        <row r="3418">
          <cell r="E3418">
            <v>334438497</v>
          </cell>
          <cell r="G3418" t="str">
            <v>можно паковать</v>
          </cell>
        </row>
        <row r="3419">
          <cell r="E3419">
            <v>334438693</v>
          </cell>
          <cell r="G3419" t="str">
            <v>можно паковать</v>
          </cell>
        </row>
        <row r="3420">
          <cell r="E3420">
            <v>334438676</v>
          </cell>
          <cell r="G3420" t="str">
            <v>можно паковать</v>
          </cell>
        </row>
        <row r="3421">
          <cell r="E3421">
            <v>334438610</v>
          </cell>
          <cell r="G3421" t="str">
            <v>подтверждение выслано</v>
          </cell>
        </row>
        <row r="3422">
          <cell r="E3422">
            <v>334438501</v>
          </cell>
          <cell r="G3422" t="str">
            <v>подтверждение выслано</v>
          </cell>
        </row>
        <row r="3423">
          <cell r="E3423">
            <v>334438434</v>
          </cell>
          <cell r="G3423" t="str">
            <v>подтверждение выслано</v>
          </cell>
        </row>
        <row r="3424">
          <cell r="E3424">
            <v>334438456</v>
          </cell>
          <cell r="G3424" t="str">
            <v>можно паковать</v>
          </cell>
        </row>
        <row r="3425">
          <cell r="E3425">
            <v>334438909</v>
          </cell>
          <cell r="G3425" t="str">
            <v>можно паковать</v>
          </cell>
        </row>
        <row r="3426">
          <cell r="E3426">
            <v>334438890</v>
          </cell>
          <cell r="G3426" t="str">
            <v>можно паковать</v>
          </cell>
        </row>
        <row r="3427">
          <cell r="E3427">
            <v>334438923</v>
          </cell>
          <cell r="G3427" t="str">
            <v>можно паковать</v>
          </cell>
        </row>
        <row r="3428">
          <cell r="E3428">
            <v>334438971</v>
          </cell>
          <cell r="G3428" t="str">
            <v>можно паковать</v>
          </cell>
        </row>
        <row r="3429">
          <cell r="E3429">
            <v>334438988</v>
          </cell>
          <cell r="G3429" t="str">
            <v>можно паковать</v>
          </cell>
        </row>
        <row r="3430">
          <cell r="E3430">
            <v>334438990</v>
          </cell>
          <cell r="G3430" t="str">
            <v>можно паковать</v>
          </cell>
        </row>
        <row r="3431">
          <cell r="E3431">
            <v>334439121</v>
          </cell>
          <cell r="G3431" t="str">
            <v>можно паковать</v>
          </cell>
        </row>
        <row r="3432">
          <cell r="E3432">
            <v>334440419</v>
          </cell>
          <cell r="G3432" t="str">
            <v>можно паковать</v>
          </cell>
        </row>
        <row r="3433">
          <cell r="E3433">
            <v>334440134</v>
          </cell>
          <cell r="G3433" t="str">
            <v>можно паковать</v>
          </cell>
        </row>
        <row r="3434">
          <cell r="E3434">
            <v>334440170</v>
          </cell>
          <cell r="G3434" t="str">
            <v>можно паковать</v>
          </cell>
        </row>
        <row r="3435">
          <cell r="E3435">
            <v>334440519</v>
          </cell>
          <cell r="G3435" t="str">
            <v>можно паковать</v>
          </cell>
        </row>
        <row r="3436">
          <cell r="E3436">
            <v>334440582</v>
          </cell>
          <cell r="G3436" t="str">
            <v>можно паковать</v>
          </cell>
        </row>
        <row r="3437">
          <cell r="E3437">
            <v>334440491</v>
          </cell>
          <cell r="G3437" t="str">
            <v>можно паковать</v>
          </cell>
        </row>
        <row r="3438">
          <cell r="E3438">
            <v>334440675</v>
          </cell>
          <cell r="G3438" t="str">
            <v>можно паковать</v>
          </cell>
        </row>
        <row r="3439">
          <cell r="E3439">
            <v>334440805</v>
          </cell>
          <cell r="G3439" t="str">
            <v>можно паковать</v>
          </cell>
        </row>
        <row r="3440">
          <cell r="E3440">
            <v>334440911</v>
          </cell>
          <cell r="G3440" t="str">
            <v>можно паковать</v>
          </cell>
        </row>
        <row r="3441">
          <cell r="E3441">
            <v>334441654</v>
          </cell>
          <cell r="G3441" t="str">
            <v>можно паковать</v>
          </cell>
        </row>
        <row r="3442">
          <cell r="E3442">
            <v>334441924</v>
          </cell>
          <cell r="G3442" t="str">
            <v>подтверждение выслано</v>
          </cell>
        </row>
        <row r="3443">
          <cell r="E3443">
            <v>334441919</v>
          </cell>
          <cell r="G3443" t="str">
            <v>подтверждение выслано</v>
          </cell>
        </row>
        <row r="3444">
          <cell r="E3444">
            <v>334441986</v>
          </cell>
          <cell r="G3444" t="str">
            <v>можно паковать</v>
          </cell>
        </row>
        <row r="3445">
          <cell r="E3445">
            <v>334441973</v>
          </cell>
          <cell r="G3445" t="str">
            <v>можно паковать</v>
          </cell>
        </row>
        <row r="3446">
          <cell r="E3446">
            <v>334442044</v>
          </cell>
          <cell r="G3446" t="str">
            <v>можно паковать</v>
          </cell>
        </row>
        <row r="3447">
          <cell r="E3447">
            <v>334442040</v>
          </cell>
          <cell r="G3447" t="str">
            <v>можно паковать</v>
          </cell>
        </row>
        <row r="3448">
          <cell r="E3448">
            <v>334442212</v>
          </cell>
          <cell r="G3448" t="str">
            <v>можно паковать</v>
          </cell>
        </row>
        <row r="3449">
          <cell r="E3449">
            <v>334442221</v>
          </cell>
          <cell r="G3449" t="str">
            <v>можно паковать</v>
          </cell>
        </row>
        <row r="3450">
          <cell r="E3450">
            <v>334442268</v>
          </cell>
          <cell r="G3450" t="str">
            <v>можно паковать</v>
          </cell>
        </row>
        <row r="3451">
          <cell r="E3451">
            <v>334442913</v>
          </cell>
          <cell r="G3451" t="str">
            <v>можно паковать</v>
          </cell>
        </row>
        <row r="3452">
          <cell r="E3452">
            <v>334442921</v>
          </cell>
          <cell r="G3452" t="str">
            <v>можно паковать</v>
          </cell>
        </row>
        <row r="3453">
          <cell r="E3453">
            <v>334443036</v>
          </cell>
          <cell r="G3453" t="str">
            <v>можно паковать</v>
          </cell>
        </row>
        <row r="3454">
          <cell r="E3454">
            <v>334443120</v>
          </cell>
          <cell r="G3454" t="str">
            <v>можно паковать</v>
          </cell>
        </row>
        <row r="3455">
          <cell r="E3455">
            <v>334443140</v>
          </cell>
          <cell r="G3455" t="str">
            <v>можно паковать</v>
          </cell>
        </row>
        <row r="3456">
          <cell r="E3456">
            <v>334443157</v>
          </cell>
          <cell r="G3456" t="str">
            <v>можно паковать</v>
          </cell>
        </row>
        <row r="3457">
          <cell r="E3457">
            <v>334443165</v>
          </cell>
          <cell r="G3457" t="str">
            <v>можно паковать</v>
          </cell>
        </row>
        <row r="3458">
          <cell r="E3458">
            <v>334443184</v>
          </cell>
          <cell r="G3458" t="str">
            <v>можно паковать</v>
          </cell>
        </row>
        <row r="3459">
          <cell r="E3459">
            <v>334443194</v>
          </cell>
          <cell r="G3459" t="str">
            <v>можно паковать</v>
          </cell>
        </row>
        <row r="3460">
          <cell r="E3460">
            <v>334443210</v>
          </cell>
          <cell r="G3460" t="str">
            <v>можно паковать</v>
          </cell>
        </row>
        <row r="3461">
          <cell r="E3461">
            <v>334443218</v>
          </cell>
          <cell r="G3461" t="str">
            <v>можно паковать</v>
          </cell>
        </row>
        <row r="3462">
          <cell r="E3462">
            <v>334443226</v>
          </cell>
          <cell r="G3462" t="str">
            <v>можно паковать</v>
          </cell>
        </row>
        <row r="3463">
          <cell r="E3463">
            <v>334443233</v>
          </cell>
          <cell r="G3463" t="str">
            <v>можно паковать</v>
          </cell>
        </row>
        <row r="3464">
          <cell r="E3464">
            <v>334443167</v>
          </cell>
          <cell r="G3464" t="str">
            <v>можно паковать</v>
          </cell>
        </row>
        <row r="3465">
          <cell r="E3465">
            <v>334443339</v>
          </cell>
          <cell r="G3465" t="str">
            <v>можно паковать</v>
          </cell>
        </row>
        <row r="3466">
          <cell r="E3466">
            <v>334443367</v>
          </cell>
          <cell r="G3466" t="str">
            <v>можно паковать</v>
          </cell>
        </row>
        <row r="3467">
          <cell r="E3467">
            <v>334443420</v>
          </cell>
          <cell r="G3467" t="str">
            <v>можно паковать</v>
          </cell>
        </row>
        <row r="3468">
          <cell r="E3468">
            <v>334443466</v>
          </cell>
          <cell r="G3468" t="str">
            <v>можно паковать</v>
          </cell>
        </row>
        <row r="3469">
          <cell r="E3469">
            <v>334443519</v>
          </cell>
          <cell r="G3469" t="str">
            <v>можно паковать</v>
          </cell>
        </row>
        <row r="3470">
          <cell r="E3470">
            <v>334443520</v>
          </cell>
          <cell r="G3470" t="str">
            <v>можно паковать</v>
          </cell>
        </row>
        <row r="3471">
          <cell r="E3471">
            <v>334443623</v>
          </cell>
          <cell r="G3471" t="str">
            <v>можно паковать</v>
          </cell>
        </row>
        <row r="3472">
          <cell r="E3472">
            <v>334444788</v>
          </cell>
          <cell r="G3472" t="str">
            <v>можно паковать</v>
          </cell>
        </row>
        <row r="3473">
          <cell r="E3473">
            <v>334444716</v>
          </cell>
          <cell r="G3473" t="str">
            <v>можно паковать</v>
          </cell>
        </row>
        <row r="3474">
          <cell r="E3474">
            <v>334444657</v>
          </cell>
          <cell r="G3474" t="str">
            <v>можно паковать</v>
          </cell>
        </row>
        <row r="3475">
          <cell r="E3475">
            <v>334444990</v>
          </cell>
          <cell r="G3475" t="str">
            <v>можно паковать</v>
          </cell>
        </row>
        <row r="3476">
          <cell r="E3476">
            <v>334444857</v>
          </cell>
          <cell r="G3476" t="str">
            <v>можно паковать</v>
          </cell>
        </row>
        <row r="3477">
          <cell r="E3477">
            <v>334444975</v>
          </cell>
          <cell r="G3477" t="str">
            <v>можно паковать</v>
          </cell>
        </row>
        <row r="3478">
          <cell r="E3478">
            <v>334445264</v>
          </cell>
          <cell r="G3478" t="str">
            <v>можно паковать</v>
          </cell>
        </row>
        <row r="3479">
          <cell r="E3479">
            <v>334445232</v>
          </cell>
          <cell r="G3479" t="str">
            <v>подтверждение выслано</v>
          </cell>
        </row>
        <row r="3480">
          <cell r="E3480">
            <v>334445295</v>
          </cell>
          <cell r="G3480" t="str">
            <v>подтверждение выслано</v>
          </cell>
        </row>
        <row r="3481">
          <cell r="E3481">
            <v>334445444</v>
          </cell>
          <cell r="G3481" t="str">
            <v>подтверждение выслано</v>
          </cell>
        </row>
        <row r="3482">
          <cell r="E3482">
            <v>334445512</v>
          </cell>
          <cell r="G3482" t="str">
            <v>подтверждение выслано</v>
          </cell>
        </row>
        <row r="3483">
          <cell r="E3483">
            <v>334446588</v>
          </cell>
          <cell r="G3483" t="str">
            <v>можно паковать</v>
          </cell>
        </row>
        <row r="3484">
          <cell r="E3484">
            <v>334446702</v>
          </cell>
          <cell r="G3484" t="str">
            <v>подтверждение выслано</v>
          </cell>
        </row>
        <row r="3485">
          <cell r="E3485">
            <v>334446736</v>
          </cell>
          <cell r="G3485" t="str">
            <v>подтверждение выслано</v>
          </cell>
        </row>
        <row r="3486">
          <cell r="E3486">
            <v>334446908</v>
          </cell>
          <cell r="G3486" t="str">
            <v>подтверждение выслано</v>
          </cell>
        </row>
        <row r="3487">
          <cell r="E3487">
            <v>334446920</v>
          </cell>
          <cell r="G3487" t="str">
            <v>подтверждение выслано</v>
          </cell>
        </row>
        <row r="3488">
          <cell r="E3488">
            <v>334446930</v>
          </cell>
          <cell r="G3488" t="str">
            <v>подтверждение выслано</v>
          </cell>
        </row>
        <row r="3489">
          <cell r="E3489">
            <v>334446955</v>
          </cell>
          <cell r="G3489" t="str">
            <v>подтверждение выслано</v>
          </cell>
        </row>
        <row r="3490">
          <cell r="E3490">
            <v>334446959</v>
          </cell>
          <cell r="G3490" t="str">
            <v>подтверждение выслано</v>
          </cell>
        </row>
        <row r="3491">
          <cell r="E3491">
            <v>334446963</v>
          </cell>
          <cell r="G3491" t="str">
            <v>подтверждение выслано</v>
          </cell>
        </row>
        <row r="3492">
          <cell r="E3492">
            <v>334446979</v>
          </cell>
          <cell r="G3492" t="str">
            <v>подтверждение выслано</v>
          </cell>
        </row>
        <row r="3493">
          <cell r="E3493">
            <v>334446986</v>
          </cell>
          <cell r="G3493" t="str">
            <v>подтверждение выслано</v>
          </cell>
        </row>
        <row r="3494">
          <cell r="E3494">
            <v>334447095</v>
          </cell>
          <cell r="G3494" t="str">
            <v>можно паковать</v>
          </cell>
        </row>
        <row r="3495">
          <cell r="E3495">
            <v>334447114</v>
          </cell>
          <cell r="G3495" t="str">
            <v>можно паковать</v>
          </cell>
        </row>
        <row r="3496">
          <cell r="E3496">
            <v>334446772</v>
          </cell>
          <cell r="G3496" t="str">
            <v>можно паковать</v>
          </cell>
        </row>
        <row r="3497">
          <cell r="E3497">
            <v>334447107</v>
          </cell>
          <cell r="G3497" t="str">
            <v>можно паковать</v>
          </cell>
        </row>
        <row r="3498">
          <cell r="E3498">
            <v>334447174</v>
          </cell>
          <cell r="G3498" t="str">
            <v>можно паковать</v>
          </cell>
        </row>
        <row r="3499">
          <cell r="E3499">
            <v>334447236</v>
          </cell>
          <cell r="G3499" t="str">
            <v>можно паковать</v>
          </cell>
        </row>
        <row r="3500">
          <cell r="E3500">
            <v>334447299</v>
          </cell>
          <cell r="G3500" t="str">
            <v>можно паковать</v>
          </cell>
        </row>
        <row r="3501">
          <cell r="E3501">
            <v>334447472</v>
          </cell>
          <cell r="G3501" t="str">
            <v>подтверждение выслано</v>
          </cell>
        </row>
        <row r="3502">
          <cell r="E3502">
            <v>334447374</v>
          </cell>
          <cell r="G3502" t="str">
            <v>подтверждение выслано</v>
          </cell>
        </row>
        <row r="3503">
          <cell r="E3503">
            <v>334447373</v>
          </cell>
          <cell r="G3503" t="str">
            <v>подтверждение выслано</v>
          </cell>
        </row>
        <row r="3504">
          <cell r="E3504">
            <v>334447369</v>
          </cell>
          <cell r="G3504" t="str">
            <v>подтверждение выслано</v>
          </cell>
        </row>
        <row r="3505">
          <cell r="E3505">
            <v>334447366</v>
          </cell>
          <cell r="G3505" t="str">
            <v>подтверждение выслано</v>
          </cell>
        </row>
        <row r="3506">
          <cell r="E3506">
            <v>334447364</v>
          </cell>
          <cell r="G3506" t="str">
            <v>подтверждение выслано</v>
          </cell>
        </row>
        <row r="3507">
          <cell r="E3507">
            <v>334447363</v>
          </cell>
          <cell r="G3507" t="str">
            <v>подтверждение выслано</v>
          </cell>
        </row>
        <row r="3508">
          <cell r="E3508">
            <v>334447358</v>
          </cell>
          <cell r="G3508" t="str">
            <v>подтверждение выслано</v>
          </cell>
        </row>
        <row r="3509">
          <cell r="E3509">
            <v>334447353</v>
          </cell>
          <cell r="G3509" t="str">
            <v>подтверждение выслано</v>
          </cell>
        </row>
        <row r="3510">
          <cell r="E3510">
            <v>334447342</v>
          </cell>
          <cell r="G3510" t="str">
            <v>подтверждение выслано</v>
          </cell>
        </row>
        <row r="3511">
          <cell r="E3511">
            <v>334447337</v>
          </cell>
          <cell r="G3511" t="str">
            <v>подтверждение выслано</v>
          </cell>
        </row>
        <row r="3512">
          <cell r="E3512">
            <v>334447210</v>
          </cell>
          <cell r="G3512" t="str">
            <v>можно паковать</v>
          </cell>
        </row>
        <row r="3513">
          <cell r="E3513">
            <v>334447207</v>
          </cell>
          <cell r="G3513" t="str">
            <v>можно паковать</v>
          </cell>
        </row>
        <row r="3514">
          <cell r="E3514">
            <v>334447204</v>
          </cell>
          <cell r="G3514" t="str">
            <v>можно паковать</v>
          </cell>
        </row>
        <row r="3515">
          <cell r="E3515">
            <v>334447202</v>
          </cell>
          <cell r="G3515" t="str">
            <v>можно паковать</v>
          </cell>
        </row>
        <row r="3516">
          <cell r="E3516">
            <v>334447194</v>
          </cell>
          <cell r="G3516" t="str">
            <v>можно паковать</v>
          </cell>
        </row>
        <row r="3517">
          <cell r="E3517">
            <v>334447179</v>
          </cell>
          <cell r="G3517" t="str">
            <v>можно паковать</v>
          </cell>
        </row>
        <row r="3518">
          <cell r="E3518">
            <v>334447167</v>
          </cell>
          <cell r="G3518" t="str">
            <v>можно паковать</v>
          </cell>
        </row>
        <row r="3519">
          <cell r="E3519">
            <v>334447163</v>
          </cell>
          <cell r="G3519" t="str">
            <v>можно паковать</v>
          </cell>
        </row>
        <row r="3520">
          <cell r="E3520">
            <v>334447138</v>
          </cell>
          <cell r="G3520" t="str">
            <v>можно паковать</v>
          </cell>
        </row>
        <row r="3521">
          <cell r="E3521">
            <v>334446792</v>
          </cell>
          <cell r="G3521" t="str">
            <v>можно паковать</v>
          </cell>
        </row>
        <row r="3522">
          <cell r="E3522">
            <v>334446786</v>
          </cell>
          <cell r="G3522" t="str">
            <v>можно паковать</v>
          </cell>
        </row>
        <row r="3523">
          <cell r="E3523">
            <v>334446780</v>
          </cell>
          <cell r="G3523" t="str">
            <v>можно паковать</v>
          </cell>
        </row>
        <row r="3524">
          <cell r="E3524">
            <v>334447538</v>
          </cell>
          <cell r="G3524" t="str">
            <v>можно паковать</v>
          </cell>
        </row>
        <row r="3525">
          <cell r="E3525">
            <v>334447561</v>
          </cell>
          <cell r="G3525" t="str">
            <v>можно паковать</v>
          </cell>
        </row>
        <row r="3526">
          <cell r="E3526">
            <v>334447578</v>
          </cell>
          <cell r="G3526" t="str">
            <v>можно паковать</v>
          </cell>
        </row>
        <row r="3527">
          <cell r="E3527">
            <v>334447443</v>
          </cell>
          <cell r="G3527" t="str">
            <v>подтверждение выслано</v>
          </cell>
        </row>
        <row r="3528">
          <cell r="E3528">
            <v>334447783</v>
          </cell>
          <cell r="G3528" t="str">
            <v>можно паковать</v>
          </cell>
        </row>
        <row r="3529">
          <cell r="E3529">
            <v>334448381</v>
          </cell>
          <cell r="G3529" t="str">
            <v>можно паковать</v>
          </cell>
        </row>
        <row r="3530">
          <cell r="E3530">
            <v>334448450</v>
          </cell>
          <cell r="G3530" t="str">
            <v>можно паковать</v>
          </cell>
        </row>
        <row r="3531">
          <cell r="E3531">
            <v>334447397</v>
          </cell>
          <cell r="G3531" t="str">
            <v>можно паковать</v>
          </cell>
        </row>
        <row r="3532">
          <cell r="E3532">
            <v>334448533</v>
          </cell>
          <cell r="G3532" t="str">
            <v>можно паковать</v>
          </cell>
        </row>
        <row r="3533">
          <cell r="E3533">
            <v>334448525</v>
          </cell>
          <cell r="G3533" t="str">
            <v>можно паковать</v>
          </cell>
        </row>
        <row r="3534">
          <cell r="E3534">
            <v>334448565</v>
          </cell>
          <cell r="G3534" t="str">
            <v>можно паковать</v>
          </cell>
        </row>
        <row r="3535">
          <cell r="E3535">
            <v>334448642</v>
          </cell>
          <cell r="G3535" t="str">
            <v>подтверждение выслано</v>
          </cell>
        </row>
        <row r="3536">
          <cell r="E3536">
            <v>334448661</v>
          </cell>
          <cell r="G3536" t="str">
            <v>подтверждение выслано</v>
          </cell>
        </row>
        <row r="3537">
          <cell r="E3537">
            <v>334448668</v>
          </cell>
          <cell r="G3537" t="str">
            <v>подтверждение выслано</v>
          </cell>
        </row>
        <row r="3538">
          <cell r="E3538">
            <v>334448680</v>
          </cell>
          <cell r="G3538" t="str">
            <v>подтверждение выслано</v>
          </cell>
        </row>
        <row r="3539">
          <cell r="E3539">
            <v>334448690</v>
          </cell>
          <cell r="G3539" t="str">
            <v>подтверждение выслано</v>
          </cell>
        </row>
        <row r="3540">
          <cell r="E3540">
            <v>334448702</v>
          </cell>
          <cell r="G3540" t="str">
            <v>подтверждение выслано</v>
          </cell>
        </row>
        <row r="3541">
          <cell r="E3541">
            <v>334448705</v>
          </cell>
          <cell r="G3541" t="str">
            <v>подтверждение выслано</v>
          </cell>
        </row>
        <row r="3542">
          <cell r="E3542">
            <v>334448712</v>
          </cell>
          <cell r="G3542" t="str">
            <v>подтверждение выслано</v>
          </cell>
        </row>
        <row r="3543">
          <cell r="E3543">
            <v>334448716</v>
          </cell>
          <cell r="G3543" t="str">
            <v>подтверждение выслано</v>
          </cell>
        </row>
        <row r="3544">
          <cell r="E3544">
            <v>334448720</v>
          </cell>
          <cell r="G3544" t="str">
            <v>подтверждение выслано</v>
          </cell>
        </row>
        <row r="3545">
          <cell r="E3545">
            <v>334448687</v>
          </cell>
          <cell r="G3545" t="str">
            <v>можно паковать</v>
          </cell>
        </row>
        <row r="3546">
          <cell r="E3546">
            <v>334448559</v>
          </cell>
          <cell r="G3546" t="str">
            <v>можно паковать</v>
          </cell>
        </row>
        <row r="3547">
          <cell r="E3547">
            <v>334448527</v>
          </cell>
          <cell r="G3547" t="str">
            <v>можно паковать</v>
          </cell>
        </row>
        <row r="3548">
          <cell r="E3548">
            <v>334448486</v>
          </cell>
          <cell r="G3548" t="str">
            <v>можно паковать</v>
          </cell>
        </row>
        <row r="3549">
          <cell r="E3549">
            <v>334448445</v>
          </cell>
          <cell r="G3549" t="str">
            <v>можно паковать</v>
          </cell>
        </row>
        <row r="3550">
          <cell r="E3550">
            <v>334448893</v>
          </cell>
          <cell r="G3550" t="str">
            <v>подтверждение выслано</v>
          </cell>
        </row>
        <row r="3551">
          <cell r="E3551">
            <v>334448906</v>
          </cell>
          <cell r="G3551" t="str">
            <v>подтверждение выслано</v>
          </cell>
        </row>
        <row r="3552">
          <cell r="E3552">
            <v>334448928</v>
          </cell>
          <cell r="G3552" t="str">
            <v>подтверждение выслано</v>
          </cell>
        </row>
        <row r="3553">
          <cell r="E3553">
            <v>334448944</v>
          </cell>
          <cell r="G3553" t="str">
            <v>подтверждение выслано</v>
          </cell>
        </row>
        <row r="3554">
          <cell r="E3554">
            <v>334448951</v>
          </cell>
          <cell r="G3554" t="str">
            <v>подтверждение выслано</v>
          </cell>
        </row>
        <row r="3555">
          <cell r="E3555">
            <v>334448962</v>
          </cell>
          <cell r="G3555" t="str">
            <v>подтверждение выслано</v>
          </cell>
        </row>
        <row r="3556">
          <cell r="E3556">
            <v>334448974</v>
          </cell>
          <cell r="G3556" t="str">
            <v>подтверждение выслано</v>
          </cell>
        </row>
        <row r="3557">
          <cell r="E3557">
            <v>334449012</v>
          </cell>
          <cell r="G3557" t="str">
            <v>подтверждение выслано</v>
          </cell>
        </row>
        <row r="3558">
          <cell r="E3558">
            <v>334449298</v>
          </cell>
          <cell r="G3558" t="str">
            <v>можно паковать</v>
          </cell>
        </row>
        <row r="3559">
          <cell r="E3559">
            <v>334449312</v>
          </cell>
          <cell r="G3559" t="str">
            <v>можно паковать</v>
          </cell>
        </row>
        <row r="3560">
          <cell r="E3560">
            <v>334449352</v>
          </cell>
          <cell r="G3560" t="str">
            <v>можно паковать</v>
          </cell>
        </row>
        <row r="3561">
          <cell r="E3561">
            <v>334449372</v>
          </cell>
          <cell r="G3561" t="str">
            <v>можно паковать</v>
          </cell>
        </row>
        <row r="3562">
          <cell r="E3562">
            <v>334449382</v>
          </cell>
          <cell r="G3562" t="str">
            <v>можно паковать</v>
          </cell>
        </row>
        <row r="3563">
          <cell r="E3563">
            <v>334449400</v>
          </cell>
          <cell r="G3563" t="str">
            <v>можно паковать</v>
          </cell>
        </row>
        <row r="3564">
          <cell r="E3564">
            <v>334449412</v>
          </cell>
          <cell r="G3564" t="str">
            <v>можно паковать</v>
          </cell>
        </row>
        <row r="3565">
          <cell r="E3565">
            <v>334449440</v>
          </cell>
          <cell r="G3565" t="str">
            <v>можно паковать</v>
          </cell>
        </row>
        <row r="3566">
          <cell r="E3566">
            <v>334449459</v>
          </cell>
          <cell r="G3566" t="str">
            <v>можно паковать</v>
          </cell>
        </row>
        <row r="3567">
          <cell r="E3567">
            <v>334449466</v>
          </cell>
          <cell r="G3567" t="str">
            <v>можно паковать</v>
          </cell>
        </row>
        <row r="3568">
          <cell r="E3568">
            <v>334449495</v>
          </cell>
          <cell r="G3568" t="str">
            <v>можно паковать</v>
          </cell>
        </row>
        <row r="3569">
          <cell r="E3569">
            <v>334449228</v>
          </cell>
          <cell r="G3569" t="str">
            <v>можно паковать</v>
          </cell>
        </row>
        <row r="3570">
          <cell r="E3570">
            <v>334450560</v>
          </cell>
          <cell r="G3570" t="str">
            <v>можно паковать</v>
          </cell>
        </row>
        <row r="3571">
          <cell r="E3571">
            <v>334450103</v>
          </cell>
          <cell r="G3571" t="str">
            <v>подтверждение выслано</v>
          </cell>
        </row>
        <row r="3572">
          <cell r="E3572">
            <v>334450252</v>
          </cell>
          <cell r="G3572" t="str">
            <v>можно паковать</v>
          </cell>
        </row>
        <row r="3573">
          <cell r="E3573">
            <v>334450262</v>
          </cell>
          <cell r="G3573" t="str">
            <v>можно паковать</v>
          </cell>
        </row>
        <row r="3574">
          <cell r="E3574">
            <v>334450269</v>
          </cell>
          <cell r="G3574" t="str">
            <v>можно паковать</v>
          </cell>
        </row>
        <row r="3575">
          <cell r="E3575">
            <v>334450275</v>
          </cell>
          <cell r="G3575" t="str">
            <v>можно паковать</v>
          </cell>
        </row>
        <row r="3576">
          <cell r="E3576">
            <v>334450283</v>
          </cell>
          <cell r="G3576" t="str">
            <v>можно паковать</v>
          </cell>
        </row>
        <row r="3577">
          <cell r="E3577">
            <v>334450290</v>
          </cell>
          <cell r="G3577" t="str">
            <v>можно паковать</v>
          </cell>
        </row>
        <row r="3578">
          <cell r="E3578">
            <v>334450297</v>
          </cell>
          <cell r="G3578" t="str">
            <v>можно паковать</v>
          </cell>
        </row>
        <row r="3579">
          <cell r="E3579">
            <v>334450305</v>
          </cell>
          <cell r="G3579" t="str">
            <v>можно паковать</v>
          </cell>
        </row>
        <row r="3580">
          <cell r="E3580">
            <v>334450311</v>
          </cell>
          <cell r="G3580" t="str">
            <v>можно паковать</v>
          </cell>
        </row>
        <row r="3581">
          <cell r="E3581">
            <v>334450313</v>
          </cell>
          <cell r="G3581" t="str">
            <v>можно паковать</v>
          </cell>
        </row>
        <row r="3582">
          <cell r="E3582">
            <v>334450317</v>
          </cell>
          <cell r="G3582" t="str">
            <v>можно паковать</v>
          </cell>
        </row>
        <row r="3583">
          <cell r="E3583">
            <v>334450349</v>
          </cell>
          <cell r="G3583" t="str">
            <v>подтверждение выслано</v>
          </cell>
        </row>
        <row r="3584">
          <cell r="E3584">
            <v>334450355</v>
          </cell>
          <cell r="G3584" t="str">
            <v>подтверждение выслано</v>
          </cell>
        </row>
        <row r="3585">
          <cell r="E3585">
            <v>334450357</v>
          </cell>
          <cell r="G3585" t="str">
            <v>подтверждение выслано</v>
          </cell>
        </row>
        <row r="3586">
          <cell r="E3586">
            <v>334450363</v>
          </cell>
          <cell r="G3586" t="str">
            <v>подтверждение выслано</v>
          </cell>
        </row>
        <row r="3587">
          <cell r="E3587">
            <v>334450368</v>
          </cell>
          <cell r="G3587" t="str">
            <v>подтверждение выслано</v>
          </cell>
        </row>
        <row r="3588">
          <cell r="E3588">
            <v>334450375</v>
          </cell>
          <cell r="G3588" t="str">
            <v>подтверждение выслано</v>
          </cell>
        </row>
        <row r="3589">
          <cell r="E3589">
            <v>334450382</v>
          </cell>
          <cell r="G3589" t="str">
            <v>подтверждение выслано</v>
          </cell>
        </row>
        <row r="3590">
          <cell r="E3590">
            <v>334450389</v>
          </cell>
          <cell r="G3590" t="str">
            <v>подтверждение выслано</v>
          </cell>
        </row>
        <row r="3591">
          <cell r="E3591">
            <v>334450392</v>
          </cell>
          <cell r="G3591" t="str">
            <v>подтверждение выслано</v>
          </cell>
        </row>
        <row r="3592">
          <cell r="E3592">
            <v>334450400</v>
          </cell>
          <cell r="G3592" t="str">
            <v>подтверждение выслано</v>
          </cell>
        </row>
        <row r="3593">
          <cell r="E3593">
            <v>334450404</v>
          </cell>
          <cell r="G3593" t="str">
            <v>подтверждение выслано</v>
          </cell>
        </row>
        <row r="3594">
          <cell r="E3594">
            <v>334450411</v>
          </cell>
          <cell r="G3594" t="str">
            <v>подтверждение выслано</v>
          </cell>
        </row>
        <row r="3595">
          <cell r="E3595">
            <v>334449943</v>
          </cell>
          <cell r="G3595" t="str">
            <v>можно паковать</v>
          </cell>
        </row>
        <row r="3596">
          <cell r="E3596">
            <v>334449945</v>
          </cell>
          <cell r="G3596" t="str">
            <v>можно паковать</v>
          </cell>
        </row>
        <row r="3597">
          <cell r="E3597">
            <v>334450265</v>
          </cell>
          <cell r="G3597" t="str">
            <v>можно паковать</v>
          </cell>
        </row>
        <row r="3598">
          <cell r="E3598">
            <v>334450272</v>
          </cell>
          <cell r="G3598" t="str">
            <v>можно паковать</v>
          </cell>
        </row>
        <row r="3599">
          <cell r="E3599">
            <v>334450276</v>
          </cell>
          <cell r="G3599" t="str">
            <v>можно паковать</v>
          </cell>
        </row>
        <row r="3600">
          <cell r="E3600">
            <v>334450285</v>
          </cell>
          <cell r="G3600" t="str">
            <v>можно паковать</v>
          </cell>
        </row>
        <row r="3601">
          <cell r="E3601">
            <v>334450288</v>
          </cell>
          <cell r="G3601" t="str">
            <v>можно паковать</v>
          </cell>
        </row>
        <row r="3602">
          <cell r="E3602">
            <v>334450307</v>
          </cell>
          <cell r="G3602" t="str">
            <v>можно паковать</v>
          </cell>
        </row>
        <row r="3603">
          <cell r="E3603">
            <v>334450314</v>
          </cell>
          <cell r="G3603" t="str">
            <v>можно паковать</v>
          </cell>
        </row>
        <row r="3604">
          <cell r="E3604">
            <v>334450319</v>
          </cell>
          <cell r="G3604" t="str">
            <v>можно паковать</v>
          </cell>
        </row>
        <row r="3605">
          <cell r="E3605">
            <v>334450322</v>
          </cell>
          <cell r="G3605" t="str">
            <v>можно паковать</v>
          </cell>
        </row>
        <row r="3606">
          <cell r="E3606">
            <v>334450401</v>
          </cell>
          <cell r="G3606" t="str">
            <v>можно паковать</v>
          </cell>
        </row>
        <row r="3607">
          <cell r="E3607">
            <v>334450412</v>
          </cell>
          <cell r="G3607" t="str">
            <v>можно паковать</v>
          </cell>
        </row>
        <row r="3608">
          <cell r="E3608">
            <v>334450415</v>
          </cell>
          <cell r="G3608" t="str">
            <v>можно паковать</v>
          </cell>
        </row>
        <row r="3609">
          <cell r="E3609">
            <v>334450445</v>
          </cell>
          <cell r="G3609" t="str">
            <v>можно паковать</v>
          </cell>
        </row>
        <row r="3610">
          <cell r="E3610">
            <v>334450532</v>
          </cell>
          <cell r="G3610" t="str">
            <v>можно паковать</v>
          </cell>
        </row>
        <row r="3611">
          <cell r="E3611">
            <v>334450058</v>
          </cell>
          <cell r="G3611" t="str">
            <v>можно паковать</v>
          </cell>
        </row>
        <row r="3612">
          <cell r="E3612">
            <v>334450105</v>
          </cell>
          <cell r="G3612" t="str">
            <v>можно паковать</v>
          </cell>
        </row>
        <row r="3613">
          <cell r="E3613">
            <v>334451459</v>
          </cell>
          <cell r="G3613" t="str">
            <v>можно паковать</v>
          </cell>
        </row>
        <row r="3614">
          <cell r="E3614">
            <v>334450730</v>
          </cell>
          <cell r="G3614" t="str">
            <v>можно паковать</v>
          </cell>
        </row>
        <row r="3615">
          <cell r="E3615">
            <v>334451528</v>
          </cell>
          <cell r="G3615" t="str">
            <v>можно паковать</v>
          </cell>
        </row>
        <row r="3616">
          <cell r="E3616">
            <v>334451533</v>
          </cell>
          <cell r="G3616" t="str">
            <v>можно паковать</v>
          </cell>
        </row>
        <row r="3617">
          <cell r="E3617">
            <v>334452129</v>
          </cell>
          <cell r="G3617" t="str">
            <v>можно паковать</v>
          </cell>
        </row>
        <row r="3618">
          <cell r="E3618">
            <v>334452177</v>
          </cell>
          <cell r="G3618" t="str">
            <v>можно паковать</v>
          </cell>
        </row>
        <row r="3619">
          <cell r="E3619">
            <v>334452217</v>
          </cell>
          <cell r="G3619" t="str">
            <v>можно паковать</v>
          </cell>
        </row>
        <row r="3620">
          <cell r="E3620">
            <v>334452214</v>
          </cell>
          <cell r="G3620" t="str">
            <v>можно паковать</v>
          </cell>
        </row>
        <row r="3621">
          <cell r="E3621">
            <v>334452230</v>
          </cell>
          <cell r="G3621" t="str">
            <v>можно паковать</v>
          </cell>
        </row>
        <row r="3622">
          <cell r="E3622">
            <v>334452297</v>
          </cell>
          <cell r="G3622" t="str">
            <v>можно паковать</v>
          </cell>
        </row>
        <row r="3623">
          <cell r="E3623">
            <v>334453488</v>
          </cell>
          <cell r="G3623" t="str">
            <v>можно паковать</v>
          </cell>
        </row>
        <row r="3624">
          <cell r="E3624">
            <v>334453573</v>
          </cell>
          <cell r="G3624" t="str">
            <v>можно паковать</v>
          </cell>
        </row>
        <row r="3625">
          <cell r="E3625">
            <v>334453585</v>
          </cell>
          <cell r="G3625" t="str">
            <v>можно паковать</v>
          </cell>
        </row>
        <row r="3626">
          <cell r="E3626">
            <v>334453680</v>
          </cell>
          <cell r="G3626" t="str">
            <v>можно паковать</v>
          </cell>
        </row>
        <row r="3627">
          <cell r="E3627">
            <v>334453765</v>
          </cell>
          <cell r="G3627" t="str">
            <v>можно паковать</v>
          </cell>
        </row>
        <row r="3628">
          <cell r="E3628">
            <v>334453837</v>
          </cell>
          <cell r="G3628" t="str">
            <v>можно паковать</v>
          </cell>
        </row>
        <row r="3629">
          <cell r="E3629">
            <v>334453973</v>
          </cell>
          <cell r="G3629" t="str">
            <v>можно паковать</v>
          </cell>
        </row>
        <row r="3630">
          <cell r="E3630">
            <v>334454114</v>
          </cell>
          <cell r="G3630" t="str">
            <v>можно паковать</v>
          </cell>
        </row>
        <row r="3631">
          <cell r="E3631">
            <v>334454127</v>
          </cell>
          <cell r="G3631" t="str">
            <v>можно паковать</v>
          </cell>
        </row>
        <row r="3632">
          <cell r="E3632">
            <v>334454173</v>
          </cell>
          <cell r="G3632" t="str">
            <v>можно паковать</v>
          </cell>
        </row>
        <row r="3633">
          <cell r="E3633">
            <v>334454221</v>
          </cell>
          <cell r="G3633" t="str">
            <v>можно паковать</v>
          </cell>
        </row>
        <row r="3634">
          <cell r="E3634">
            <v>334454371</v>
          </cell>
          <cell r="G3634" t="str">
            <v>можно паковать</v>
          </cell>
        </row>
        <row r="3635">
          <cell r="E3635">
            <v>334455257</v>
          </cell>
          <cell r="G3635" t="str">
            <v>можно паковать</v>
          </cell>
        </row>
        <row r="3636">
          <cell r="E3636">
            <v>334455700</v>
          </cell>
          <cell r="G3636" t="str">
            <v>можно паковать</v>
          </cell>
        </row>
        <row r="3637">
          <cell r="E3637">
            <v>334455762</v>
          </cell>
          <cell r="G3637" t="str">
            <v>можно паковать</v>
          </cell>
        </row>
        <row r="3638">
          <cell r="E3638">
            <v>334455827</v>
          </cell>
          <cell r="G3638" t="str">
            <v>можно паковать</v>
          </cell>
        </row>
        <row r="3639">
          <cell r="E3639">
            <v>334455846</v>
          </cell>
          <cell r="G3639" t="str">
            <v>можно паковать</v>
          </cell>
        </row>
        <row r="3640">
          <cell r="E3640">
            <v>334455274</v>
          </cell>
          <cell r="G3640" t="str">
            <v>можно паковать</v>
          </cell>
        </row>
        <row r="3641">
          <cell r="E3641">
            <v>334455879</v>
          </cell>
          <cell r="G3641" t="str">
            <v>можно паковать</v>
          </cell>
        </row>
        <row r="3642">
          <cell r="E3642">
            <v>334455903</v>
          </cell>
          <cell r="G3642" t="str">
            <v>можно паковать</v>
          </cell>
        </row>
        <row r="3643">
          <cell r="E3643">
            <v>334455998</v>
          </cell>
          <cell r="G3643" t="str">
            <v>можно паковать</v>
          </cell>
        </row>
        <row r="3644">
          <cell r="E3644" t="str">
            <v>334455942</v>
          </cell>
          <cell r="G3644" t="str">
            <v>можно паковать</v>
          </cell>
        </row>
        <row r="3645">
          <cell r="E3645">
            <v>334456025</v>
          </cell>
          <cell r="G3645" t="str">
            <v>можно паковать</v>
          </cell>
        </row>
        <row r="3646">
          <cell r="E3646">
            <v>334455960</v>
          </cell>
          <cell r="G3646" t="str">
            <v>можно паковать</v>
          </cell>
        </row>
        <row r="3647">
          <cell r="E3647">
            <v>334455997</v>
          </cell>
          <cell r="G3647" t="str">
            <v>можно паковать</v>
          </cell>
        </row>
        <row r="3648">
          <cell r="E3648">
            <v>334456050</v>
          </cell>
          <cell r="G3648" t="str">
            <v>можно паковать</v>
          </cell>
        </row>
        <row r="3649">
          <cell r="E3649">
            <v>334456076</v>
          </cell>
          <cell r="G3649" t="str">
            <v>можно паковать</v>
          </cell>
        </row>
        <row r="3650">
          <cell r="E3650">
            <v>334456324</v>
          </cell>
          <cell r="G3650" t="str">
            <v>можно паковать</v>
          </cell>
        </row>
        <row r="3651">
          <cell r="E3651">
            <v>334456436</v>
          </cell>
          <cell r="G3651" t="str">
            <v>можно паковать</v>
          </cell>
        </row>
        <row r="3652">
          <cell r="E3652">
            <v>334457238</v>
          </cell>
          <cell r="G3652" t="str">
            <v>можно паковать</v>
          </cell>
        </row>
        <row r="3653">
          <cell r="E3653">
            <v>334457279</v>
          </cell>
          <cell r="G3653" t="str">
            <v>можно паковать</v>
          </cell>
        </row>
        <row r="3654">
          <cell r="E3654">
            <v>334457360</v>
          </cell>
          <cell r="G3654" t="str">
            <v>можно паковать</v>
          </cell>
        </row>
        <row r="3655">
          <cell r="E3655">
            <v>334457445</v>
          </cell>
          <cell r="G3655" t="str">
            <v>можно паковать</v>
          </cell>
        </row>
        <row r="3656">
          <cell r="E3656">
            <v>334457528</v>
          </cell>
          <cell r="G3656" t="str">
            <v>можно паковать</v>
          </cell>
        </row>
        <row r="3657">
          <cell r="E3657">
            <v>334457398</v>
          </cell>
          <cell r="G3657" t="str">
            <v>можно паковать</v>
          </cell>
        </row>
        <row r="3658">
          <cell r="E3658">
            <v>334457394</v>
          </cell>
          <cell r="G3658" t="str">
            <v>можно паковать</v>
          </cell>
        </row>
        <row r="3659">
          <cell r="E3659">
            <v>334457590</v>
          </cell>
          <cell r="G3659" t="str">
            <v>можно паковать</v>
          </cell>
        </row>
        <row r="3660">
          <cell r="E3660">
            <v>334457441</v>
          </cell>
          <cell r="G3660" t="str">
            <v>можно паковать</v>
          </cell>
        </row>
        <row r="3661">
          <cell r="E3661">
            <v>334457601</v>
          </cell>
          <cell r="G3661" t="str">
            <v>можно паковать</v>
          </cell>
        </row>
        <row r="3662">
          <cell r="E3662">
            <v>334457559</v>
          </cell>
          <cell r="G3662" t="str">
            <v>можно паковать</v>
          </cell>
        </row>
        <row r="3663">
          <cell r="E3663">
            <v>334457520</v>
          </cell>
          <cell r="G3663" t="str">
            <v>можно паковать</v>
          </cell>
        </row>
        <row r="3664">
          <cell r="E3664">
            <v>334457477</v>
          </cell>
          <cell r="G3664" t="str">
            <v>можно паковать</v>
          </cell>
        </row>
        <row r="3665">
          <cell r="E3665">
            <v>334457676</v>
          </cell>
          <cell r="G3665" t="str">
            <v>можно паковать</v>
          </cell>
        </row>
        <row r="3666">
          <cell r="E3666">
            <v>334457800</v>
          </cell>
          <cell r="G3666" t="str">
            <v>можно паковать</v>
          </cell>
        </row>
        <row r="3667">
          <cell r="E3667">
            <v>334457816</v>
          </cell>
          <cell r="G3667" t="str">
            <v>можно паковать</v>
          </cell>
        </row>
        <row r="3668">
          <cell r="E3668">
            <v>334457795</v>
          </cell>
          <cell r="G3668" t="str">
            <v>можно паковать</v>
          </cell>
        </row>
        <row r="3669">
          <cell r="E3669">
            <v>334457780</v>
          </cell>
          <cell r="G3669" t="str">
            <v>можно паковать</v>
          </cell>
        </row>
        <row r="3670">
          <cell r="E3670">
            <v>334457769</v>
          </cell>
          <cell r="G3670" t="str">
            <v>можно паковать</v>
          </cell>
        </row>
        <row r="3671">
          <cell r="E3671">
            <v>334457862</v>
          </cell>
          <cell r="G3671" t="str">
            <v>можно паковать</v>
          </cell>
        </row>
        <row r="3672">
          <cell r="E3672">
            <v>334458047</v>
          </cell>
          <cell r="G3672" t="str">
            <v>можно паковать</v>
          </cell>
        </row>
        <row r="3673">
          <cell r="E3673">
            <v>334458018</v>
          </cell>
          <cell r="G3673" t="str">
            <v>можно паковать</v>
          </cell>
        </row>
        <row r="3674">
          <cell r="E3674">
            <v>334458876</v>
          </cell>
          <cell r="G3674" t="str">
            <v>можно паковать</v>
          </cell>
        </row>
        <row r="3675">
          <cell r="E3675">
            <v>334459199</v>
          </cell>
          <cell r="G3675" t="str">
            <v>можно паковать</v>
          </cell>
        </row>
        <row r="3676">
          <cell r="E3676">
            <v>334459191</v>
          </cell>
          <cell r="G3676" t="str">
            <v>можно паковать</v>
          </cell>
        </row>
        <row r="3677">
          <cell r="E3677">
            <v>334459181</v>
          </cell>
          <cell r="G3677" t="str">
            <v>можно паковать</v>
          </cell>
        </row>
        <row r="3678">
          <cell r="E3678">
            <v>334460047</v>
          </cell>
          <cell r="G3678" t="str">
            <v>можно паковать</v>
          </cell>
        </row>
        <row r="3679">
          <cell r="E3679">
            <v>334460406</v>
          </cell>
          <cell r="G3679" t="str">
            <v>можно паковать</v>
          </cell>
        </row>
        <row r="3680">
          <cell r="E3680">
            <v>334460583</v>
          </cell>
          <cell r="G3680" t="str">
            <v>можно паковать</v>
          </cell>
        </row>
        <row r="3681">
          <cell r="E3681">
            <v>334460388</v>
          </cell>
          <cell r="G3681" t="str">
            <v>можно паковать</v>
          </cell>
        </row>
        <row r="3682">
          <cell r="E3682">
            <v>334460618</v>
          </cell>
          <cell r="G3682" t="str">
            <v>можно паковать</v>
          </cell>
        </row>
        <row r="3683">
          <cell r="E3683">
            <v>334460727</v>
          </cell>
          <cell r="G3683" t="str">
            <v>можно паковать</v>
          </cell>
        </row>
        <row r="3684">
          <cell r="E3684">
            <v>334460771</v>
          </cell>
          <cell r="G3684" t="str">
            <v>можно паковать</v>
          </cell>
        </row>
        <row r="3685">
          <cell r="E3685">
            <v>334460726</v>
          </cell>
          <cell r="G3685" t="str">
            <v>можно паковать</v>
          </cell>
        </row>
        <row r="3686">
          <cell r="E3686">
            <v>334461680</v>
          </cell>
          <cell r="G3686" t="str">
            <v>можно паковать</v>
          </cell>
        </row>
        <row r="3687">
          <cell r="E3687">
            <v>334461762</v>
          </cell>
          <cell r="G3687" t="str">
            <v>можно паковать</v>
          </cell>
        </row>
        <row r="3688">
          <cell r="E3688">
            <v>334461861</v>
          </cell>
          <cell r="G3688" t="str">
            <v>можно паковать</v>
          </cell>
        </row>
        <row r="3689">
          <cell r="E3689">
            <v>334461925</v>
          </cell>
          <cell r="G3689" t="str">
            <v>можно паковать</v>
          </cell>
        </row>
        <row r="3690">
          <cell r="E3690">
            <v>334462232</v>
          </cell>
          <cell r="G3690" t="str">
            <v>можно паковать</v>
          </cell>
        </row>
        <row r="3691">
          <cell r="E3691">
            <v>334462323</v>
          </cell>
          <cell r="G3691" t="str">
            <v>можно паковать</v>
          </cell>
        </row>
        <row r="3692">
          <cell r="E3692">
            <v>334462351</v>
          </cell>
          <cell r="G3692" t="str">
            <v>можно паковать</v>
          </cell>
        </row>
        <row r="3693">
          <cell r="E3693">
            <v>334462413</v>
          </cell>
          <cell r="G3693" t="str">
            <v>можно паковать</v>
          </cell>
        </row>
        <row r="3694">
          <cell r="E3694">
            <v>334462464</v>
          </cell>
          <cell r="G3694" t="str">
            <v>подтверждение выслано</v>
          </cell>
        </row>
        <row r="3695">
          <cell r="E3695">
            <v>334462736</v>
          </cell>
          <cell r="G3695" t="str">
            <v>подтверждение выслано</v>
          </cell>
        </row>
        <row r="3696">
          <cell r="E3696">
            <v>334462656</v>
          </cell>
          <cell r="G3696" t="str">
            <v>подтверждение выслано</v>
          </cell>
        </row>
        <row r="3697">
          <cell r="E3697">
            <v>334462523</v>
          </cell>
          <cell r="G3697" t="str">
            <v>можно паковать</v>
          </cell>
        </row>
        <row r="3698">
          <cell r="E3698">
            <v>334463592</v>
          </cell>
          <cell r="G3698" t="str">
            <v>можно паковать</v>
          </cell>
        </row>
        <row r="3699">
          <cell r="E3699">
            <v>334463720</v>
          </cell>
          <cell r="G3699" t="str">
            <v>можно паковать</v>
          </cell>
        </row>
        <row r="3700">
          <cell r="E3700">
            <v>334463734</v>
          </cell>
          <cell r="G3700" t="str">
            <v>можно паковать</v>
          </cell>
        </row>
        <row r="3701">
          <cell r="E3701">
            <v>334463802</v>
          </cell>
          <cell r="G3701" t="str">
            <v>можно паковать</v>
          </cell>
        </row>
        <row r="3702">
          <cell r="E3702">
            <v>334464387</v>
          </cell>
          <cell r="G3702" t="str">
            <v>можно паковать</v>
          </cell>
        </row>
        <row r="3703">
          <cell r="E3703">
            <v>334464402</v>
          </cell>
          <cell r="G3703" t="str">
            <v>можно паковать</v>
          </cell>
        </row>
        <row r="3704">
          <cell r="E3704">
            <v>334465869</v>
          </cell>
          <cell r="G3704" t="str">
            <v>можно паковать</v>
          </cell>
        </row>
        <row r="3705">
          <cell r="E3705">
            <v>334465945</v>
          </cell>
          <cell r="G3705" t="str">
            <v>можно паковать</v>
          </cell>
        </row>
        <row r="3706">
          <cell r="E3706">
            <v>334465976</v>
          </cell>
          <cell r="G3706" t="str">
            <v>можно паковать</v>
          </cell>
        </row>
        <row r="3707">
          <cell r="E3707">
            <v>334466009</v>
          </cell>
          <cell r="G3707" t="str">
            <v>можно паковать</v>
          </cell>
        </row>
        <row r="3708">
          <cell r="E3708">
            <v>334466219</v>
          </cell>
          <cell r="G3708" t="str">
            <v>можно паковать</v>
          </cell>
        </row>
        <row r="3709">
          <cell r="E3709">
            <v>334466725</v>
          </cell>
          <cell r="G3709" t="str">
            <v>можно паковать</v>
          </cell>
        </row>
        <row r="3710">
          <cell r="E3710">
            <v>334466746</v>
          </cell>
          <cell r="G3710" t="str">
            <v>можно паковать</v>
          </cell>
        </row>
        <row r="3711">
          <cell r="E3711">
            <v>334466301</v>
          </cell>
          <cell r="G3711" t="str">
            <v>можно паковать</v>
          </cell>
        </row>
        <row r="3712">
          <cell r="E3712">
            <v>334466291</v>
          </cell>
          <cell r="G3712" t="str">
            <v>можно паковать</v>
          </cell>
        </row>
        <row r="3713">
          <cell r="E3713">
            <v>334466271</v>
          </cell>
          <cell r="G3713" t="str">
            <v>можно паковать</v>
          </cell>
        </row>
        <row r="3714">
          <cell r="E3714">
            <v>334466127</v>
          </cell>
          <cell r="G3714" t="str">
            <v>можно паковать</v>
          </cell>
        </row>
        <row r="3715">
          <cell r="E3715">
            <v>334466606</v>
          </cell>
          <cell r="G3715" t="str">
            <v>можно паковать</v>
          </cell>
        </row>
        <row r="3716">
          <cell r="E3716">
            <v>334466697</v>
          </cell>
          <cell r="G3716" t="str">
            <v>можно паковать</v>
          </cell>
        </row>
        <row r="3717">
          <cell r="E3717">
            <v>334466766</v>
          </cell>
          <cell r="G3717" t="str">
            <v>можно паковать</v>
          </cell>
        </row>
        <row r="3718">
          <cell r="E3718">
            <v>334467630</v>
          </cell>
          <cell r="G3718" t="str">
            <v>можно паковать</v>
          </cell>
        </row>
        <row r="3719">
          <cell r="E3719">
            <v>334467840</v>
          </cell>
          <cell r="G3719" t="str">
            <v>можно паковать</v>
          </cell>
        </row>
        <row r="3720">
          <cell r="E3720">
            <v>334467846</v>
          </cell>
          <cell r="G3720" t="str">
            <v>можно паковать</v>
          </cell>
        </row>
        <row r="3721">
          <cell r="E3721">
            <v>334467859</v>
          </cell>
          <cell r="G3721" t="str">
            <v>можно паковать</v>
          </cell>
        </row>
        <row r="3722">
          <cell r="E3722">
            <v>334468104</v>
          </cell>
          <cell r="G3722" t="str">
            <v>можно паковать</v>
          </cell>
        </row>
        <row r="3723">
          <cell r="E3723">
            <v>334468176</v>
          </cell>
          <cell r="G3723" t="str">
            <v>можно паковать</v>
          </cell>
        </row>
        <row r="3724">
          <cell r="E3724">
            <v>334466161</v>
          </cell>
          <cell r="G3724" t="str">
            <v>можно паковать</v>
          </cell>
        </row>
        <row r="3725">
          <cell r="E3725">
            <v>334469546</v>
          </cell>
          <cell r="G3725" t="str">
            <v>можно паковать</v>
          </cell>
        </row>
        <row r="3726">
          <cell r="E3726">
            <v>334469621</v>
          </cell>
          <cell r="G3726" t="str">
            <v>можно паковать</v>
          </cell>
        </row>
        <row r="3727">
          <cell r="E3727">
            <v>334469677</v>
          </cell>
          <cell r="G3727" t="str">
            <v>можно паковать</v>
          </cell>
        </row>
        <row r="3728">
          <cell r="E3728">
            <v>334469686</v>
          </cell>
          <cell r="G3728" t="str">
            <v>можно паковать</v>
          </cell>
        </row>
        <row r="3729">
          <cell r="E3729">
            <v>334469673</v>
          </cell>
          <cell r="G3729" t="str">
            <v>можно паковать</v>
          </cell>
        </row>
        <row r="3730">
          <cell r="E3730">
            <v>334469801</v>
          </cell>
          <cell r="G3730" t="str">
            <v>можно паковать</v>
          </cell>
        </row>
        <row r="3731">
          <cell r="E3731">
            <v>334469848</v>
          </cell>
          <cell r="G3731" t="str">
            <v>можно паковать</v>
          </cell>
        </row>
        <row r="3732">
          <cell r="E3732">
            <v>334470985</v>
          </cell>
          <cell r="G3732" t="str">
            <v>можно паковать</v>
          </cell>
        </row>
        <row r="3733">
          <cell r="E3733">
            <v>334470958</v>
          </cell>
          <cell r="G3733" t="str">
            <v>можно паковать</v>
          </cell>
        </row>
        <row r="3734">
          <cell r="E3734">
            <v>334471405</v>
          </cell>
          <cell r="G3734" t="str">
            <v>подтверждение выслано</v>
          </cell>
        </row>
        <row r="3735">
          <cell r="E3735">
            <v>334471461</v>
          </cell>
          <cell r="G3735" t="str">
            <v>можно паковать</v>
          </cell>
        </row>
        <row r="3736">
          <cell r="E3736">
            <v>334471458</v>
          </cell>
          <cell r="G3736" t="str">
            <v>можно паковать</v>
          </cell>
        </row>
        <row r="3737">
          <cell r="E3737">
            <v>334471507</v>
          </cell>
          <cell r="G3737" t="str">
            <v>можно паковать</v>
          </cell>
        </row>
        <row r="3738">
          <cell r="E3738">
            <v>334471568</v>
          </cell>
          <cell r="G3738" t="str">
            <v>можно паковать</v>
          </cell>
        </row>
        <row r="3739">
          <cell r="E3739">
            <v>334471594</v>
          </cell>
          <cell r="G3739" t="str">
            <v>можно паковать</v>
          </cell>
        </row>
        <row r="3740">
          <cell r="E3740">
            <v>334472685</v>
          </cell>
          <cell r="G3740" t="str">
            <v>можно паковать</v>
          </cell>
        </row>
        <row r="3741">
          <cell r="E3741">
            <v>334472986</v>
          </cell>
          <cell r="G3741" t="str">
            <v>можно паковать</v>
          </cell>
        </row>
        <row r="3742">
          <cell r="E3742">
            <v>334472794</v>
          </cell>
          <cell r="G3742" t="str">
            <v>можно паковать</v>
          </cell>
        </row>
        <row r="3743">
          <cell r="E3743">
            <v>334473221</v>
          </cell>
          <cell r="G3743" t="str">
            <v>можно паковать</v>
          </cell>
        </row>
        <row r="3744">
          <cell r="E3744">
            <v>334473268</v>
          </cell>
          <cell r="G3744" t="str">
            <v>можно паковать</v>
          </cell>
        </row>
        <row r="3745">
          <cell r="E3745">
            <v>334473153</v>
          </cell>
          <cell r="G3745" t="str">
            <v>можно паковать</v>
          </cell>
        </row>
        <row r="3746">
          <cell r="E3746">
            <v>334474242</v>
          </cell>
          <cell r="G3746" t="str">
            <v>можно паковать</v>
          </cell>
        </row>
        <row r="3747">
          <cell r="E3747">
            <v>334474365</v>
          </cell>
          <cell r="G3747" t="str">
            <v>можно паковать</v>
          </cell>
        </row>
        <row r="3748">
          <cell r="E3748">
            <v>334474209</v>
          </cell>
          <cell r="G3748" t="str">
            <v>можно паковать</v>
          </cell>
        </row>
        <row r="3749">
          <cell r="E3749">
            <v>334474280</v>
          </cell>
          <cell r="G3749" t="str">
            <v>можно паковать</v>
          </cell>
        </row>
        <row r="3750">
          <cell r="E3750">
            <v>334474714</v>
          </cell>
          <cell r="G3750" t="str">
            <v>можно паковать</v>
          </cell>
        </row>
        <row r="3751">
          <cell r="E3751">
            <v>334474785</v>
          </cell>
          <cell r="G3751" t="str">
            <v>можно паковать</v>
          </cell>
        </row>
        <row r="3752">
          <cell r="E3752">
            <v>334476584</v>
          </cell>
          <cell r="G3752" t="str">
            <v>можно паковать</v>
          </cell>
        </row>
        <row r="3753">
          <cell r="E3753">
            <v>334477583</v>
          </cell>
          <cell r="G3753" t="str">
            <v>можно паковать</v>
          </cell>
        </row>
        <row r="3754">
          <cell r="E3754">
            <v>334477602</v>
          </cell>
          <cell r="G3754" t="str">
            <v>можно паковать</v>
          </cell>
        </row>
        <row r="3755">
          <cell r="E3755">
            <v>334478124</v>
          </cell>
          <cell r="G3755" t="str">
            <v>можно паковать</v>
          </cell>
        </row>
        <row r="3756">
          <cell r="E3756">
            <v>334478193</v>
          </cell>
          <cell r="G3756" t="str">
            <v>можно паковать</v>
          </cell>
        </row>
        <row r="3757">
          <cell r="E3757">
            <v>334478195</v>
          </cell>
          <cell r="G3757" t="str">
            <v>можно паковать</v>
          </cell>
        </row>
        <row r="3758">
          <cell r="E3758">
            <v>334478303</v>
          </cell>
          <cell r="G3758" t="str">
            <v>подтверждение выслано</v>
          </cell>
        </row>
        <row r="3759">
          <cell r="E3759">
            <v>334478317</v>
          </cell>
          <cell r="G3759" t="str">
            <v>можно паковать</v>
          </cell>
        </row>
        <row r="3760">
          <cell r="E3760">
            <v>334478311</v>
          </cell>
          <cell r="G3760" t="str">
            <v>можно паковать</v>
          </cell>
        </row>
        <row r="3761">
          <cell r="E3761">
            <v>334478308</v>
          </cell>
          <cell r="G3761" t="str">
            <v>можно паковать</v>
          </cell>
        </row>
        <row r="3762">
          <cell r="E3762">
            <v>334478477</v>
          </cell>
          <cell r="G3762" t="str">
            <v>можно паковать</v>
          </cell>
        </row>
        <row r="3763">
          <cell r="E3763">
            <v>334478473</v>
          </cell>
          <cell r="G3763" t="str">
            <v>можно паковать</v>
          </cell>
        </row>
        <row r="3764">
          <cell r="E3764">
            <v>334478462</v>
          </cell>
          <cell r="G3764" t="str">
            <v>можно паковать</v>
          </cell>
        </row>
        <row r="3765">
          <cell r="E3765">
            <v>334479004</v>
          </cell>
          <cell r="G3765" t="str">
            <v>можно паковать</v>
          </cell>
        </row>
        <row r="3766">
          <cell r="E3766">
            <v>334479031</v>
          </cell>
          <cell r="G3766" t="str">
            <v>можно паковать</v>
          </cell>
        </row>
        <row r="3767">
          <cell r="E3767">
            <v>334479632</v>
          </cell>
          <cell r="G3767" t="str">
            <v>можно паковать</v>
          </cell>
        </row>
        <row r="3768">
          <cell r="E3768">
            <v>334488889</v>
          </cell>
          <cell r="G3768" t="str">
            <v>можно паковать</v>
          </cell>
        </row>
        <row r="3769">
          <cell r="E3769">
            <v>334488893</v>
          </cell>
          <cell r="G3769" t="str">
            <v>можно паковать</v>
          </cell>
        </row>
        <row r="3770">
          <cell r="E3770">
            <v>334488903</v>
          </cell>
          <cell r="G3770" t="str">
            <v>можно паковать</v>
          </cell>
        </row>
        <row r="3771">
          <cell r="E3771">
            <v>334488905</v>
          </cell>
          <cell r="G3771" t="str">
            <v>можно паковать</v>
          </cell>
        </row>
        <row r="3772">
          <cell r="E3772">
            <v>334489060</v>
          </cell>
          <cell r="G3772" t="str">
            <v>можно паковать</v>
          </cell>
        </row>
        <row r="3773">
          <cell r="E3773">
            <v>334489328</v>
          </cell>
          <cell r="G3773" t="str">
            <v>можно паковать</v>
          </cell>
        </row>
        <row r="3774">
          <cell r="E3774">
            <v>334489269</v>
          </cell>
          <cell r="G3774" t="str">
            <v>можно паковать</v>
          </cell>
        </row>
        <row r="3775">
          <cell r="E3775">
            <v>334489427</v>
          </cell>
          <cell r="G3775" t="str">
            <v>можно паковать</v>
          </cell>
        </row>
        <row r="3776">
          <cell r="E3776">
            <v>334489516</v>
          </cell>
          <cell r="G3776" t="str">
            <v>можно паковать</v>
          </cell>
        </row>
        <row r="3777">
          <cell r="E3777">
            <v>334489590</v>
          </cell>
          <cell r="G3777" t="str">
            <v>можно паковать</v>
          </cell>
        </row>
        <row r="3778">
          <cell r="E3778">
            <v>334489623</v>
          </cell>
          <cell r="G3778" t="str">
            <v>можно паковать</v>
          </cell>
        </row>
        <row r="3779">
          <cell r="E3779">
            <v>334489646</v>
          </cell>
          <cell r="G3779" t="str">
            <v>можно паковать</v>
          </cell>
        </row>
        <row r="3780">
          <cell r="E3780">
            <v>334489606</v>
          </cell>
          <cell r="G3780" t="str">
            <v>можно паковать</v>
          </cell>
        </row>
        <row r="3781">
          <cell r="E3781">
            <v>334491020</v>
          </cell>
          <cell r="G3781" t="str">
            <v>можно паковать</v>
          </cell>
        </row>
        <row r="3782">
          <cell r="E3782">
            <v>334491227</v>
          </cell>
          <cell r="G3782" t="str">
            <v>можно паковать</v>
          </cell>
        </row>
        <row r="3783">
          <cell r="E3783">
            <v>334492089</v>
          </cell>
          <cell r="G3783" t="str">
            <v>можно паковать</v>
          </cell>
        </row>
        <row r="3784">
          <cell r="E3784">
            <v>334492161</v>
          </cell>
          <cell r="G3784" t="str">
            <v>можно паковать</v>
          </cell>
        </row>
        <row r="3785">
          <cell r="E3785">
            <v>334492234</v>
          </cell>
          <cell r="G3785" t="str">
            <v>можно паковать</v>
          </cell>
        </row>
        <row r="3786">
          <cell r="E3786">
            <v>334492253</v>
          </cell>
          <cell r="G3786" t="str">
            <v>можно паковать</v>
          </cell>
        </row>
        <row r="3787">
          <cell r="E3787">
            <v>334492108</v>
          </cell>
          <cell r="G3787" t="str">
            <v>можно паковать</v>
          </cell>
        </row>
        <row r="3788">
          <cell r="E3788">
            <v>334492625</v>
          </cell>
          <cell r="G3788" t="str">
            <v>можно паковать</v>
          </cell>
        </row>
        <row r="3789">
          <cell r="E3789">
            <v>334492744</v>
          </cell>
          <cell r="G3789" t="str">
            <v>можно паковать</v>
          </cell>
        </row>
        <row r="3790">
          <cell r="E3790">
            <v>334492860</v>
          </cell>
          <cell r="G3790" t="str">
            <v>можно паковать</v>
          </cell>
        </row>
        <row r="3791">
          <cell r="E3791">
            <v>334492872</v>
          </cell>
          <cell r="G3791" t="str">
            <v>можно паковать</v>
          </cell>
        </row>
        <row r="3792">
          <cell r="E3792">
            <v>334493542</v>
          </cell>
          <cell r="G3792" t="str">
            <v>можно паковать</v>
          </cell>
        </row>
        <row r="3793">
          <cell r="E3793">
            <v>334493598</v>
          </cell>
          <cell r="G3793" t="str">
            <v>можно паковать</v>
          </cell>
        </row>
        <row r="3794">
          <cell r="E3794">
            <v>334493686</v>
          </cell>
          <cell r="G3794" t="str">
            <v>можно паковать</v>
          </cell>
        </row>
        <row r="3795">
          <cell r="E3795">
            <v>334493977</v>
          </cell>
          <cell r="G3795" t="str">
            <v>можно паковать</v>
          </cell>
        </row>
        <row r="3796">
          <cell r="E3796">
            <v>334494266</v>
          </cell>
          <cell r="G3796" t="str">
            <v>можно паковать</v>
          </cell>
        </row>
        <row r="3797">
          <cell r="E3797">
            <v>334494139</v>
          </cell>
          <cell r="G3797" t="str">
            <v>можно паковать</v>
          </cell>
        </row>
        <row r="3798">
          <cell r="E3798">
            <v>334494159</v>
          </cell>
          <cell r="G3798" t="str">
            <v>можно паковать</v>
          </cell>
        </row>
        <row r="3799">
          <cell r="E3799">
            <v>334494297</v>
          </cell>
          <cell r="G3799" t="str">
            <v>можно паковать</v>
          </cell>
        </row>
        <row r="3800">
          <cell r="E3800">
            <v>334494375</v>
          </cell>
          <cell r="G3800" t="str">
            <v>можно паковать</v>
          </cell>
        </row>
        <row r="3801">
          <cell r="E3801">
            <v>334494319</v>
          </cell>
          <cell r="G3801" t="str">
            <v>можно паковать</v>
          </cell>
        </row>
        <row r="3802">
          <cell r="E3802">
            <v>334494498</v>
          </cell>
          <cell r="G3802" t="str">
            <v>можно паковать</v>
          </cell>
        </row>
        <row r="3803">
          <cell r="E3803">
            <v>334494686</v>
          </cell>
          <cell r="G3803" t="str">
            <v>можно паковать</v>
          </cell>
        </row>
        <row r="3804">
          <cell r="E3804">
            <v>334494757</v>
          </cell>
          <cell r="G3804" t="str">
            <v>можно паковать</v>
          </cell>
        </row>
        <row r="3805">
          <cell r="E3805">
            <v>334495681</v>
          </cell>
          <cell r="G3805" t="str">
            <v>можно паковать</v>
          </cell>
        </row>
        <row r="3806">
          <cell r="E3806">
            <v>334495922</v>
          </cell>
          <cell r="G3806" t="str">
            <v>можно паковать</v>
          </cell>
        </row>
        <row r="3807">
          <cell r="E3807">
            <v>334495982</v>
          </cell>
          <cell r="G3807" t="str">
            <v>можно паковать</v>
          </cell>
        </row>
        <row r="3808">
          <cell r="E3808">
            <v>334496097</v>
          </cell>
          <cell r="G3808" t="str">
            <v>подтверждение выслано</v>
          </cell>
        </row>
        <row r="3809">
          <cell r="E3809">
            <v>334496232</v>
          </cell>
          <cell r="G3809" t="str">
            <v>можно паковать</v>
          </cell>
        </row>
        <row r="3810">
          <cell r="E3810">
            <v>334496362</v>
          </cell>
          <cell r="G3810" t="str">
            <v>можно паковать</v>
          </cell>
        </row>
        <row r="3811">
          <cell r="E3811">
            <v>334496814</v>
          </cell>
          <cell r="G3811" t="str">
            <v>можно паковать</v>
          </cell>
        </row>
        <row r="3812">
          <cell r="E3812">
            <v>334496869</v>
          </cell>
          <cell r="G3812" t="str">
            <v>можно паковать</v>
          </cell>
        </row>
        <row r="3813">
          <cell r="E3813">
            <v>334496978</v>
          </cell>
          <cell r="G3813" t="str">
            <v>можно паковать</v>
          </cell>
        </row>
        <row r="3814">
          <cell r="E3814">
            <v>334497045</v>
          </cell>
          <cell r="G3814" t="str">
            <v>можно паковать</v>
          </cell>
        </row>
        <row r="3815">
          <cell r="E3815">
            <v>334497657</v>
          </cell>
          <cell r="G3815" t="str">
            <v>можно паковать</v>
          </cell>
        </row>
        <row r="3816">
          <cell r="E3816">
            <v>334497672</v>
          </cell>
          <cell r="G3816" t="str">
            <v>можно паковать</v>
          </cell>
        </row>
        <row r="3817">
          <cell r="E3817">
            <v>334497742</v>
          </cell>
          <cell r="G3817" t="str">
            <v>можно паковать</v>
          </cell>
        </row>
        <row r="3818">
          <cell r="E3818">
            <v>334497766</v>
          </cell>
          <cell r="G3818" t="str">
            <v>можно паковать</v>
          </cell>
        </row>
        <row r="3819">
          <cell r="E3819">
            <v>334497868</v>
          </cell>
          <cell r="G3819" t="str">
            <v>можно паковать</v>
          </cell>
        </row>
        <row r="3820">
          <cell r="E3820">
            <v>334497932</v>
          </cell>
          <cell r="G3820" t="str">
            <v>можно паковать</v>
          </cell>
        </row>
        <row r="3821">
          <cell r="E3821">
            <v>334498063</v>
          </cell>
          <cell r="G3821" t="str">
            <v>можно паковать</v>
          </cell>
        </row>
        <row r="3822">
          <cell r="E3822">
            <v>334498115</v>
          </cell>
          <cell r="G3822" t="str">
            <v>можно паковать</v>
          </cell>
        </row>
        <row r="3823">
          <cell r="E3823">
            <v>334497864</v>
          </cell>
          <cell r="G3823" t="str">
            <v>можно паковать</v>
          </cell>
        </row>
        <row r="3824">
          <cell r="E3824">
            <v>334498215</v>
          </cell>
          <cell r="G3824" t="str">
            <v>можно паковать</v>
          </cell>
        </row>
        <row r="3825">
          <cell r="E3825">
            <v>334498297</v>
          </cell>
          <cell r="G3825" t="str">
            <v>можно паковать</v>
          </cell>
        </row>
        <row r="3826">
          <cell r="E3826">
            <v>334498357</v>
          </cell>
          <cell r="G3826" t="str">
            <v>можно паковать</v>
          </cell>
        </row>
        <row r="3827">
          <cell r="E3827">
            <v>334498366</v>
          </cell>
          <cell r="G3827" t="str">
            <v>можно паковать</v>
          </cell>
        </row>
        <row r="3828">
          <cell r="E3828">
            <v>334498409</v>
          </cell>
          <cell r="G3828" t="str">
            <v>можно паковать</v>
          </cell>
        </row>
        <row r="3829">
          <cell r="E3829">
            <v>334498543</v>
          </cell>
          <cell r="G3829" t="str">
            <v>можно паковать</v>
          </cell>
        </row>
        <row r="3830">
          <cell r="E3830">
            <v>334499466</v>
          </cell>
          <cell r="G3830" t="str">
            <v>можно паковать</v>
          </cell>
        </row>
        <row r="3831">
          <cell r="E3831">
            <v>334499619</v>
          </cell>
          <cell r="G3831" t="str">
            <v>можно паковать</v>
          </cell>
        </row>
        <row r="3832">
          <cell r="E3832">
            <v>334499967</v>
          </cell>
          <cell r="G3832" t="str">
            <v>можно паковать</v>
          </cell>
        </row>
        <row r="3833">
          <cell r="E3833">
            <v>334499987</v>
          </cell>
          <cell r="G3833" t="str">
            <v>можно паковать</v>
          </cell>
        </row>
        <row r="3834">
          <cell r="E3834">
            <v>334499645</v>
          </cell>
          <cell r="G3834" t="str">
            <v>можно паковать</v>
          </cell>
        </row>
        <row r="3835">
          <cell r="E3835">
            <v>334499999</v>
          </cell>
          <cell r="G3835" t="str">
            <v>можно паковать</v>
          </cell>
        </row>
        <row r="3836">
          <cell r="E3836">
            <v>334500012</v>
          </cell>
          <cell r="G3836" t="str">
            <v>можно паковать</v>
          </cell>
        </row>
        <row r="3837">
          <cell r="E3837">
            <v>334500112</v>
          </cell>
          <cell r="G3837" t="str">
            <v>можно паковать</v>
          </cell>
        </row>
        <row r="3838">
          <cell r="E3838">
            <v>334500116</v>
          </cell>
          <cell r="G3838" t="str">
            <v>можно паковать</v>
          </cell>
        </row>
        <row r="3839">
          <cell r="E3839">
            <v>334500164</v>
          </cell>
          <cell r="G3839" t="str">
            <v>можно паковать</v>
          </cell>
        </row>
        <row r="3840">
          <cell r="E3840">
            <v>334500200</v>
          </cell>
          <cell r="G3840" t="str">
            <v>можно паковать</v>
          </cell>
        </row>
        <row r="3841">
          <cell r="E3841">
            <v>334500235</v>
          </cell>
          <cell r="G3841" t="str">
            <v>можно паковать</v>
          </cell>
        </row>
        <row r="3842">
          <cell r="E3842">
            <v>334500182</v>
          </cell>
          <cell r="G3842" t="str">
            <v>можно паковать</v>
          </cell>
        </row>
        <row r="3843">
          <cell r="E3843">
            <v>334501080</v>
          </cell>
          <cell r="G3843" t="str">
            <v>можно паковать</v>
          </cell>
        </row>
        <row r="3844">
          <cell r="E3844">
            <v>334501167</v>
          </cell>
          <cell r="G3844" t="str">
            <v>можно паковать</v>
          </cell>
        </row>
        <row r="3845">
          <cell r="E3845">
            <v>334501295</v>
          </cell>
          <cell r="G3845" t="str">
            <v>можно паковать</v>
          </cell>
        </row>
        <row r="3846">
          <cell r="E3846">
            <v>334501407</v>
          </cell>
          <cell r="G3846" t="str">
            <v>можно паковать</v>
          </cell>
        </row>
        <row r="3847">
          <cell r="E3847">
            <v>334501425</v>
          </cell>
          <cell r="G3847" t="str">
            <v>можно паковать</v>
          </cell>
        </row>
        <row r="3848">
          <cell r="E3848">
            <v>334501423</v>
          </cell>
          <cell r="G3848" t="str">
            <v>можно паковать</v>
          </cell>
        </row>
        <row r="3849">
          <cell r="E3849">
            <v>334501835</v>
          </cell>
          <cell r="G3849" t="str">
            <v>можно паковать</v>
          </cell>
        </row>
        <row r="3850">
          <cell r="E3850">
            <v>334501612</v>
          </cell>
          <cell r="G3850" t="str">
            <v>можно паковать</v>
          </cell>
        </row>
        <row r="3851">
          <cell r="E3851">
            <v>334502548</v>
          </cell>
          <cell r="G3851" t="str">
            <v>можно паковать</v>
          </cell>
        </row>
        <row r="3852">
          <cell r="E3852">
            <v>334501020</v>
          </cell>
          <cell r="G3852" t="str">
            <v>можно паковать</v>
          </cell>
        </row>
        <row r="3853">
          <cell r="E3853">
            <v>334502531</v>
          </cell>
          <cell r="G3853" t="str">
            <v>можно паковать</v>
          </cell>
        </row>
        <row r="3854">
          <cell r="E3854">
            <v>334502682</v>
          </cell>
          <cell r="G3854" t="str">
            <v>можно паковать</v>
          </cell>
        </row>
        <row r="3855">
          <cell r="E3855">
            <v>334502823</v>
          </cell>
          <cell r="G3855" t="str">
            <v>можно паковать</v>
          </cell>
        </row>
        <row r="3856">
          <cell r="E3856">
            <v>334502928</v>
          </cell>
          <cell r="G3856" t="str">
            <v>можно паковать</v>
          </cell>
        </row>
        <row r="3857">
          <cell r="E3857">
            <v>334502813</v>
          </cell>
          <cell r="G3857" t="str">
            <v>можно паковать</v>
          </cell>
        </row>
        <row r="3858">
          <cell r="E3858">
            <v>334502881</v>
          </cell>
          <cell r="G3858" t="str">
            <v>можно паковать</v>
          </cell>
        </row>
        <row r="3859">
          <cell r="E3859">
            <v>334502929</v>
          </cell>
          <cell r="G3859" t="str">
            <v>можно паковать</v>
          </cell>
        </row>
        <row r="3860">
          <cell r="E3860">
            <v>334503087</v>
          </cell>
          <cell r="G3860" t="str">
            <v>можно паковать</v>
          </cell>
        </row>
        <row r="3861">
          <cell r="E3861">
            <v>334503122</v>
          </cell>
          <cell r="G3861" t="str">
            <v>можно паковать</v>
          </cell>
        </row>
        <row r="3862">
          <cell r="E3862">
            <v>334503068</v>
          </cell>
          <cell r="G3862" t="str">
            <v>можно паковать</v>
          </cell>
        </row>
        <row r="3863">
          <cell r="E3863">
            <v>334503188</v>
          </cell>
          <cell r="G3863" t="str">
            <v>можно паковать</v>
          </cell>
        </row>
        <row r="3864">
          <cell r="E3864">
            <v>334503209</v>
          </cell>
          <cell r="G3864" t="str">
            <v>можно паковать</v>
          </cell>
        </row>
        <row r="3865">
          <cell r="E3865">
            <v>334503247</v>
          </cell>
          <cell r="G3865" t="str">
            <v>можно паковать</v>
          </cell>
        </row>
        <row r="3866">
          <cell r="E3866">
            <v>334503277</v>
          </cell>
          <cell r="G3866" t="str">
            <v>можно паковать</v>
          </cell>
        </row>
        <row r="3867">
          <cell r="E3867">
            <v>334504403</v>
          </cell>
          <cell r="G3867" t="str">
            <v>можно паковать</v>
          </cell>
        </row>
        <row r="3868">
          <cell r="E3868">
            <v>334504418</v>
          </cell>
          <cell r="G3868" t="str">
            <v>можно паковать</v>
          </cell>
        </row>
        <row r="3869">
          <cell r="E3869">
            <v>334504481</v>
          </cell>
          <cell r="G3869" t="str">
            <v>можно паковать</v>
          </cell>
        </row>
        <row r="3870">
          <cell r="E3870">
            <v>334504412</v>
          </cell>
          <cell r="G3870" t="str">
            <v>можно паковать</v>
          </cell>
        </row>
        <row r="3871">
          <cell r="E3871">
            <v>334504425</v>
          </cell>
          <cell r="G3871" t="str">
            <v>можно паковать</v>
          </cell>
        </row>
        <row r="3872">
          <cell r="E3872">
            <v>334504619</v>
          </cell>
          <cell r="G3872" t="str">
            <v>можно паковать</v>
          </cell>
        </row>
        <row r="3873">
          <cell r="E3873">
            <v>334504864</v>
          </cell>
          <cell r="G3873" t="str">
            <v>можно паковать</v>
          </cell>
        </row>
        <row r="3874">
          <cell r="E3874">
            <v>334504682</v>
          </cell>
          <cell r="G3874" t="str">
            <v>можно паковать</v>
          </cell>
        </row>
        <row r="3875">
          <cell r="E3875">
            <v>334504691</v>
          </cell>
          <cell r="G3875" t="str">
            <v>можно паковать</v>
          </cell>
        </row>
        <row r="3876">
          <cell r="E3876">
            <v>334504763</v>
          </cell>
          <cell r="G3876" t="str">
            <v>можно паковать</v>
          </cell>
        </row>
        <row r="3877">
          <cell r="E3877">
            <v>334504735</v>
          </cell>
          <cell r="G3877" t="str">
            <v>можно паковать</v>
          </cell>
        </row>
        <row r="3878">
          <cell r="E3878">
            <v>334504790</v>
          </cell>
          <cell r="G3878" t="str">
            <v>можно паковать</v>
          </cell>
        </row>
        <row r="3879">
          <cell r="E3879">
            <v>334504865</v>
          </cell>
          <cell r="G3879" t="str">
            <v>можно паковать</v>
          </cell>
        </row>
        <row r="3880">
          <cell r="E3880">
            <v>334504908</v>
          </cell>
          <cell r="G3880" t="str">
            <v>можно паковать</v>
          </cell>
        </row>
        <row r="3881">
          <cell r="E3881">
            <v>334504957</v>
          </cell>
          <cell r="G3881" t="str">
            <v>можно паковать</v>
          </cell>
        </row>
        <row r="3882">
          <cell r="E3882">
            <v>334505008</v>
          </cell>
          <cell r="G3882" t="str">
            <v>можно паковать</v>
          </cell>
        </row>
        <row r="3883">
          <cell r="E3883">
            <v>334504982</v>
          </cell>
          <cell r="G3883" t="str">
            <v>можно паковать</v>
          </cell>
        </row>
        <row r="3884">
          <cell r="E3884">
            <v>334505137</v>
          </cell>
          <cell r="G3884" t="str">
            <v>можно паковать</v>
          </cell>
        </row>
        <row r="3885">
          <cell r="E3885">
            <v>334505003</v>
          </cell>
          <cell r="G3885" t="str">
            <v>можно паковать</v>
          </cell>
        </row>
        <row r="3886">
          <cell r="E3886">
            <v>334505309</v>
          </cell>
          <cell r="G3886" t="str">
            <v>можно паковать</v>
          </cell>
        </row>
        <row r="3887">
          <cell r="E3887">
            <v>334506204</v>
          </cell>
          <cell r="G3887" t="str">
            <v>можно паковать</v>
          </cell>
        </row>
        <row r="3888">
          <cell r="E3888">
            <v>334506292</v>
          </cell>
          <cell r="G3888" t="str">
            <v>можно паковать</v>
          </cell>
        </row>
        <row r="3889">
          <cell r="E3889">
            <v>334506391</v>
          </cell>
          <cell r="G3889" t="str">
            <v>можно паковать</v>
          </cell>
        </row>
        <row r="3890">
          <cell r="E3890">
            <v>334506572</v>
          </cell>
          <cell r="G3890" t="str">
            <v>можно паковать</v>
          </cell>
        </row>
        <row r="3891">
          <cell r="E3891">
            <v>334506575</v>
          </cell>
          <cell r="G3891" t="str">
            <v>можно паковать</v>
          </cell>
        </row>
        <row r="3892">
          <cell r="E3892">
            <v>334506621</v>
          </cell>
          <cell r="G3892" t="str">
            <v>можно паковать</v>
          </cell>
        </row>
        <row r="3893">
          <cell r="E3893">
            <v>334506717</v>
          </cell>
          <cell r="G3893" t="str">
            <v>можно паковать</v>
          </cell>
        </row>
        <row r="3894">
          <cell r="E3894">
            <v>334506786</v>
          </cell>
          <cell r="G3894" t="str">
            <v>можно паковать</v>
          </cell>
        </row>
        <row r="3895">
          <cell r="E3895">
            <v>334508042</v>
          </cell>
          <cell r="G3895" t="str">
            <v>можно паковать</v>
          </cell>
        </row>
        <row r="3896">
          <cell r="E3896">
            <v>334508058</v>
          </cell>
          <cell r="G3896" t="str">
            <v>можно паковать</v>
          </cell>
        </row>
        <row r="3897">
          <cell r="E3897">
            <v>334508063</v>
          </cell>
          <cell r="G3897" t="str">
            <v>можно паковать</v>
          </cell>
        </row>
        <row r="3898">
          <cell r="E3898">
            <v>334508113</v>
          </cell>
          <cell r="G3898" t="str">
            <v>можно паковать</v>
          </cell>
        </row>
        <row r="3899">
          <cell r="E3899">
            <v>334508156</v>
          </cell>
          <cell r="G3899" t="str">
            <v>можно паковать</v>
          </cell>
        </row>
        <row r="3900">
          <cell r="E3900">
            <v>334508423</v>
          </cell>
          <cell r="G3900" t="str">
            <v>можно паковать</v>
          </cell>
        </row>
        <row r="3901">
          <cell r="E3901">
            <v>334508494</v>
          </cell>
          <cell r="G3901" t="str">
            <v>можно паковать</v>
          </cell>
        </row>
        <row r="3902">
          <cell r="E3902">
            <v>334508711</v>
          </cell>
          <cell r="G3902" t="str">
            <v>можно паковать</v>
          </cell>
        </row>
        <row r="3903">
          <cell r="E3903">
            <v>334508172</v>
          </cell>
          <cell r="G3903" t="str">
            <v>можно паковать</v>
          </cell>
        </row>
        <row r="3904">
          <cell r="E3904">
            <v>334508594</v>
          </cell>
          <cell r="G3904" t="str">
            <v>можно паковать</v>
          </cell>
        </row>
        <row r="3905">
          <cell r="E3905">
            <v>334508722</v>
          </cell>
          <cell r="G3905" t="str">
            <v>можно паковать</v>
          </cell>
        </row>
        <row r="3906">
          <cell r="E3906">
            <v>334509619</v>
          </cell>
          <cell r="G3906" t="str">
            <v>можно паковать</v>
          </cell>
        </row>
        <row r="3907">
          <cell r="E3907">
            <v>334509625</v>
          </cell>
          <cell r="G3907" t="str">
            <v>можно паковать</v>
          </cell>
        </row>
        <row r="3908">
          <cell r="E3908">
            <v>334509622</v>
          </cell>
          <cell r="G3908" t="str">
            <v>можно паковать</v>
          </cell>
        </row>
        <row r="3909">
          <cell r="E3909">
            <v>334509632</v>
          </cell>
          <cell r="G3909" t="str">
            <v>можно паковать</v>
          </cell>
        </row>
        <row r="3910">
          <cell r="E3910">
            <v>334509723</v>
          </cell>
          <cell r="G3910" t="str">
            <v>можно паковать</v>
          </cell>
        </row>
        <row r="3911">
          <cell r="E3911">
            <v>334509753</v>
          </cell>
          <cell r="G3911" t="str">
            <v>можно паковать</v>
          </cell>
        </row>
        <row r="3912">
          <cell r="E3912">
            <v>334509810</v>
          </cell>
          <cell r="G3912" t="str">
            <v>можно паковать</v>
          </cell>
        </row>
        <row r="3913">
          <cell r="E3913">
            <v>334509904</v>
          </cell>
          <cell r="G3913" t="str">
            <v>можно паковать</v>
          </cell>
        </row>
        <row r="3914">
          <cell r="E3914">
            <v>334510003</v>
          </cell>
          <cell r="G3914" t="str">
            <v>можно паковать</v>
          </cell>
        </row>
        <row r="3915">
          <cell r="E3915">
            <v>334510111</v>
          </cell>
          <cell r="G3915" t="str">
            <v>можно паковать</v>
          </cell>
        </row>
        <row r="3916">
          <cell r="E3916">
            <v>334510178</v>
          </cell>
          <cell r="G3916" t="str">
            <v>можно паковать</v>
          </cell>
        </row>
        <row r="3917">
          <cell r="E3917">
            <v>334510139</v>
          </cell>
          <cell r="G3917" t="str">
            <v>можно паковать</v>
          </cell>
        </row>
        <row r="3918">
          <cell r="E3918">
            <v>334510343</v>
          </cell>
          <cell r="G3918" t="str">
            <v>можно паковать</v>
          </cell>
        </row>
        <row r="3919">
          <cell r="E3919">
            <v>334510370</v>
          </cell>
          <cell r="G3919" t="str">
            <v>можно паковать</v>
          </cell>
        </row>
        <row r="3920">
          <cell r="E3920">
            <v>334510386</v>
          </cell>
          <cell r="G3920" t="str">
            <v>можно паковать</v>
          </cell>
        </row>
        <row r="3921">
          <cell r="E3921">
            <v>334511043</v>
          </cell>
          <cell r="G3921" t="str">
            <v>можно паковать</v>
          </cell>
        </row>
        <row r="3922">
          <cell r="E3922">
            <v>334511194</v>
          </cell>
          <cell r="G3922" t="str">
            <v>можно паковать</v>
          </cell>
        </row>
        <row r="3923">
          <cell r="E3923">
            <v>334511374</v>
          </cell>
          <cell r="G3923" t="str">
            <v>подтверждение выслано</v>
          </cell>
        </row>
        <row r="3924">
          <cell r="E3924">
            <v>334511446</v>
          </cell>
          <cell r="G3924" t="str">
            <v>можно паковать</v>
          </cell>
        </row>
        <row r="3925">
          <cell r="E3925">
            <v>334511503</v>
          </cell>
          <cell r="G3925" t="str">
            <v>можно паковать</v>
          </cell>
        </row>
        <row r="3926">
          <cell r="E3926">
            <v>334511556</v>
          </cell>
          <cell r="G3926" t="str">
            <v>можно паковать</v>
          </cell>
        </row>
        <row r="3927">
          <cell r="E3927">
            <v>334511611</v>
          </cell>
          <cell r="G3927" t="str">
            <v>можно паковать</v>
          </cell>
        </row>
        <row r="3928">
          <cell r="E3928">
            <v>334511666</v>
          </cell>
          <cell r="G3928" t="str">
            <v>можно паковать</v>
          </cell>
        </row>
        <row r="3929">
          <cell r="E3929">
            <v>334511720</v>
          </cell>
          <cell r="G3929" t="str">
            <v>можно паковать</v>
          </cell>
        </row>
        <row r="3930">
          <cell r="E3930">
            <v>334511574</v>
          </cell>
          <cell r="G3930" t="str">
            <v>можно паковать</v>
          </cell>
        </row>
        <row r="3931">
          <cell r="E3931">
            <v>334512701</v>
          </cell>
          <cell r="G3931" t="str">
            <v>можно паковать</v>
          </cell>
        </row>
        <row r="3932">
          <cell r="E3932">
            <v>334512757</v>
          </cell>
          <cell r="G3932" t="str">
            <v>можно паковать</v>
          </cell>
        </row>
        <row r="3933">
          <cell r="E3933">
            <v>334512762</v>
          </cell>
          <cell r="G3933" t="str">
            <v>можно паковать</v>
          </cell>
        </row>
        <row r="3934">
          <cell r="E3934">
            <v>334512779</v>
          </cell>
          <cell r="G3934" t="str">
            <v>можно паковать</v>
          </cell>
        </row>
        <row r="3935">
          <cell r="E3935">
            <v>334512791</v>
          </cell>
          <cell r="G3935" t="str">
            <v>можно паковать</v>
          </cell>
        </row>
        <row r="3936">
          <cell r="E3936">
            <v>334512790</v>
          </cell>
          <cell r="G3936" t="str">
            <v>можно паковать</v>
          </cell>
        </row>
        <row r="3937">
          <cell r="E3937">
            <v>334512810</v>
          </cell>
          <cell r="G3937" t="str">
            <v>можно паковать</v>
          </cell>
        </row>
        <row r="3938">
          <cell r="E3938">
            <v>334512824</v>
          </cell>
          <cell r="G3938" t="str">
            <v>можно паковать</v>
          </cell>
        </row>
        <row r="3939">
          <cell r="E3939">
            <v>334512833</v>
          </cell>
          <cell r="G3939" t="str">
            <v>можно паковать</v>
          </cell>
        </row>
        <row r="3940">
          <cell r="E3940">
            <v>334512838</v>
          </cell>
          <cell r="G3940" t="str">
            <v>можно паковать</v>
          </cell>
        </row>
        <row r="3941">
          <cell r="E3941">
            <v>334512844</v>
          </cell>
          <cell r="G3941" t="str">
            <v>можно паковать</v>
          </cell>
        </row>
        <row r="3942">
          <cell r="E3942">
            <v>334513008</v>
          </cell>
          <cell r="G3942" t="str">
            <v>можно паковать</v>
          </cell>
        </row>
        <row r="3943">
          <cell r="E3943">
            <v>334513240</v>
          </cell>
          <cell r="G3943" t="str">
            <v>можно паковать</v>
          </cell>
        </row>
        <row r="3944">
          <cell r="E3944">
            <v>334513263</v>
          </cell>
          <cell r="G3944" t="str">
            <v>можно паковать</v>
          </cell>
        </row>
        <row r="3945">
          <cell r="E3945">
            <v>334512986</v>
          </cell>
          <cell r="G3945" t="str">
            <v>можно паковать</v>
          </cell>
        </row>
        <row r="3946">
          <cell r="E3946">
            <v>334513005</v>
          </cell>
          <cell r="G3946" t="str">
            <v>можно паковать</v>
          </cell>
        </row>
        <row r="3947">
          <cell r="E3947">
            <v>334513003</v>
          </cell>
          <cell r="G3947" t="str">
            <v>можно паковать</v>
          </cell>
        </row>
        <row r="3948">
          <cell r="E3948">
            <v>334512985</v>
          </cell>
          <cell r="G3948" t="str">
            <v>можно паковать</v>
          </cell>
        </row>
        <row r="3949">
          <cell r="E3949">
            <v>334512973</v>
          </cell>
          <cell r="G3949" t="str">
            <v>можно паковать</v>
          </cell>
        </row>
        <row r="3950">
          <cell r="E3950">
            <v>334512946</v>
          </cell>
          <cell r="G3950" t="str">
            <v>можно паковать</v>
          </cell>
        </row>
        <row r="3951">
          <cell r="E3951">
            <v>334512934</v>
          </cell>
          <cell r="G3951" t="str">
            <v>можно паковать</v>
          </cell>
        </row>
        <row r="3952">
          <cell r="E3952">
            <v>334512926</v>
          </cell>
          <cell r="G3952" t="str">
            <v>можно паковать</v>
          </cell>
        </row>
        <row r="3953">
          <cell r="E3953">
            <v>334512919</v>
          </cell>
          <cell r="G3953" t="str">
            <v>можно паковать</v>
          </cell>
        </row>
        <row r="3954">
          <cell r="E3954">
            <v>334513067</v>
          </cell>
          <cell r="G3954" t="str">
            <v>можно паковать</v>
          </cell>
        </row>
        <row r="3955">
          <cell r="E3955">
            <v>334513092</v>
          </cell>
          <cell r="G3955" t="str">
            <v>можно паковать</v>
          </cell>
        </row>
        <row r="3956">
          <cell r="E3956">
            <v>334513245</v>
          </cell>
          <cell r="G3956" t="str">
            <v>можно паковать</v>
          </cell>
        </row>
        <row r="3957">
          <cell r="E3957">
            <v>334513236</v>
          </cell>
          <cell r="G3957" t="str">
            <v>можно паковать</v>
          </cell>
        </row>
        <row r="3958">
          <cell r="E3958">
            <v>334513314</v>
          </cell>
          <cell r="G3958" t="str">
            <v>можно паковать</v>
          </cell>
        </row>
        <row r="3959">
          <cell r="E3959">
            <v>334513337</v>
          </cell>
          <cell r="G3959" t="str">
            <v>можно паковать</v>
          </cell>
        </row>
        <row r="3960">
          <cell r="E3960">
            <v>334513378</v>
          </cell>
          <cell r="G3960" t="str">
            <v>можно паковать</v>
          </cell>
        </row>
        <row r="3961">
          <cell r="E3961">
            <v>334513311</v>
          </cell>
          <cell r="G3961" t="str">
            <v>можно паковать</v>
          </cell>
        </row>
        <row r="3962">
          <cell r="E3962">
            <v>334513296</v>
          </cell>
          <cell r="G3962" t="str">
            <v>можно паковать</v>
          </cell>
        </row>
        <row r="3963">
          <cell r="E3963">
            <v>334513269</v>
          </cell>
          <cell r="G3963" t="str">
            <v>можно паковать</v>
          </cell>
        </row>
        <row r="3964">
          <cell r="E3964">
            <v>334513279</v>
          </cell>
          <cell r="G3964" t="str">
            <v>можно паковать</v>
          </cell>
        </row>
        <row r="3965">
          <cell r="E3965">
            <v>334513396</v>
          </cell>
          <cell r="G3965" t="str">
            <v>можно паковать</v>
          </cell>
        </row>
        <row r="3966">
          <cell r="E3966">
            <v>334513416</v>
          </cell>
          <cell r="G3966" t="str">
            <v>можно паковать</v>
          </cell>
        </row>
        <row r="3967">
          <cell r="E3967">
            <v>334513395</v>
          </cell>
          <cell r="G3967" t="str">
            <v>можно паковать</v>
          </cell>
        </row>
        <row r="3968">
          <cell r="E3968">
            <v>334513409</v>
          </cell>
          <cell r="G3968" t="str">
            <v>можно паковать</v>
          </cell>
        </row>
        <row r="3969">
          <cell r="E3969">
            <v>334513606</v>
          </cell>
          <cell r="G3969" t="str">
            <v>можно паковать</v>
          </cell>
        </row>
        <row r="3970">
          <cell r="E3970">
            <v>334513391</v>
          </cell>
          <cell r="G3970" t="str">
            <v>можно паковать</v>
          </cell>
        </row>
        <row r="3971">
          <cell r="E3971">
            <v>334514755</v>
          </cell>
          <cell r="G3971" t="str">
            <v>можно паковать</v>
          </cell>
        </row>
        <row r="3972">
          <cell r="E3972">
            <v>334514769</v>
          </cell>
          <cell r="G3972" t="str">
            <v>можно паковать</v>
          </cell>
        </row>
        <row r="3973">
          <cell r="E3973">
            <v>334514812</v>
          </cell>
          <cell r="G3973" t="str">
            <v>можно паковать</v>
          </cell>
        </row>
        <row r="3974">
          <cell r="E3974">
            <v>334514849</v>
          </cell>
          <cell r="G3974" t="str">
            <v>можно паковать</v>
          </cell>
        </row>
        <row r="3975">
          <cell r="E3975">
            <v>334514872</v>
          </cell>
          <cell r="G3975" t="str">
            <v>можно паковать</v>
          </cell>
        </row>
        <row r="3976">
          <cell r="E3976">
            <v>334514793</v>
          </cell>
          <cell r="G3976" t="str">
            <v>можно паковать</v>
          </cell>
        </row>
        <row r="3977">
          <cell r="E3977">
            <v>334514953</v>
          </cell>
          <cell r="G3977" t="str">
            <v>можно паковать</v>
          </cell>
        </row>
        <row r="3978">
          <cell r="E3978">
            <v>334514880</v>
          </cell>
          <cell r="G3978" t="str">
            <v>можно паковать</v>
          </cell>
        </row>
        <row r="3979">
          <cell r="E3979">
            <v>334514864</v>
          </cell>
          <cell r="G3979" t="str">
            <v>можно паковать</v>
          </cell>
        </row>
        <row r="3980">
          <cell r="E3980">
            <v>334515068</v>
          </cell>
          <cell r="G3980" t="str">
            <v>можно паковать</v>
          </cell>
        </row>
        <row r="3981">
          <cell r="E3981">
            <v>334515218</v>
          </cell>
          <cell r="G3981" t="str">
            <v>можно паковать</v>
          </cell>
        </row>
        <row r="3982">
          <cell r="E3982">
            <v>334514716</v>
          </cell>
          <cell r="G3982" t="str">
            <v>можно паковать</v>
          </cell>
        </row>
        <row r="3983">
          <cell r="E3983">
            <v>334515386</v>
          </cell>
          <cell r="G3983" t="str">
            <v>можно паковать</v>
          </cell>
        </row>
        <row r="3984">
          <cell r="E3984">
            <v>334516353</v>
          </cell>
          <cell r="G3984" t="str">
            <v>можно паковать</v>
          </cell>
        </row>
        <row r="3985">
          <cell r="E3985">
            <v>334516661</v>
          </cell>
          <cell r="G3985" t="str">
            <v>можно паковать</v>
          </cell>
        </row>
        <row r="3986">
          <cell r="E3986">
            <v>334516678</v>
          </cell>
          <cell r="G3986" t="str">
            <v>можно паковать</v>
          </cell>
        </row>
        <row r="3987">
          <cell r="E3987">
            <v>334516799</v>
          </cell>
          <cell r="G3987" t="str">
            <v>можно паковать</v>
          </cell>
        </row>
        <row r="3988">
          <cell r="E3988">
            <v>334517019</v>
          </cell>
          <cell r="G3988" t="str">
            <v>можно паковать</v>
          </cell>
        </row>
        <row r="3989">
          <cell r="E3989">
            <v>334517133</v>
          </cell>
          <cell r="G3989" t="str">
            <v>можно паковать</v>
          </cell>
        </row>
        <row r="3990">
          <cell r="E3990">
            <v>334518237</v>
          </cell>
          <cell r="G3990" t="str">
            <v>можно паковать</v>
          </cell>
        </row>
        <row r="3991">
          <cell r="E3991">
            <v>334518433</v>
          </cell>
          <cell r="G3991" t="str">
            <v>можно паковать</v>
          </cell>
        </row>
        <row r="3992">
          <cell r="E3992">
            <v>334518492</v>
          </cell>
          <cell r="G3992" t="str">
            <v>можно паковать</v>
          </cell>
        </row>
        <row r="3993">
          <cell r="E3993">
            <v>334518509</v>
          </cell>
          <cell r="G3993" t="str">
            <v>можно паковать</v>
          </cell>
        </row>
        <row r="3994">
          <cell r="E3994">
            <v>334518444</v>
          </cell>
          <cell r="G3994" t="str">
            <v>можно паковать</v>
          </cell>
        </row>
        <row r="3995">
          <cell r="E3995">
            <v>334518509</v>
          </cell>
          <cell r="G3995" t="str">
            <v>можно паковать</v>
          </cell>
        </row>
        <row r="3996">
          <cell r="E3996">
            <v>334518560</v>
          </cell>
          <cell r="G3996" t="str">
            <v>можно паковать</v>
          </cell>
        </row>
        <row r="3997">
          <cell r="E3997">
            <v>334518617</v>
          </cell>
          <cell r="G3997" t="str">
            <v>можно паковать</v>
          </cell>
        </row>
        <row r="3998">
          <cell r="E3998">
            <v>334518975</v>
          </cell>
          <cell r="G3998" t="str">
            <v>можно паковать</v>
          </cell>
        </row>
        <row r="3999">
          <cell r="E3999">
            <v>334519840</v>
          </cell>
          <cell r="G3999" t="str">
            <v>можно паковать</v>
          </cell>
        </row>
        <row r="4000">
          <cell r="E4000">
            <v>334519993</v>
          </cell>
          <cell r="G4000" t="str">
            <v>можно паковать</v>
          </cell>
        </row>
        <row r="4001">
          <cell r="E4001">
            <v>334520087</v>
          </cell>
          <cell r="G4001" t="str">
            <v>можно паковать</v>
          </cell>
        </row>
        <row r="4002">
          <cell r="E4002">
            <v>334520361</v>
          </cell>
          <cell r="G4002" t="str">
            <v>можно паковать</v>
          </cell>
        </row>
        <row r="4003">
          <cell r="E4003">
            <v>334520321</v>
          </cell>
          <cell r="G4003" t="str">
            <v>можно паковать</v>
          </cell>
        </row>
        <row r="4004">
          <cell r="E4004">
            <v>334520501</v>
          </cell>
          <cell r="G4004" t="str">
            <v>можно паковать</v>
          </cell>
        </row>
        <row r="4005">
          <cell r="E4005">
            <v>334520639</v>
          </cell>
          <cell r="G4005" t="str">
            <v>можно паковать</v>
          </cell>
        </row>
        <row r="4006">
          <cell r="E4006">
            <v>334520610</v>
          </cell>
          <cell r="G4006" t="str">
            <v>можно паковать</v>
          </cell>
        </row>
        <row r="4007">
          <cell r="E4007">
            <v>334520652</v>
          </cell>
          <cell r="G4007" t="str">
            <v>можно паковать</v>
          </cell>
        </row>
        <row r="4008">
          <cell r="E4008">
            <v>334520687</v>
          </cell>
          <cell r="G4008" t="str">
            <v>можно паковать</v>
          </cell>
        </row>
        <row r="4009">
          <cell r="E4009">
            <v>334520669</v>
          </cell>
          <cell r="G4009" t="str">
            <v>можно паковать</v>
          </cell>
        </row>
        <row r="4010">
          <cell r="E4010">
            <v>334520773</v>
          </cell>
          <cell r="G4010" t="str">
            <v>можно паковать</v>
          </cell>
        </row>
        <row r="4011">
          <cell r="E4011">
            <v>334521903</v>
          </cell>
          <cell r="G4011" t="str">
            <v>можно паковать</v>
          </cell>
        </row>
        <row r="4012">
          <cell r="E4012">
            <v>334521928</v>
          </cell>
          <cell r="G4012" t="str">
            <v>можно паковать</v>
          </cell>
        </row>
        <row r="4013">
          <cell r="E4013">
            <v>334522235</v>
          </cell>
          <cell r="G4013" t="str">
            <v>можно паковать</v>
          </cell>
        </row>
        <row r="4014">
          <cell r="E4014">
            <v>334522304</v>
          </cell>
          <cell r="G4014" t="str">
            <v>можно паковать</v>
          </cell>
        </row>
        <row r="4015">
          <cell r="E4015">
            <v>334522352</v>
          </cell>
          <cell r="G4015" t="str">
            <v>можно паковать</v>
          </cell>
        </row>
        <row r="4016">
          <cell r="E4016">
            <v>334522345</v>
          </cell>
          <cell r="G4016" t="str">
            <v>можно паковать</v>
          </cell>
        </row>
        <row r="4017">
          <cell r="E4017">
            <v>334522331</v>
          </cell>
          <cell r="G4017" t="str">
            <v>можно паковать</v>
          </cell>
        </row>
        <row r="4018">
          <cell r="E4018">
            <v>334522314</v>
          </cell>
          <cell r="G4018" t="str">
            <v>можно паковать</v>
          </cell>
        </row>
        <row r="4019">
          <cell r="E4019">
            <v>334522290</v>
          </cell>
          <cell r="G4019" t="str">
            <v>можно паковать</v>
          </cell>
        </row>
        <row r="4020">
          <cell r="E4020">
            <v>334522255</v>
          </cell>
          <cell r="G4020" t="str">
            <v>можно паковать</v>
          </cell>
        </row>
        <row r="4021">
          <cell r="E4021">
            <v>334522233</v>
          </cell>
          <cell r="G4021" t="str">
            <v>можно паковать</v>
          </cell>
        </row>
        <row r="4022">
          <cell r="E4022">
            <v>334522219</v>
          </cell>
          <cell r="G4022" t="str">
            <v>можно паковать</v>
          </cell>
        </row>
        <row r="4023">
          <cell r="E4023">
            <v>334522207</v>
          </cell>
          <cell r="G4023" t="str">
            <v>можно паковать</v>
          </cell>
        </row>
        <row r="4024">
          <cell r="E4024">
            <v>334522191</v>
          </cell>
          <cell r="G4024" t="str">
            <v>можно паковать</v>
          </cell>
        </row>
        <row r="4025">
          <cell r="E4025">
            <v>334522179</v>
          </cell>
          <cell r="G4025" t="str">
            <v>можно паковать</v>
          </cell>
        </row>
        <row r="4026">
          <cell r="E4026">
            <v>334522162</v>
          </cell>
          <cell r="G4026" t="str">
            <v>можно паковать</v>
          </cell>
        </row>
        <row r="4027">
          <cell r="E4027">
            <v>334522151</v>
          </cell>
          <cell r="G4027" t="str">
            <v>можно паковать</v>
          </cell>
        </row>
        <row r="4028">
          <cell r="E4028">
            <v>334522131</v>
          </cell>
          <cell r="G4028" t="str">
            <v>можно паковать</v>
          </cell>
        </row>
        <row r="4029">
          <cell r="E4029">
            <v>334522061</v>
          </cell>
          <cell r="G4029" t="str">
            <v>можно паковать</v>
          </cell>
        </row>
        <row r="4030">
          <cell r="E4030">
            <v>334522047</v>
          </cell>
          <cell r="G4030" t="str">
            <v>можно паковать</v>
          </cell>
        </row>
        <row r="4031">
          <cell r="E4031">
            <v>334522041</v>
          </cell>
          <cell r="G4031" t="str">
            <v>можно паковать</v>
          </cell>
        </row>
        <row r="4032">
          <cell r="E4032">
            <v>334522028</v>
          </cell>
          <cell r="G4032" t="str">
            <v>можно паковать</v>
          </cell>
        </row>
        <row r="4033">
          <cell r="E4033">
            <v>334522020</v>
          </cell>
          <cell r="G4033" t="str">
            <v>можно паковать</v>
          </cell>
        </row>
        <row r="4034">
          <cell r="E4034">
            <v>334522006</v>
          </cell>
          <cell r="G4034" t="str">
            <v>можно паковать</v>
          </cell>
        </row>
        <row r="4035">
          <cell r="E4035">
            <v>334521988</v>
          </cell>
          <cell r="G4035" t="str">
            <v>можно паковать</v>
          </cell>
        </row>
        <row r="4036">
          <cell r="E4036">
            <v>334521965</v>
          </cell>
          <cell r="G4036" t="str">
            <v>можно паковать</v>
          </cell>
        </row>
        <row r="4037">
          <cell r="E4037">
            <v>334521923</v>
          </cell>
          <cell r="G4037" t="str">
            <v>можно паковать</v>
          </cell>
        </row>
        <row r="4038">
          <cell r="E4038">
            <v>334521906</v>
          </cell>
          <cell r="G4038" t="str">
            <v>можно паковать</v>
          </cell>
        </row>
        <row r="4039">
          <cell r="E4039">
            <v>334522270</v>
          </cell>
          <cell r="G4039" t="str">
            <v>можно паковать</v>
          </cell>
        </row>
        <row r="4040">
          <cell r="E4040">
            <v>334522419</v>
          </cell>
          <cell r="G4040" t="str">
            <v>можно паковать</v>
          </cell>
        </row>
        <row r="4041">
          <cell r="E4041">
            <v>334522409</v>
          </cell>
          <cell r="G4041" t="str">
            <v>можно паковать</v>
          </cell>
        </row>
        <row r="4042">
          <cell r="E4042">
            <v>334522490</v>
          </cell>
          <cell r="G4042" t="str">
            <v>можно паковать</v>
          </cell>
        </row>
        <row r="4043">
          <cell r="E4043">
            <v>334522640</v>
          </cell>
          <cell r="G4043" t="str">
            <v>можно паковать</v>
          </cell>
        </row>
        <row r="4044">
          <cell r="E4044">
            <v>334522735</v>
          </cell>
          <cell r="G4044" t="str">
            <v>можно паковать</v>
          </cell>
        </row>
        <row r="4045">
          <cell r="E4045">
            <v>334522775</v>
          </cell>
          <cell r="G4045" t="str">
            <v>можно паковать</v>
          </cell>
        </row>
        <row r="4046">
          <cell r="E4046">
            <v>334522871</v>
          </cell>
          <cell r="G4046" t="str">
            <v>можно паковать</v>
          </cell>
        </row>
        <row r="4047">
          <cell r="E4047">
            <v>334523798</v>
          </cell>
          <cell r="G4047" t="str">
            <v>подтверждение выслано</v>
          </cell>
        </row>
        <row r="4048">
          <cell r="E4048">
            <v>334523870</v>
          </cell>
          <cell r="G4048" t="str">
            <v>можно паковать</v>
          </cell>
        </row>
        <row r="4049">
          <cell r="E4049">
            <v>334523834</v>
          </cell>
          <cell r="G4049" t="str">
            <v>можно паковать</v>
          </cell>
        </row>
        <row r="4050">
          <cell r="E4050">
            <v>334524270</v>
          </cell>
          <cell r="G4050" t="str">
            <v>можно паковать</v>
          </cell>
        </row>
        <row r="4051">
          <cell r="E4051">
            <v>334524150</v>
          </cell>
          <cell r="G4051" t="str">
            <v>можно паковать</v>
          </cell>
        </row>
        <row r="4052">
          <cell r="E4052">
            <v>334524280</v>
          </cell>
          <cell r="G4052" t="str">
            <v>можно паковать</v>
          </cell>
        </row>
        <row r="4053">
          <cell r="E4053">
            <v>334524344</v>
          </cell>
          <cell r="G4053" t="str">
            <v>можно паковать</v>
          </cell>
        </row>
        <row r="4054">
          <cell r="E4054">
            <v>334524425</v>
          </cell>
          <cell r="G4054" t="str">
            <v>можно паковать</v>
          </cell>
        </row>
        <row r="4055">
          <cell r="E4055">
            <v>334524510</v>
          </cell>
          <cell r="G4055" t="str">
            <v>заказ аннулирован</v>
          </cell>
        </row>
        <row r="4056">
          <cell r="E4056">
            <v>334524564</v>
          </cell>
          <cell r="G4056" t="str">
            <v>можно паковать</v>
          </cell>
        </row>
        <row r="4057">
          <cell r="E4057">
            <v>334524908</v>
          </cell>
          <cell r="G4057" t="str">
            <v>можно паковать</v>
          </cell>
        </row>
        <row r="4058">
          <cell r="E4058">
            <v>334525259</v>
          </cell>
          <cell r="G4058" t="str">
            <v>можно паковать</v>
          </cell>
        </row>
        <row r="4059">
          <cell r="E4059">
            <v>334525360</v>
          </cell>
          <cell r="G4059" t="str">
            <v>можно паковать</v>
          </cell>
        </row>
        <row r="4060">
          <cell r="E4060">
            <v>334525413</v>
          </cell>
          <cell r="G4060" t="str">
            <v>можно паковать</v>
          </cell>
        </row>
        <row r="4061">
          <cell r="E4061">
            <v>334525453</v>
          </cell>
          <cell r="G4061" t="str">
            <v>можно паковать</v>
          </cell>
        </row>
        <row r="4062">
          <cell r="E4062">
            <v>334525439</v>
          </cell>
          <cell r="G4062" t="str">
            <v>можно паковать</v>
          </cell>
        </row>
        <row r="4063">
          <cell r="E4063">
            <v>334525813</v>
          </cell>
          <cell r="G4063" t="str">
            <v>можно паковать</v>
          </cell>
        </row>
        <row r="4064">
          <cell r="E4064">
            <v>334526059</v>
          </cell>
          <cell r="G4064" t="str">
            <v>можно паковать</v>
          </cell>
        </row>
        <row r="4065">
          <cell r="E4065">
            <v>334526109</v>
          </cell>
          <cell r="G4065" t="str">
            <v>можно паковать</v>
          </cell>
        </row>
        <row r="4066">
          <cell r="E4066">
            <v>334526119</v>
          </cell>
          <cell r="G4066" t="str">
            <v>можно паковать</v>
          </cell>
        </row>
        <row r="4067">
          <cell r="E4067">
            <v>334527179</v>
          </cell>
          <cell r="G4067" t="str">
            <v>можно паковать</v>
          </cell>
        </row>
        <row r="4068">
          <cell r="E4068">
            <v>334527155</v>
          </cell>
          <cell r="G4068" t="str">
            <v>можно паковать</v>
          </cell>
        </row>
        <row r="4069">
          <cell r="E4069">
            <v>334527133</v>
          </cell>
          <cell r="G4069" t="str">
            <v>можно паковать</v>
          </cell>
        </row>
        <row r="4070">
          <cell r="E4070">
            <v>334527259</v>
          </cell>
          <cell r="G4070" t="str">
            <v>можно паковать</v>
          </cell>
        </row>
        <row r="4071">
          <cell r="E4071">
            <v>334527339</v>
          </cell>
          <cell r="G4071" t="str">
            <v>можно паковать</v>
          </cell>
        </row>
        <row r="4072">
          <cell r="E4072">
            <v>334527455</v>
          </cell>
          <cell r="G4072" t="str">
            <v>можно паковать</v>
          </cell>
        </row>
        <row r="4073">
          <cell r="E4073">
            <v>334527512</v>
          </cell>
          <cell r="G4073" t="str">
            <v>можно паковать</v>
          </cell>
        </row>
        <row r="4074">
          <cell r="E4074">
            <v>334527548</v>
          </cell>
          <cell r="G4074" t="str">
            <v>можно паковать</v>
          </cell>
        </row>
        <row r="4075">
          <cell r="E4075">
            <v>334527541</v>
          </cell>
          <cell r="G4075" t="str">
            <v>можно паковать</v>
          </cell>
        </row>
        <row r="4076">
          <cell r="E4076">
            <v>334527703</v>
          </cell>
          <cell r="G4076" t="str">
            <v>можно паковать</v>
          </cell>
        </row>
        <row r="4077">
          <cell r="E4077">
            <v>334527794</v>
          </cell>
          <cell r="G4077" t="str">
            <v>можно паковать</v>
          </cell>
        </row>
        <row r="4078">
          <cell r="E4078">
            <v>334527887</v>
          </cell>
          <cell r="G4078" t="str">
            <v>можно паковать</v>
          </cell>
        </row>
        <row r="4079">
          <cell r="E4079">
            <v>334527926</v>
          </cell>
          <cell r="G4079" t="str">
            <v>можно паковать</v>
          </cell>
        </row>
        <row r="4080">
          <cell r="E4080">
            <v>334527648</v>
          </cell>
          <cell r="G4080" t="str">
            <v>можно паковать</v>
          </cell>
        </row>
        <row r="4081">
          <cell r="E4081">
            <v>334528636</v>
          </cell>
          <cell r="G4081" t="str">
            <v>можно паковать</v>
          </cell>
        </row>
        <row r="4082">
          <cell r="E4082">
            <v>334528693</v>
          </cell>
          <cell r="G4082" t="str">
            <v>можно паковать</v>
          </cell>
        </row>
        <row r="4083">
          <cell r="E4083">
            <v>334528726</v>
          </cell>
          <cell r="G4083" t="str">
            <v>можно паковать</v>
          </cell>
        </row>
        <row r="4084">
          <cell r="E4084">
            <v>334528784</v>
          </cell>
          <cell r="G4084" t="str">
            <v>можно паковать</v>
          </cell>
        </row>
        <row r="4085">
          <cell r="E4085">
            <v>334528888</v>
          </cell>
          <cell r="G4085" t="str">
            <v>можно паковать</v>
          </cell>
        </row>
        <row r="4086">
          <cell r="E4086">
            <v>334528924</v>
          </cell>
          <cell r="G4086" t="str">
            <v>можно паковать</v>
          </cell>
        </row>
        <row r="4087">
          <cell r="E4087">
            <v>334529097</v>
          </cell>
          <cell r="G4087" t="str">
            <v>можно паковать</v>
          </cell>
        </row>
        <row r="4088">
          <cell r="E4088">
            <v>334529116</v>
          </cell>
          <cell r="G4088" t="str">
            <v>можно паковать</v>
          </cell>
        </row>
        <row r="4089">
          <cell r="E4089">
            <v>334529152</v>
          </cell>
          <cell r="G4089" t="str">
            <v>можно паковать</v>
          </cell>
        </row>
        <row r="4090">
          <cell r="E4090">
            <v>334529158</v>
          </cell>
          <cell r="G4090" t="str">
            <v>можно паковать</v>
          </cell>
        </row>
        <row r="4091">
          <cell r="E4091">
            <v>334529232</v>
          </cell>
          <cell r="G4091" t="str">
            <v>можно паковать</v>
          </cell>
        </row>
        <row r="4092">
          <cell r="E4092">
            <v>334529223</v>
          </cell>
          <cell r="G4092" t="str">
            <v>можно паковать</v>
          </cell>
        </row>
        <row r="4093">
          <cell r="E4093">
            <v>334529187</v>
          </cell>
          <cell r="G4093" t="str">
            <v>можно паковать</v>
          </cell>
        </row>
        <row r="4094">
          <cell r="E4094">
            <v>334529323</v>
          </cell>
          <cell r="G4094" t="str">
            <v>можно паковать</v>
          </cell>
        </row>
        <row r="4095">
          <cell r="E4095">
            <v>334529286</v>
          </cell>
          <cell r="G4095" t="str">
            <v>можно паковать</v>
          </cell>
        </row>
        <row r="4096">
          <cell r="E4096">
            <v>334530425</v>
          </cell>
          <cell r="G4096" t="str">
            <v>можно паковать</v>
          </cell>
        </row>
        <row r="4097">
          <cell r="E4097">
            <v>334530443</v>
          </cell>
          <cell r="G4097" t="str">
            <v>можно паковать</v>
          </cell>
        </row>
        <row r="4098">
          <cell r="E4098">
            <v>334530480</v>
          </cell>
          <cell r="G4098" t="str">
            <v>можно паковать</v>
          </cell>
        </row>
        <row r="4099">
          <cell r="E4099">
            <v>334530573</v>
          </cell>
          <cell r="G4099" t="str">
            <v>можно паковать</v>
          </cell>
        </row>
        <row r="4100">
          <cell r="E4100">
            <v>334530991</v>
          </cell>
          <cell r="G4100" t="str">
            <v>можно паковать</v>
          </cell>
        </row>
        <row r="4101">
          <cell r="E4101">
            <v>334531022</v>
          </cell>
          <cell r="G4101" t="str">
            <v>можно паковать</v>
          </cell>
        </row>
        <row r="4102">
          <cell r="E4102">
            <v>334530912</v>
          </cell>
          <cell r="G4102" t="str">
            <v>можно паковать</v>
          </cell>
        </row>
        <row r="4103">
          <cell r="E4103">
            <v>334530974</v>
          </cell>
          <cell r="G4103" t="str">
            <v>можно паковать</v>
          </cell>
        </row>
        <row r="4104">
          <cell r="E4104">
            <v>334531052</v>
          </cell>
          <cell r="G4104" t="str">
            <v>можно паковать</v>
          </cell>
        </row>
        <row r="4105">
          <cell r="E4105">
            <v>334531062</v>
          </cell>
          <cell r="G4105" t="str">
            <v>можно паковать</v>
          </cell>
        </row>
        <row r="4106">
          <cell r="E4106">
            <v>334531051</v>
          </cell>
          <cell r="G4106" t="str">
            <v>можно паковать</v>
          </cell>
        </row>
        <row r="4107">
          <cell r="E4107">
            <v>334531130</v>
          </cell>
          <cell r="G4107" t="str">
            <v>можно паковать</v>
          </cell>
        </row>
        <row r="4108">
          <cell r="E4108">
            <v>334531180</v>
          </cell>
          <cell r="G4108" t="str">
            <v>можно паковать</v>
          </cell>
        </row>
        <row r="4109">
          <cell r="E4109">
            <v>334531196</v>
          </cell>
          <cell r="G4109" t="str">
            <v>можно паковать</v>
          </cell>
        </row>
        <row r="4110">
          <cell r="E4110">
            <v>334532365</v>
          </cell>
          <cell r="G4110" t="str">
            <v>можно паковать</v>
          </cell>
        </row>
        <row r="4111">
          <cell r="E4111">
            <v>334532449</v>
          </cell>
          <cell r="G4111" t="str">
            <v>можно паковать</v>
          </cell>
        </row>
        <row r="4112">
          <cell r="E4112">
            <v>334532525</v>
          </cell>
          <cell r="G4112" t="str">
            <v>можно паковать</v>
          </cell>
        </row>
        <row r="4113">
          <cell r="E4113">
            <v>334532615</v>
          </cell>
          <cell r="G4113" t="str">
            <v>можно паковать</v>
          </cell>
        </row>
        <row r="4114">
          <cell r="E4114">
            <v>334532808</v>
          </cell>
          <cell r="G4114" t="str">
            <v>можно паковать</v>
          </cell>
        </row>
        <row r="4115">
          <cell r="E4115">
            <v>334532829</v>
          </cell>
          <cell r="G4115" t="str">
            <v>можно паковать</v>
          </cell>
        </row>
        <row r="4116">
          <cell r="E4116">
            <v>334532834</v>
          </cell>
          <cell r="G4116" t="str">
            <v>можно паковать</v>
          </cell>
        </row>
        <row r="4117">
          <cell r="E4117">
            <v>334532848</v>
          </cell>
          <cell r="G4117" t="str">
            <v>можно паковать</v>
          </cell>
        </row>
        <row r="4118">
          <cell r="E4118">
            <v>334532876</v>
          </cell>
          <cell r="G4118" t="str">
            <v>можно паковать</v>
          </cell>
        </row>
        <row r="4119">
          <cell r="E4119">
            <v>334532872</v>
          </cell>
          <cell r="G4119" t="str">
            <v>можно паковать</v>
          </cell>
        </row>
        <row r="4120">
          <cell r="E4120">
            <v>334532875</v>
          </cell>
          <cell r="G4120" t="str">
            <v>можно паковать</v>
          </cell>
        </row>
        <row r="4121">
          <cell r="E4121">
            <v>334532903</v>
          </cell>
          <cell r="G4121" t="str">
            <v>можно паковать</v>
          </cell>
        </row>
        <row r="4122">
          <cell r="E4122">
            <v>334532970</v>
          </cell>
          <cell r="G4122" t="str">
            <v>можно паковать</v>
          </cell>
        </row>
        <row r="4123">
          <cell r="E4123">
            <v>334532931</v>
          </cell>
          <cell r="G4123" t="str">
            <v>можно паковать</v>
          </cell>
        </row>
        <row r="4124">
          <cell r="E4124">
            <v>334532917</v>
          </cell>
          <cell r="G4124" t="str">
            <v>можно паковать</v>
          </cell>
        </row>
        <row r="4125">
          <cell r="E4125">
            <v>334532993</v>
          </cell>
          <cell r="G4125" t="str">
            <v>можно паковать</v>
          </cell>
        </row>
        <row r="4126">
          <cell r="E4126">
            <v>334532665</v>
          </cell>
          <cell r="G4126" t="str">
            <v>можно паковать</v>
          </cell>
        </row>
        <row r="4127">
          <cell r="E4127">
            <v>334534300</v>
          </cell>
          <cell r="G4127" t="str">
            <v>можно паковать</v>
          </cell>
        </row>
        <row r="4128">
          <cell r="E4128">
            <v>334534344</v>
          </cell>
          <cell r="G4128" t="str">
            <v>можно паковать</v>
          </cell>
        </row>
        <row r="4129">
          <cell r="E4129">
            <v>334534546</v>
          </cell>
          <cell r="G4129" t="str">
            <v>можно паковать</v>
          </cell>
        </row>
        <row r="4130">
          <cell r="E4130">
            <v>334534843</v>
          </cell>
          <cell r="G4130" t="str">
            <v>можно паковать</v>
          </cell>
        </row>
        <row r="4131">
          <cell r="E4131">
            <v>334534758</v>
          </cell>
          <cell r="G4131" t="str">
            <v>можно паковать</v>
          </cell>
        </row>
        <row r="4132">
          <cell r="E4132">
            <v>334534531</v>
          </cell>
          <cell r="G4132" t="str">
            <v>можно паковать</v>
          </cell>
        </row>
        <row r="4133">
          <cell r="E4133">
            <v>334535119</v>
          </cell>
          <cell r="G4133" t="str">
            <v>можно паковать</v>
          </cell>
        </row>
        <row r="4134">
          <cell r="E4134">
            <v>334535244</v>
          </cell>
          <cell r="G4134" t="str">
            <v>можно паковать</v>
          </cell>
        </row>
        <row r="4135">
          <cell r="E4135">
            <v>334535282</v>
          </cell>
          <cell r="G4135" t="str">
            <v>можно паковать</v>
          </cell>
        </row>
        <row r="4136">
          <cell r="E4136">
            <v>334535324</v>
          </cell>
          <cell r="G4136" t="str">
            <v>можно паковать</v>
          </cell>
        </row>
        <row r="4137">
          <cell r="E4137">
            <v>334535221</v>
          </cell>
          <cell r="G4137" t="str">
            <v>можно паковать</v>
          </cell>
        </row>
        <row r="4138">
          <cell r="E4138">
            <v>334534854</v>
          </cell>
          <cell r="G4138" t="str">
            <v>можно паковать</v>
          </cell>
        </row>
        <row r="4139">
          <cell r="E4139">
            <v>334536440</v>
          </cell>
          <cell r="G4139" t="str">
            <v>можно паковать</v>
          </cell>
        </row>
        <row r="4140">
          <cell r="E4140">
            <v>334536444</v>
          </cell>
          <cell r="G4140" t="str">
            <v>можно паковать</v>
          </cell>
        </row>
        <row r="4141">
          <cell r="E4141">
            <v>334536477</v>
          </cell>
          <cell r="G4141" t="str">
            <v>можно паковать</v>
          </cell>
        </row>
        <row r="4142">
          <cell r="E4142">
            <v>334536418</v>
          </cell>
          <cell r="G4142" t="str">
            <v>можно паковать</v>
          </cell>
        </row>
        <row r="4143">
          <cell r="E4143">
            <v>334536556</v>
          </cell>
          <cell r="G4143" t="str">
            <v>можно паковать</v>
          </cell>
        </row>
        <row r="4144">
          <cell r="E4144">
            <v>334536850</v>
          </cell>
          <cell r="G4144" t="str">
            <v>можно паковать</v>
          </cell>
        </row>
        <row r="4145">
          <cell r="E4145">
            <v>334536797</v>
          </cell>
          <cell r="G4145" t="str">
            <v>можно паковать</v>
          </cell>
        </row>
        <row r="4146">
          <cell r="E4146">
            <v>334536993</v>
          </cell>
          <cell r="G4146" t="str">
            <v>можно паковать</v>
          </cell>
        </row>
        <row r="4147">
          <cell r="E4147">
            <v>334537717</v>
          </cell>
          <cell r="G4147" t="str">
            <v>можно паковать</v>
          </cell>
        </row>
        <row r="4148">
          <cell r="E4148">
            <v>334537990</v>
          </cell>
          <cell r="G4148" t="str">
            <v>можно паковать</v>
          </cell>
        </row>
        <row r="4149">
          <cell r="E4149">
            <v>334538377</v>
          </cell>
          <cell r="G4149" t="str">
            <v>можно паковать</v>
          </cell>
        </row>
        <row r="4150">
          <cell r="E4150">
            <v>334538330</v>
          </cell>
          <cell r="G4150" t="str">
            <v>можно паковать</v>
          </cell>
        </row>
        <row r="4151">
          <cell r="E4151">
            <v>334538347</v>
          </cell>
          <cell r="G4151" t="str">
            <v>можно паковать</v>
          </cell>
        </row>
        <row r="4152">
          <cell r="E4152">
            <v>334538421</v>
          </cell>
          <cell r="G4152" t="str">
            <v>можно паковать</v>
          </cell>
        </row>
        <row r="4153">
          <cell r="E4153">
            <v>334538104</v>
          </cell>
          <cell r="G4153" t="str">
            <v>можно паковать</v>
          </cell>
        </row>
        <row r="4154">
          <cell r="E4154">
            <v>334538221</v>
          </cell>
          <cell r="G4154" t="str">
            <v>можно паковать</v>
          </cell>
        </row>
        <row r="4155">
          <cell r="E4155">
            <v>334538395</v>
          </cell>
          <cell r="G4155" t="str">
            <v>можно паковать</v>
          </cell>
        </row>
        <row r="4156">
          <cell r="E4156">
            <v>334538622</v>
          </cell>
          <cell r="G4156" t="str">
            <v>можно паковать</v>
          </cell>
        </row>
        <row r="4157">
          <cell r="E4157">
            <v>334538414</v>
          </cell>
          <cell r="G4157" t="str">
            <v>можно паковать</v>
          </cell>
        </row>
        <row r="4158">
          <cell r="E4158">
            <v>334538620</v>
          </cell>
          <cell r="G4158" t="str">
            <v>можно паковать</v>
          </cell>
        </row>
        <row r="4159">
          <cell r="E4159">
            <v>334538699</v>
          </cell>
          <cell r="G4159" t="str">
            <v>можно паковать</v>
          </cell>
        </row>
        <row r="4160">
          <cell r="E4160">
            <v>334540018</v>
          </cell>
          <cell r="G4160" t="str">
            <v>можно паковать</v>
          </cell>
        </row>
        <row r="4161">
          <cell r="E4161">
            <v>334540068</v>
          </cell>
          <cell r="G4161" t="str">
            <v>можно паковать</v>
          </cell>
        </row>
        <row r="4162">
          <cell r="E4162">
            <v>334540200</v>
          </cell>
          <cell r="G4162" t="str">
            <v>можно паковать</v>
          </cell>
        </row>
        <row r="4163">
          <cell r="E4163">
            <v>334540287</v>
          </cell>
          <cell r="G4163" t="str">
            <v>можно паковать</v>
          </cell>
        </row>
        <row r="4164">
          <cell r="E4164">
            <v>334540328</v>
          </cell>
          <cell r="G4164" t="str">
            <v>можно паковать</v>
          </cell>
        </row>
        <row r="4165">
          <cell r="E4165">
            <v>334540324</v>
          </cell>
          <cell r="G4165" t="str">
            <v>можно паковать</v>
          </cell>
        </row>
        <row r="4166">
          <cell r="E4166">
            <v>334540396</v>
          </cell>
          <cell r="G4166" t="str">
            <v>можно паковать</v>
          </cell>
        </row>
        <row r="4167">
          <cell r="E4167">
            <v>334540610</v>
          </cell>
          <cell r="G4167" t="str">
            <v>можно паковать</v>
          </cell>
        </row>
        <row r="4168">
          <cell r="E4168">
            <v>334540642</v>
          </cell>
          <cell r="G4168" t="str">
            <v>можно паковать</v>
          </cell>
        </row>
        <row r="4169">
          <cell r="E4169">
            <v>334540711</v>
          </cell>
          <cell r="G4169" t="str">
            <v>можно паковать</v>
          </cell>
        </row>
        <row r="4170">
          <cell r="E4170">
            <v>334540779</v>
          </cell>
          <cell r="G4170" t="str">
            <v>можно паковать</v>
          </cell>
        </row>
        <row r="4171">
          <cell r="E4171">
            <v>334540724</v>
          </cell>
          <cell r="G4171" t="str">
            <v>можно паковать</v>
          </cell>
        </row>
        <row r="4172">
          <cell r="E4172">
            <v>334542232</v>
          </cell>
          <cell r="G4172" t="str">
            <v>можно паковать</v>
          </cell>
        </row>
        <row r="4173">
          <cell r="E4173">
            <v>334542259</v>
          </cell>
          <cell r="G4173" t="str">
            <v>можно паковать</v>
          </cell>
        </row>
        <row r="4174">
          <cell r="E4174">
            <v>334542267</v>
          </cell>
          <cell r="G4174" t="str">
            <v>подтверждение выслано</v>
          </cell>
        </row>
        <row r="4175">
          <cell r="E4175">
            <v>334542354</v>
          </cell>
          <cell r="G4175" t="str">
            <v>можно паковать</v>
          </cell>
        </row>
        <row r="4176">
          <cell r="E4176">
            <v>334542411</v>
          </cell>
          <cell r="G4176" t="str">
            <v>можно паковать</v>
          </cell>
        </row>
        <row r="4177">
          <cell r="E4177">
            <v>334542478</v>
          </cell>
          <cell r="G4177" t="str">
            <v>можно паковать</v>
          </cell>
        </row>
        <row r="4178">
          <cell r="E4178">
            <v>334542471</v>
          </cell>
          <cell r="G4178" t="str">
            <v>можно паковать</v>
          </cell>
        </row>
        <row r="4179">
          <cell r="E4179">
            <v>334542629</v>
          </cell>
          <cell r="G4179" t="str">
            <v>можно паковать</v>
          </cell>
        </row>
        <row r="4180">
          <cell r="E4180">
            <v>334542533</v>
          </cell>
          <cell r="G4180" t="str">
            <v>можно паковать</v>
          </cell>
        </row>
        <row r="4181">
          <cell r="E4181">
            <v>334542661</v>
          </cell>
          <cell r="G4181" t="str">
            <v>можно паковать</v>
          </cell>
        </row>
        <row r="4182">
          <cell r="E4182">
            <v>334542833</v>
          </cell>
          <cell r="G4182" t="str">
            <v>можно паковать</v>
          </cell>
        </row>
        <row r="4183">
          <cell r="E4183">
            <v>334542945</v>
          </cell>
          <cell r="G4183" t="str">
            <v>можно паковать</v>
          </cell>
        </row>
        <row r="4184">
          <cell r="E4184">
            <v>334542667</v>
          </cell>
          <cell r="G4184" t="str">
            <v>можно паковать</v>
          </cell>
        </row>
        <row r="4185">
          <cell r="E4185">
            <v>334542844</v>
          </cell>
          <cell r="G4185" t="str">
            <v>можно паковать</v>
          </cell>
        </row>
        <row r="4186">
          <cell r="E4186">
            <v>334542919</v>
          </cell>
          <cell r="G4186" t="str">
            <v>можно паковать</v>
          </cell>
        </row>
        <row r="4187">
          <cell r="E4187">
            <v>334543030</v>
          </cell>
          <cell r="G4187" t="str">
            <v>можно паковать</v>
          </cell>
        </row>
        <row r="4188">
          <cell r="E4188">
            <v>334544389</v>
          </cell>
          <cell r="G4188" t="str">
            <v>можно паковать</v>
          </cell>
        </row>
        <row r="4189">
          <cell r="E4189">
            <v>334545061</v>
          </cell>
          <cell r="G4189" t="str">
            <v>можно паковать</v>
          </cell>
        </row>
        <row r="4190">
          <cell r="E4190">
            <v>334545105</v>
          </cell>
          <cell r="G4190" t="str">
            <v>можно паковать</v>
          </cell>
        </row>
        <row r="4191">
          <cell r="E4191">
            <v>334545056</v>
          </cell>
          <cell r="G4191" t="str">
            <v>можно паковать</v>
          </cell>
        </row>
        <row r="4192">
          <cell r="E4192">
            <v>334546621</v>
          </cell>
          <cell r="G4192" t="str">
            <v>можно паковать</v>
          </cell>
        </row>
        <row r="4193">
          <cell r="E4193">
            <v>334546846</v>
          </cell>
          <cell r="G4193" t="str">
            <v>можно паковать</v>
          </cell>
        </row>
        <row r="4194">
          <cell r="E4194">
            <v>334546879</v>
          </cell>
          <cell r="G4194" t="str">
            <v>можно паковать</v>
          </cell>
        </row>
        <row r="4195">
          <cell r="E4195">
            <v>334546985</v>
          </cell>
          <cell r="G4195" t="str">
            <v>можно паковать</v>
          </cell>
        </row>
        <row r="4196">
          <cell r="E4196">
            <v>334546821</v>
          </cell>
          <cell r="G4196" t="str">
            <v>можно паковать</v>
          </cell>
        </row>
        <row r="4197">
          <cell r="E4197">
            <v>334546915</v>
          </cell>
          <cell r="G4197" t="str">
            <v>можно паковать</v>
          </cell>
        </row>
        <row r="4198">
          <cell r="E4198">
            <v>334547014</v>
          </cell>
          <cell r="G4198" t="str">
            <v>можно паковать</v>
          </cell>
        </row>
        <row r="4199">
          <cell r="E4199">
            <v>334547033</v>
          </cell>
          <cell r="G4199" t="str">
            <v>можно паковать</v>
          </cell>
        </row>
        <row r="4200">
          <cell r="E4200">
            <v>334547040</v>
          </cell>
          <cell r="G4200" t="str">
            <v>можно паковать</v>
          </cell>
        </row>
        <row r="4201">
          <cell r="E4201">
            <v>334547086</v>
          </cell>
          <cell r="G4201" t="str">
            <v>можно паковать</v>
          </cell>
        </row>
        <row r="4202">
          <cell r="E4202">
            <v>334547097</v>
          </cell>
          <cell r="G4202" t="str">
            <v>можно паковать</v>
          </cell>
        </row>
        <row r="4203">
          <cell r="E4203">
            <v>334547143</v>
          </cell>
          <cell r="G4203" t="str">
            <v>можно паковать</v>
          </cell>
        </row>
        <row r="4204">
          <cell r="E4204">
            <v>334548446</v>
          </cell>
          <cell r="G4204" t="str">
            <v>можно паковать</v>
          </cell>
        </row>
        <row r="4205">
          <cell r="E4205">
            <v>334548627</v>
          </cell>
          <cell r="G4205" t="str">
            <v>можно паковать</v>
          </cell>
        </row>
        <row r="4206">
          <cell r="E4206">
            <v>334548571</v>
          </cell>
          <cell r="G4206" t="str">
            <v>можно паковать</v>
          </cell>
        </row>
        <row r="4207">
          <cell r="E4207">
            <v>334548688</v>
          </cell>
          <cell r="G4207" t="str">
            <v>можно паковать</v>
          </cell>
        </row>
        <row r="4208">
          <cell r="E4208">
            <v>334548707</v>
          </cell>
          <cell r="G4208" t="str">
            <v>можно паковать</v>
          </cell>
        </row>
        <row r="4209">
          <cell r="E4209">
            <v>334548702</v>
          </cell>
          <cell r="G4209" t="str">
            <v>можно паковать</v>
          </cell>
        </row>
        <row r="4210">
          <cell r="E4210">
            <v>334548714</v>
          </cell>
          <cell r="G4210" t="str">
            <v>можно паковать</v>
          </cell>
        </row>
        <row r="4211">
          <cell r="E4211">
            <v>334548767</v>
          </cell>
          <cell r="G4211" t="str">
            <v>можно паковать</v>
          </cell>
        </row>
        <row r="4212">
          <cell r="E4212">
            <v>334548823</v>
          </cell>
          <cell r="G4212" t="str">
            <v>можно паковать</v>
          </cell>
        </row>
        <row r="4213">
          <cell r="E4213">
            <v>334548851</v>
          </cell>
          <cell r="G4213" t="str">
            <v>можно паковать</v>
          </cell>
        </row>
        <row r="4214">
          <cell r="E4214">
            <v>334548880</v>
          </cell>
          <cell r="G4214" t="str">
            <v>можно паковать</v>
          </cell>
        </row>
        <row r="4215">
          <cell r="E4215">
            <v>334548901</v>
          </cell>
          <cell r="G4215" t="str">
            <v>можно паковать</v>
          </cell>
        </row>
        <row r="4216">
          <cell r="E4216">
            <v>334548914</v>
          </cell>
          <cell r="G4216" t="str">
            <v>можно паковать</v>
          </cell>
        </row>
        <row r="4217">
          <cell r="E4217">
            <v>334548746</v>
          </cell>
          <cell r="G4217" t="str">
            <v>подтверждение выслано</v>
          </cell>
        </row>
        <row r="4218">
          <cell r="E4218">
            <v>334548953</v>
          </cell>
          <cell r="G4218" t="str">
            <v>можно паковать</v>
          </cell>
        </row>
        <row r="4219">
          <cell r="E4219">
            <v>334549000</v>
          </cell>
          <cell r="G4219" t="str">
            <v>можно паковать</v>
          </cell>
        </row>
        <row r="4220">
          <cell r="E4220">
            <v>334549301</v>
          </cell>
          <cell r="G4220" t="str">
            <v>можно паковать</v>
          </cell>
        </row>
        <row r="4221">
          <cell r="E4221">
            <v>334550090</v>
          </cell>
          <cell r="G4221" t="str">
            <v>можно паковать</v>
          </cell>
        </row>
        <row r="4222">
          <cell r="E4222">
            <v>334550502</v>
          </cell>
          <cell r="G4222" t="str">
            <v>можно паковать</v>
          </cell>
        </row>
        <row r="4223">
          <cell r="E4223">
            <v>334550528</v>
          </cell>
          <cell r="G4223" t="str">
            <v>можно паковать</v>
          </cell>
        </row>
        <row r="4224">
          <cell r="E4224">
            <v>334550566</v>
          </cell>
          <cell r="G4224" t="str">
            <v>можно паковать</v>
          </cell>
        </row>
        <row r="4225">
          <cell r="E4225">
            <v>334550562</v>
          </cell>
          <cell r="G4225" t="str">
            <v>можно паковать</v>
          </cell>
        </row>
        <row r="4226">
          <cell r="E4226">
            <v>334550596</v>
          </cell>
          <cell r="G4226" t="str">
            <v>можно паковать</v>
          </cell>
        </row>
        <row r="4227">
          <cell r="E4227">
            <v>334550705</v>
          </cell>
          <cell r="G4227" t="str">
            <v>можно паковать</v>
          </cell>
        </row>
        <row r="4228">
          <cell r="E4228">
            <v>334550938</v>
          </cell>
          <cell r="G4228" t="str">
            <v>можно паковать</v>
          </cell>
        </row>
        <row r="4229">
          <cell r="E4229">
            <v>334551824</v>
          </cell>
          <cell r="G4229" t="str">
            <v>можно паковать</v>
          </cell>
        </row>
        <row r="4230">
          <cell r="E4230">
            <v>334551843</v>
          </cell>
          <cell r="G4230" t="str">
            <v>можно паковать</v>
          </cell>
        </row>
        <row r="4231">
          <cell r="E4231">
            <v>334552689</v>
          </cell>
          <cell r="G4231" t="str">
            <v>можно паковать</v>
          </cell>
        </row>
        <row r="4232">
          <cell r="E4232">
            <v>334552817</v>
          </cell>
          <cell r="G4232" t="str">
            <v>можно паковать</v>
          </cell>
        </row>
        <row r="4233">
          <cell r="E4233">
            <v>334552844</v>
          </cell>
          <cell r="G4233" t="str">
            <v>можно паковать</v>
          </cell>
        </row>
        <row r="4234">
          <cell r="E4234">
            <v>334551692</v>
          </cell>
          <cell r="G4234" t="str">
            <v>можно паковать</v>
          </cell>
        </row>
        <row r="4235">
          <cell r="E4235">
            <v>334550968</v>
          </cell>
          <cell r="G4235" t="str">
            <v>можно паковать</v>
          </cell>
        </row>
        <row r="4236">
          <cell r="E4236">
            <v>334551077</v>
          </cell>
          <cell r="G4236" t="str">
            <v>можно паковать</v>
          </cell>
        </row>
        <row r="4237">
          <cell r="E4237">
            <v>334551113</v>
          </cell>
          <cell r="G4237" t="str">
            <v>можно паковать</v>
          </cell>
        </row>
        <row r="4238">
          <cell r="E4238">
            <v>334551168</v>
          </cell>
          <cell r="G4238" t="str">
            <v>можно паковать</v>
          </cell>
        </row>
        <row r="4239">
          <cell r="E4239">
            <v>334551187</v>
          </cell>
          <cell r="G4239" t="str">
            <v>можно паковать</v>
          </cell>
        </row>
        <row r="4240">
          <cell r="E4240">
            <v>334551262</v>
          </cell>
          <cell r="G4240" t="str">
            <v>можно паковать</v>
          </cell>
        </row>
        <row r="4241">
          <cell r="E4241">
            <v>334551353</v>
          </cell>
          <cell r="G4241" t="str">
            <v>подтверждение выслано</v>
          </cell>
        </row>
        <row r="4242">
          <cell r="E4242">
            <v>334551278</v>
          </cell>
          <cell r="G4242" t="str">
            <v>можно паковать</v>
          </cell>
        </row>
        <row r="4243">
          <cell r="E4243">
            <v>334551311</v>
          </cell>
          <cell r="G4243" t="str">
            <v>можно паковать</v>
          </cell>
        </row>
        <row r="4244">
          <cell r="E4244">
            <v>334551345</v>
          </cell>
          <cell r="G4244" t="str">
            <v>можно паковать</v>
          </cell>
        </row>
        <row r="4245">
          <cell r="E4245">
            <v>334551375</v>
          </cell>
          <cell r="G4245" t="str">
            <v>можно паковать</v>
          </cell>
        </row>
        <row r="4246">
          <cell r="E4246">
            <v>334551407</v>
          </cell>
          <cell r="G4246" t="str">
            <v>можно паковать</v>
          </cell>
        </row>
        <row r="4247">
          <cell r="E4247">
            <v>334551513</v>
          </cell>
          <cell r="G4247" t="str">
            <v>можно паковать</v>
          </cell>
        </row>
        <row r="4248">
          <cell r="E4248">
            <v>334552552</v>
          </cell>
          <cell r="G4248" t="str">
            <v>можно паковать</v>
          </cell>
        </row>
        <row r="4249">
          <cell r="E4249">
            <v>334552916</v>
          </cell>
          <cell r="G4249" t="str">
            <v>можно паковать</v>
          </cell>
        </row>
        <row r="4250">
          <cell r="E4250">
            <v>334552975</v>
          </cell>
          <cell r="G4250" t="str">
            <v>можно паковать</v>
          </cell>
        </row>
        <row r="4251">
          <cell r="E4251">
            <v>334553039</v>
          </cell>
          <cell r="G4251" t="str">
            <v>можно паковать</v>
          </cell>
        </row>
        <row r="4252">
          <cell r="E4252">
            <v>334553137</v>
          </cell>
          <cell r="G4252" t="str">
            <v>можно паковать</v>
          </cell>
        </row>
        <row r="4253">
          <cell r="E4253">
            <v>334553178</v>
          </cell>
          <cell r="G4253" t="str">
            <v>можно паковать</v>
          </cell>
        </row>
        <row r="4254">
          <cell r="E4254">
            <v>334553208</v>
          </cell>
          <cell r="G4254" t="str">
            <v>можно паковать</v>
          </cell>
        </row>
        <row r="4255">
          <cell r="E4255">
            <v>334552754</v>
          </cell>
          <cell r="G4255" t="str">
            <v>можно паковать</v>
          </cell>
        </row>
        <row r="4256">
          <cell r="E4256">
            <v>334552802</v>
          </cell>
          <cell r="G4256" t="str">
            <v>можно паковать</v>
          </cell>
        </row>
        <row r="4257">
          <cell r="E4257">
            <v>334553361</v>
          </cell>
          <cell r="G4257" t="str">
            <v>можно паковать</v>
          </cell>
        </row>
        <row r="4258">
          <cell r="E4258">
            <v>334553427</v>
          </cell>
          <cell r="G4258" t="str">
            <v>можно паковать</v>
          </cell>
        </row>
        <row r="4259">
          <cell r="E4259">
            <v>334553457</v>
          </cell>
          <cell r="G4259" t="str">
            <v>можно паковать</v>
          </cell>
        </row>
        <row r="4260">
          <cell r="E4260">
            <v>334553478</v>
          </cell>
          <cell r="G4260" t="str">
            <v>можно паковать</v>
          </cell>
        </row>
        <row r="4261">
          <cell r="E4261">
            <v>334553584</v>
          </cell>
          <cell r="G4261" t="str">
            <v>можно паковать</v>
          </cell>
        </row>
        <row r="4262">
          <cell r="E4262">
            <v>334554747</v>
          </cell>
          <cell r="G4262" t="str">
            <v>можно паковать</v>
          </cell>
        </row>
        <row r="4263">
          <cell r="E4263">
            <v>334554753</v>
          </cell>
          <cell r="G4263" t="str">
            <v>можно паковать</v>
          </cell>
        </row>
        <row r="4264">
          <cell r="E4264">
            <v>334554712</v>
          </cell>
          <cell r="G4264" t="str">
            <v>можно паковать</v>
          </cell>
        </row>
        <row r="4265">
          <cell r="E4265">
            <v>334554700</v>
          </cell>
          <cell r="G4265" t="str">
            <v>можно паковать</v>
          </cell>
        </row>
        <row r="4266">
          <cell r="E4266">
            <v>334554733</v>
          </cell>
          <cell r="G4266" t="str">
            <v>можно паковать</v>
          </cell>
        </row>
        <row r="4267">
          <cell r="E4267">
            <v>334554867</v>
          </cell>
          <cell r="G4267" t="str">
            <v>можно паковать</v>
          </cell>
        </row>
        <row r="4268">
          <cell r="E4268">
            <v>334554814</v>
          </cell>
          <cell r="G4268" t="str">
            <v>можно паковать</v>
          </cell>
        </row>
        <row r="4269">
          <cell r="E4269">
            <v>334554759</v>
          </cell>
          <cell r="G4269" t="str">
            <v>можно паковать</v>
          </cell>
        </row>
        <row r="4270">
          <cell r="E4270">
            <v>334554998</v>
          </cell>
          <cell r="G4270" t="str">
            <v>можно паковать</v>
          </cell>
        </row>
        <row r="4271">
          <cell r="E4271">
            <v>334555021</v>
          </cell>
          <cell r="G4271" t="str">
            <v>можно паковать</v>
          </cell>
        </row>
        <row r="4272">
          <cell r="E4272">
            <v>334555013</v>
          </cell>
          <cell r="G4272" t="str">
            <v>можно паковать</v>
          </cell>
        </row>
        <row r="4273">
          <cell r="E4273">
            <v>334555063</v>
          </cell>
          <cell r="G4273" t="str">
            <v>можно паковать</v>
          </cell>
        </row>
        <row r="4274">
          <cell r="E4274">
            <v>334555153</v>
          </cell>
          <cell r="G4274" t="str">
            <v>можно паковать</v>
          </cell>
        </row>
        <row r="4275">
          <cell r="E4275">
            <v>334555289</v>
          </cell>
          <cell r="G4275" t="str">
            <v>можно паковать</v>
          </cell>
        </row>
        <row r="4276">
          <cell r="E4276">
            <v>334555343</v>
          </cell>
          <cell r="G4276" t="str">
            <v>можно паковать</v>
          </cell>
        </row>
        <row r="4277">
          <cell r="E4277">
            <v>334555297</v>
          </cell>
          <cell r="G4277" t="str">
            <v>можно паковать</v>
          </cell>
        </row>
        <row r="4278">
          <cell r="E4278">
            <v>334555241</v>
          </cell>
          <cell r="G4278" t="str">
            <v>можно паковать</v>
          </cell>
        </row>
        <row r="4279">
          <cell r="E4279">
            <v>334556609</v>
          </cell>
          <cell r="G4279" t="str">
            <v>можно паковать</v>
          </cell>
        </row>
        <row r="4280">
          <cell r="E4280">
            <v>334556734</v>
          </cell>
          <cell r="G4280" t="str">
            <v>можно паковать</v>
          </cell>
        </row>
        <row r="4281">
          <cell r="E4281">
            <v>334556806</v>
          </cell>
          <cell r="G4281" t="str">
            <v>можно паковать</v>
          </cell>
        </row>
        <row r="4282">
          <cell r="E4282">
            <v>334556952</v>
          </cell>
          <cell r="G4282" t="str">
            <v>можно паковать</v>
          </cell>
        </row>
        <row r="4283">
          <cell r="E4283">
            <v>334556939</v>
          </cell>
          <cell r="G4283" t="str">
            <v>можно паковать</v>
          </cell>
        </row>
        <row r="4284">
          <cell r="E4284">
            <v>334557110</v>
          </cell>
          <cell r="G4284" t="str">
            <v>можно паковать</v>
          </cell>
        </row>
        <row r="4285">
          <cell r="E4285">
            <v>334557138</v>
          </cell>
          <cell r="G4285" t="str">
            <v>можно паковать</v>
          </cell>
        </row>
        <row r="4286">
          <cell r="E4286">
            <v>334557189</v>
          </cell>
          <cell r="G4286" t="str">
            <v>можно паковать</v>
          </cell>
        </row>
        <row r="4287">
          <cell r="E4287">
            <v>334557151</v>
          </cell>
          <cell r="G4287" t="str">
            <v>можно паковать</v>
          </cell>
        </row>
        <row r="4288">
          <cell r="E4288">
            <v>334557132</v>
          </cell>
          <cell r="G4288" t="str">
            <v>можно паковать</v>
          </cell>
        </row>
        <row r="4289">
          <cell r="E4289">
            <v>334556985</v>
          </cell>
          <cell r="G4289" t="str">
            <v>можно паковать</v>
          </cell>
        </row>
        <row r="4290">
          <cell r="E4290">
            <v>334557306</v>
          </cell>
          <cell r="G4290" t="str">
            <v>можно паковать</v>
          </cell>
        </row>
        <row r="4291">
          <cell r="E4291">
            <v>334557332</v>
          </cell>
          <cell r="G4291" t="str">
            <v>можно паковать</v>
          </cell>
        </row>
        <row r="4292">
          <cell r="E4292">
            <v>334557353</v>
          </cell>
          <cell r="G4292" t="str">
            <v>можно паковать</v>
          </cell>
        </row>
        <row r="4293">
          <cell r="E4293">
            <v>334558141</v>
          </cell>
          <cell r="G4293" t="str">
            <v>можно паковать</v>
          </cell>
        </row>
        <row r="4294">
          <cell r="E4294">
            <v>334558498</v>
          </cell>
          <cell r="G4294" t="str">
            <v>можно паковать</v>
          </cell>
        </row>
        <row r="4295">
          <cell r="E4295">
            <v>334558574</v>
          </cell>
          <cell r="G4295" t="str">
            <v>можно паковать</v>
          </cell>
        </row>
        <row r="4296">
          <cell r="E4296">
            <v>334558585</v>
          </cell>
          <cell r="G4296" t="str">
            <v>можно паковать</v>
          </cell>
        </row>
        <row r="4297">
          <cell r="E4297">
            <v>334558596</v>
          </cell>
          <cell r="G4297" t="str">
            <v>можно паковать</v>
          </cell>
        </row>
        <row r="4298">
          <cell r="E4298">
            <v>334558619</v>
          </cell>
          <cell r="G4298" t="str">
            <v>можно паковать</v>
          </cell>
        </row>
        <row r="4299">
          <cell r="E4299">
            <v>334558632</v>
          </cell>
          <cell r="G4299" t="str">
            <v>можно паковать</v>
          </cell>
        </row>
        <row r="4300">
          <cell r="E4300">
            <v>334558682</v>
          </cell>
          <cell r="G4300" t="str">
            <v>можно паковать</v>
          </cell>
        </row>
        <row r="4301">
          <cell r="E4301">
            <v>334558698</v>
          </cell>
          <cell r="G4301" t="str">
            <v>можно паковать</v>
          </cell>
        </row>
        <row r="4302">
          <cell r="E4302">
            <v>334558702</v>
          </cell>
          <cell r="G4302" t="str">
            <v>можно паковать</v>
          </cell>
        </row>
        <row r="4303">
          <cell r="E4303">
            <v>334558747</v>
          </cell>
          <cell r="G4303" t="str">
            <v>можно паковать</v>
          </cell>
        </row>
        <row r="4304">
          <cell r="E4304">
            <v>334558739</v>
          </cell>
          <cell r="G4304" t="str">
            <v>можно паковать</v>
          </cell>
        </row>
        <row r="4305">
          <cell r="E4305">
            <v>334558726</v>
          </cell>
          <cell r="G4305" t="str">
            <v>можно паковать</v>
          </cell>
        </row>
        <row r="4306">
          <cell r="E4306">
            <v>334558712</v>
          </cell>
          <cell r="G4306" t="str">
            <v>можно паковать</v>
          </cell>
        </row>
        <row r="4307">
          <cell r="E4307">
            <v>334558684</v>
          </cell>
          <cell r="G4307" t="str">
            <v>можно паковать</v>
          </cell>
        </row>
        <row r="4308">
          <cell r="E4308">
            <v>334558673</v>
          </cell>
          <cell r="G4308" t="str">
            <v>можно паковать</v>
          </cell>
        </row>
        <row r="4309">
          <cell r="E4309">
            <v>334558665</v>
          </cell>
          <cell r="G4309" t="str">
            <v>можно паковать</v>
          </cell>
        </row>
        <row r="4310">
          <cell r="E4310">
            <v>334558663</v>
          </cell>
          <cell r="G4310" t="str">
            <v>можно паковать</v>
          </cell>
        </row>
        <row r="4311">
          <cell r="E4311">
            <v>334558785</v>
          </cell>
          <cell r="G4311" t="str">
            <v>можно паковать</v>
          </cell>
        </row>
        <row r="4312">
          <cell r="E4312">
            <v>334558802</v>
          </cell>
          <cell r="G4312" t="str">
            <v>можно паковать</v>
          </cell>
        </row>
        <row r="4313">
          <cell r="E4313">
            <v>334558842</v>
          </cell>
          <cell r="G4313" t="str">
            <v>можно паковать</v>
          </cell>
        </row>
        <row r="4314">
          <cell r="E4314">
            <v>334558825</v>
          </cell>
          <cell r="G4314" t="str">
            <v>можно паковать</v>
          </cell>
        </row>
        <row r="4315">
          <cell r="E4315">
            <v>334560016</v>
          </cell>
          <cell r="G4315" t="str">
            <v>можно паковать</v>
          </cell>
        </row>
        <row r="4316">
          <cell r="E4316">
            <v>334560499</v>
          </cell>
          <cell r="G4316" t="str">
            <v>можно паковать</v>
          </cell>
        </row>
        <row r="4317">
          <cell r="E4317">
            <v>334560529</v>
          </cell>
          <cell r="G4317" t="str">
            <v>можно паковать</v>
          </cell>
        </row>
        <row r="4318">
          <cell r="E4318">
            <v>334560401</v>
          </cell>
          <cell r="G4318" t="str">
            <v>можно паковать</v>
          </cell>
        </row>
        <row r="4319">
          <cell r="E4319">
            <v>334560589</v>
          </cell>
          <cell r="G4319" t="str">
            <v>можно паковать</v>
          </cell>
        </row>
        <row r="4320">
          <cell r="E4320">
            <v>334560632</v>
          </cell>
          <cell r="G4320" t="str">
            <v>можно паковать</v>
          </cell>
        </row>
        <row r="4321">
          <cell r="E4321">
            <v>334560652</v>
          </cell>
          <cell r="G4321" t="str">
            <v>можно паковать</v>
          </cell>
        </row>
        <row r="4322">
          <cell r="E4322">
            <v>334560754</v>
          </cell>
          <cell r="G4322" t="str">
            <v>можно паковать</v>
          </cell>
        </row>
        <row r="4323">
          <cell r="E4323">
            <v>334561698</v>
          </cell>
          <cell r="G4323" t="str">
            <v>можно паковать</v>
          </cell>
        </row>
        <row r="4324">
          <cell r="E4324">
            <v>334561761</v>
          </cell>
          <cell r="G4324" t="str">
            <v>можно паковать</v>
          </cell>
        </row>
        <row r="4325">
          <cell r="E4325">
            <v>334561802</v>
          </cell>
          <cell r="G4325" t="str">
            <v>можно паковать</v>
          </cell>
        </row>
        <row r="4326">
          <cell r="E4326">
            <v>334561913</v>
          </cell>
          <cell r="G4326" t="str">
            <v>можно паковать</v>
          </cell>
        </row>
        <row r="4327">
          <cell r="E4327">
            <v>334561945</v>
          </cell>
          <cell r="G4327" t="str">
            <v>можно паковать</v>
          </cell>
        </row>
        <row r="4328">
          <cell r="E4328">
            <v>334561832</v>
          </cell>
          <cell r="G4328" t="str">
            <v>можно паковать</v>
          </cell>
        </row>
        <row r="4329">
          <cell r="E4329">
            <v>334561923</v>
          </cell>
          <cell r="G4329" t="str">
            <v>можно паковать</v>
          </cell>
        </row>
        <row r="4330">
          <cell r="E4330">
            <v>334562027</v>
          </cell>
          <cell r="G4330" t="str">
            <v>можно паковать</v>
          </cell>
        </row>
        <row r="4331">
          <cell r="E4331">
            <v>334562046</v>
          </cell>
          <cell r="G4331" t="str">
            <v>можно паковать</v>
          </cell>
        </row>
        <row r="4332">
          <cell r="E4332">
            <v>334562032</v>
          </cell>
          <cell r="G4332" t="str">
            <v>можно паковать</v>
          </cell>
        </row>
        <row r="4333">
          <cell r="E4333">
            <v>334562150</v>
          </cell>
          <cell r="G4333" t="str">
            <v>можно паковать</v>
          </cell>
        </row>
        <row r="4334">
          <cell r="E4334">
            <v>334562224</v>
          </cell>
          <cell r="G4334" t="str">
            <v>можно паковать</v>
          </cell>
        </row>
        <row r="4335">
          <cell r="E4335">
            <v>334562236</v>
          </cell>
          <cell r="G4335" t="str">
            <v>подтверждение выслано</v>
          </cell>
        </row>
        <row r="4336">
          <cell r="E4336">
            <v>334562517</v>
          </cell>
          <cell r="G4336" t="str">
            <v>можно паковать</v>
          </cell>
        </row>
        <row r="4337">
          <cell r="E4337">
            <v>334563611</v>
          </cell>
          <cell r="G4337" t="str">
            <v>можно паковать</v>
          </cell>
        </row>
        <row r="4338">
          <cell r="E4338">
            <v>334563638</v>
          </cell>
          <cell r="G4338" t="str">
            <v>можно паковать</v>
          </cell>
        </row>
        <row r="4339">
          <cell r="E4339">
            <v>334563653</v>
          </cell>
          <cell r="G4339" t="str">
            <v>можно паковать</v>
          </cell>
        </row>
        <row r="4340">
          <cell r="E4340">
            <v>334563672</v>
          </cell>
          <cell r="G4340" t="str">
            <v>можно паковать</v>
          </cell>
        </row>
        <row r="4341">
          <cell r="E4341">
            <v>334563716</v>
          </cell>
          <cell r="G4341" t="str">
            <v>можно паковать</v>
          </cell>
        </row>
        <row r="4342">
          <cell r="E4342">
            <v>334563569</v>
          </cell>
          <cell r="G4342" t="str">
            <v>можно паковать</v>
          </cell>
        </row>
        <row r="4343">
          <cell r="E4343">
            <v>334563548</v>
          </cell>
          <cell r="G4343" t="str">
            <v>можно паковать</v>
          </cell>
        </row>
        <row r="4344">
          <cell r="E4344">
            <v>334563515</v>
          </cell>
          <cell r="G4344" t="str">
            <v>можно паковать</v>
          </cell>
        </row>
        <row r="4345">
          <cell r="E4345">
            <v>334563962</v>
          </cell>
          <cell r="G4345" t="str">
            <v>можно паковать</v>
          </cell>
        </row>
        <row r="4346">
          <cell r="E4346">
            <v>334564058</v>
          </cell>
          <cell r="G4346" t="str">
            <v>можно паковать</v>
          </cell>
        </row>
        <row r="4347">
          <cell r="E4347">
            <v>334564167</v>
          </cell>
          <cell r="G4347" t="str">
            <v>можно паковать</v>
          </cell>
        </row>
        <row r="4348">
          <cell r="E4348">
            <v>334564084</v>
          </cell>
          <cell r="G4348" t="str">
            <v>подтверждение выслано</v>
          </cell>
        </row>
        <row r="4349">
          <cell r="E4349">
            <v>334564272</v>
          </cell>
          <cell r="G4349" t="str">
            <v>можно паковать</v>
          </cell>
        </row>
        <row r="4350">
          <cell r="E4350">
            <v>334564288</v>
          </cell>
          <cell r="G4350" t="str">
            <v>можно паковать</v>
          </cell>
        </row>
        <row r="4351">
          <cell r="E4351">
            <v>334564283</v>
          </cell>
          <cell r="G4351" t="str">
            <v>можно паковать</v>
          </cell>
        </row>
        <row r="4352">
          <cell r="E4352">
            <v>334564429</v>
          </cell>
          <cell r="G4352" t="str">
            <v>можно паковать</v>
          </cell>
        </row>
        <row r="4353">
          <cell r="E4353">
            <v>334566569</v>
          </cell>
          <cell r="G4353" t="str">
            <v>можно паковать</v>
          </cell>
        </row>
        <row r="4354">
          <cell r="E4354">
            <v>334566588</v>
          </cell>
          <cell r="G4354" t="str">
            <v>можно паковать</v>
          </cell>
        </row>
        <row r="4355">
          <cell r="E4355">
            <v>334566644</v>
          </cell>
          <cell r="G4355" t="str">
            <v>можно паковать</v>
          </cell>
        </row>
        <row r="4356">
          <cell r="E4356">
            <v>334566627</v>
          </cell>
          <cell r="G4356" t="str">
            <v>можно паковать</v>
          </cell>
        </row>
        <row r="4357">
          <cell r="E4357">
            <v>334566765</v>
          </cell>
          <cell r="G4357" t="str">
            <v>можно паковать</v>
          </cell>
        </row>
        <row r="4358">
          <cell r="E4358">
            <v>334566707</v>
          </cell>
          <cell r="G4358" t="str">
            <v>можно паковать</v>
          </cell>
        </row>
        <row r="4359">
          <cell r="E4359">
            <v>334566694</v>
          </cell>
          <cell r="G4359" t="str">
            <v>можно паковать</v>
          </cell>
        </row>
        <row r="4360">
          <cell r="E4360">
            <v>334566848</v>
          </cell>
          <cell r="G4360" t="str">
            <v>можно паковать</v>
          </cell>
        </row>
        <row r="4361">
          <cell r="E4361">
            <v>334566859</v>
          </cell>
          <cell r="G4361" t="str">
            <v>можно паковать</v>
          </cell>
        </row>
        <row r="4362">
          <cell r="E4362">
            <v>334566886</v>
          </cell>
          <cell r="G4362" t="str">
            <v>можно паковать</v>
          </cell>
        </row>
        <row r="4363">
          <cell r="E4363">
            <v>334567259</v>
          </cell>
          <cell r="G4363" t="str">
            <v>можно паковать</v>
          </cell>
        </row>
        <row r="4364">
          <cell r="E4364">
            <v>334567273</v>
          </cell>
          <cell r="G4364" t="str">
            <v>можно паковать</v>
          </cell>
        </row>
        <row r="4365">
          <cell r="E4365">
            <v>334567370</v>
          </cell>
          <cell r="G4365" t="str">
            <v>можно паковать</v>
          </cell>
        </row>
        <row r="4366">
          <cell r="E4366">
            <v>334567409</v>
          </cell>
          <cell r="G4366" t="str">
            <v>можно паковать</v>
          </cell>
        </row>
        <row r="4367">
          <cell r="E4367">
            <v>334567480</v>
          </cell>
          <cell r="G4367" t="str">
            <v>можно паковать</v>
          </cell>
        </row>
        <row r="4368">
          <cell r="E4368">
            <v>334567459</v>
          </cell>
          <cell r="G4368" t="str">
            <v>можно паковать</v>
          </cell>
        </row>
        <row r="4369">
          <cell r="E4369">
            <v>334567492</v>
          </cell>
          <cell r="G4369" t="str">
            <v>можно паковать</v>
          </cell>
        </row>
        <row r="4370">
          <cell r="E4370">
            <v>334567458</v>
          </cell>
          <cell r="G4370" t="str">
            <v>можно паковать</v>
          </cell>
        </row>
        <row r="4371">
          <cell r="E4371">
            <v>334568743</v>
          </cell>
          <cell r="G4371" t="str">
            <v>можно паковать</v>
          </cell>
        </row>
        <row r="4372">
          <cell r="E4372">
            <v>334568607</v>
          </cell>
          <cell r="G4372" t="str">
            <v>можно паковать</v>
          </cell>
        </row>
        <row r="4373">
          <cell r="E4373">
            <v>334568687</v>
          </cell>
          <cell r="G4373" t="str">
            <v>можно паковать</v>
          </cell>
        </row>
        <row r="4374">
          <cell r="E4374">
            <v>334568811</v>
          </cell>
          <cell r="G4374" t="str">
            <v>можно паковать</v>
          </cell>
        </row>
        <row r="4375">
          <cell r="E4375">
            <v>334568842</v>
          </cell>
          <cell r="G4375" t="str">
            <v>можно паковать</v>
          </cell>
        </row>
        <row r="4376">
          <cell r="E4376">
            <v>334568861</v>
          </cell>
          <cell r="G4376" t="str">
            <v>можно паковать</v>
          </cell>
        </row>
        <row r="4377">
          <cell r="E4377">
            <v>334568904</v>
          </cell>
          <cell r="G4377" t="str">
            <v>можно паковать</v>
          </cell>
        </row>
        <row r="4378">
          <cell r="E4378">
            <v>334569026</v>
          </cell>
          <cell r="G4378" t="str">
            <v>можно паковать</v>
          </cell>
        </row>
        <row r="4379">
          <cell r="E4379">
            <v>334569174</v>
          </cell>
          <cell r="G4379" t="str">
            <v>можно паковать</v>
          </cell>
        </row>
        <row r="4380">
          <cell r="E4380">
            <v>334569265</v>
          </cell>
          <cell r="G4380" t="str">
            <v>можно паковать</v>
          </cell>
        </row>
        <row r="4381">
          <cell r="E4381">
            <v>334569314</v>
          </cell>
          <cell r="G4381" t="str">
            <v>можно паковать</v>
          </cell>
        </row>
        <row r="4382">
          <cell r="E4382">
            <v>334569405</v>
          </cell>
          <cell r="G4382" t="str">
            <v>можно паковать</v>
          </cell>
        </row>
        <row r="4383">
          <cell r="E4383">
            <v>334569464</v>
          </cell>
          <cell r="G4383" t="str">
            <v>можно паковать</v>
          </cell>
        </row>
        <row r="4384">
          <cell r="E4384">
            <v>334569504</v>
          </cell>
          <cell r="G4384" t="str">
            <v>можно паковать</v>
          </cell>
        </row>
        <row r="4385">
          <cell r="E4385">
            <v>334569528</v>
          </cell>
          <cell r="G4385" t="str">
            <v>можно паковать</v>
          </cell>
        </row>
        <row r="4386">
          <cell r="E4386">
            <v>334570688</v>
          </cell>
          <cell r="G4386" t="str">
            <v>можно паковать</v>
          </cell>
        </row>
        <row r="4387">
          <cell r="E4387">
            <v>334570750</v>
          </cell>
          <cell r="G4387" t="str">
            <v>можно паковать</v>
          </cell>
        </row>
        <row r="4388">
          <cell r="E4388">
            <v>334570827</v>
          </cell>
          <cell r="G4388" t="str">
            <v>можно паковать</v>
          </cell>
        </row>
        <row r="4389">
          <cell r="E4389">
            <v>334570787</v>
          </cell>
          <cell r="G4389" t="str">
            <v>можно паковать</v>
          </cell>
        </row>
        <row r="4390">
          <cell r="E4390">
            <v>334570682</v>
          </cell>
          <cell r="G4390" t="str">
            <v>можно паковать</v>
          </cell>
        </row>
        <row r="4391">
          <cell r="E4391">
            <v>334570770</v>
          </cell>
          <cell r="G4391" t="str">
            <v>можно паковать</v>
          </cell>
        </row>
        <row r="4392">
          <cell r="E4392">
            <v>334570959</v>
          </cell>
          <cell r="G4392" t="str">
            <v>можно паковать</v>
          </cell>
        </row>
        <row r="4393">
          <cell r="E4393">
            <v>334570897</v>
          </cell>
          <cell r="G4393" t="str">
            <v>можно паковать</v>
          </cell>
        </row>
        <row r="4394">
          <cell r="E4394">
            <v>334570856</v>
          </cell>
          <cell r="G4394" t="str">
            <v>можно паковать</v>
          </cell>
        </row>
        <row r="4395">
          <cell r="E4395">
            <v>334571173</v>
          </cell>
          <cell r="G4395" t="str">
            <v>можно паковать</v>
          </cell>
        </row>
        <row r="4396">
          <cell r="E4396">
            <v>334571395</v>
          </cell>
          <cell r="G4396" t="str">
            <v>можно паковать</v>
          </cell>
        </row>
        <row r="4397">
          <cell r="E4397">
            <v>334572559</v>
          </cell>
          <cell r="G4397" t="str">
            <v>можно паковать</v>
          </cell>
        </row>
        <row r="4398">
          <cell r="E4398">
            <v>334572604</v>
          </cell>
          <cell r="G4398" t="str">
            <v>можно паковать</v>
          </cell>
        </row>
        <row r="4399">
          <cell r="E4399">
            <v>334572693</v>
          </cell>
          <cell r="G4399" t="str">
            <v>можно паковать</v>
          </cell>
        </row>
        <row r="4400">
          <cell r="E4400">
            <v>334572735</v>
          </cell>
          <cell r="G4400" t="str">
            <v>можно паковать</v>
          </cell>
        </row>
        <row r="4401">
          <cell r="E4401">
            <v>334572769</v>
          </cell>
          <cell r="G4401" t="str">
            <v>можно паковать</v>
          </cell>
        </row>
        <row r="4402">
          <cell r="E4402">
            <v>334572811</v>
          </cell>
          <cell r="G4402" t="str">
            <v>можно паковать</v>
          </cell>
        </row>
        <row r="4403">
          <cell r="E4403">
            <v>334572841</v>
          </cell>
          <cell r="G4403" t="str">
            <v>можно паковать</v>
          </cell>
        </row>
        <row r="4404">
          <cell r="E4404">
            <v>334572970</v>
          </cell>
          <cell r="G4404" t="str">
            <v>можно паковать</v>
          </cell>
        </row>
        <row r="4405">
          <cell r="E4405">
            <v>334573139</v>
          </cell>
          <cell r="G4405" t="str">
            <v>можно паковать</v>
          </cell>
        </row>
        <row r="4406">
          <cell r="E4406">
            <v>334574010</v>
          </cell>
          <cell r="G4406" t="str">
            <v>можно паковать</v>
          </cell>
        </row>
        <row r="4407">
          <cell r="E4407">
            <v>334574023</v>
          </cell>
          <cell r="G4407" t="str">
            <v>можно паковать</v>
          </cell>
        </row>
        <row r="4408">
          <cell r="E4408">
            <v>334574146</v>
          </cell>
          <cell r="G4408" t="str">
            <v>можно паковать</v>
          </cell>
        </row>
        <row r="4409">
          <cell r="E4409">
            <v>334574238</v>
          </cell>
          <cell r="G4409" t="str">
            <v>можно паковать</v>
          </cell>
        </row>
        <row r="4410">
          <cell r="E4410">
            <v>334574257</v>
          </cell>
          <cell r="G4410" t="str">
            <v>можно паковать</v>
          </cell>
        </row>
        <row r="4411">
          <cell r="E4411">
            <v>334574240</v>
          </cell>
          <cell r="G4411" t="str">
            <v>можно паковать</v>
          </cell>
        </row>
        <row r="4412">
          <cell r="E4412">
            <v>334574417</v>
          </cell>
          <cell r="G4412" t="str">
            <v>можно паковать</v>
          </cell>
        </row>
        <row r="4413">
          <cell r="E4413">
            <v>334574548</v>
          </cell>
          <cell r="G4413" t="str">
            <v>можно паковать</v>
          </cell>
        </row>
        <row r="4414">
          <cell r="E4414">
            <v>334574576</v>
          </cell>
          <cell r="G4414" t="str">
            <v>можно паковать</v>
          </cell>
        </row>
        <row r="4415">
          <cell r="E4415">
            <v>334574604</v>
          </cell>
          <cell r="G4415" t="str">
            <v>можно паковать</v>
          </cell>
        </row>
        <row r="4416">
          <cell r="E4416">
            <v>334574647</v>
          </cell>
          <cell r="G4416" t="str">
            <v>можно паковать</v>
          </cell>
        </row>
        <row r="4417">
          <cell r="E4417">
            <v>334574628</v>
          </cell>
          <cell r="G4417" t="str">
            <v>можно паковать</v>
          </cell>
        </row>
        <row r="4418">
          <cell r="E4418">
            <v>334574666</v>
          </cell>
          <cell r="G4418" t="str">
            <v>можно паковать</v>
          </cell>
        </row>
        <row r="4419">
          <cell r="E4419">
            <v>334574717</v>
          </cell>
          <cell r="G4419" t="str">
            <v>можно паковать</v>
          </cell>
        </row>
        <row r="4420">
          <cell r="E4420">
            <v>334574745</v>
          </cell>
          <cell r="G4420" t="str">
            <v>подтверждение выслано</v>
          </cell>
        </row>
        <row r="4421">
          <cell r="E4421">
            <v>334574621</v>
          </cell>
          <cell r="G4421" t="str">
            <v>можно паковать</v>
          </cell>
        </row>
        <row r="4422">
          <cell r="E4422">
            <v>334574781</v>
          </cell>
          <cell r="G4422" t="str">
            <v>можно паковать</v>
          </cell>
        </row>
        <row r="4423">
          <cell r="E4423">
            <v>334574777</v>
          </cell>
          <cell r="G4423" t="str">
            <v>можно паковать</v>
          </cell>
        </row>
        <row r="4424">
          <cell r="E4424">
            <v>334574809</v>
          </cell>
          <cell r="G4424" t="str">
            <v>можно паковать</v>
          </cell>
        </row>
        <row r="4425">
          <cell r="E4425">
            <v>334574805</v>
          </cell>
          <cell r="G4425" t="str">
            <v>можно паковать</v>
          </cell>
        </row>
        <row r="4426">
          <cell r="E4426">
            <v>334574793</v>
          </cell>
          <cell r="G4426" t="str">
            <v>можно паковать</v>
          </cell>
        </row>
        <row r="4427">
          <cell r="E4427">
            <v>334574778</v>
          </cell>
          <cell r="G4427" t="str">
            <v>можно паковать</v>
          </cell>
        </row>
        <row r="4428">
          <cell r="E4428">
            <v>334574769</v>
          </cell>
          <cell r="G4428" t="str">
            <v>можно паковать</v>
          </cell>
        </row>
        <row r="4429">
          <cell r="E4429">
            <v>334574721</v>
          </cell>
          <cell r="G4429" t="str">
            <v>можно паковать</v>
          </cell>
        </row>
        <row r="4430">
          <cell r="E4430">
            <v>334575948</v>
          </cell>
          <cell r="G4430" t="str">
            <v>можно паковать</v>
          </cell>
        </row>
        <row r="4431">
          <cell r="E4431">
            <v>334575999</v>
          </cell>
          <cell r="G4431" t="str">
            <v>можно паковать</v>
          </cell>
        </row>
        <row r="4432">
          <cell r="E4432">
            <v>334576043</v>
          </cell>
          <cell r="G4432" t="str">
            <v>можно паковать</v>
          </cell>
        </row>
        <row r="4433">
          <cell r="E4433">
            <v>334576132</v>
          </cell>
          <cell r="G4433" t="str">
            <v>подтверждение выслано</v>
          </cell>
        </row>
        <row r="4434">
          <cell r="E4434">
            <v>334576179</v>
          </cell>
          <cell r="G4434" t="str">
            <v>можно паковать</v>
          </cell>
        </row>
        <row r="4435">
          <cell r="E4435">
            <v>334576120</v>
          </cell>
          <cell r="G4435" t="str">
            <v>можно паковать</v>
          </cell>
        </row>
        <row r="4436">
          <cell r="E4436">
            <v>334576193</v>
          </cell>
          <cell r="G4436" t="str">
            <v>можно паковать</v>
          </cell>
        </row>
        <row r="4437">
          <cell r="E4437">
            <v>334576070</v>
          </cell>
          <cell r="G4437" t="str">
            <v>можно паковать</v>
          </cell>
        </row>
        <row r="4438">
          <cell r="E4438">
            <v>334576293</v>
          </cell>
          <cell r="G4438" t="str">
            <v>можно паковать</v>
          </cell>
        </row>
        <row r="4439">
          <cell r="E4439">
            <v>334576367</v>
          </cell>
          <cell r="G4439" t="str">
            <v>можно паковать</v>
          </cell>
        </row>
        <row r="4440">
          <cell r="E4440">
            <v>334576435</v>
          </cell>
          <cell r="G4440" t="str">
            <v>можно паковать</v>
          </cell>
        </row>
        <row r="4441">
          <cell r="E4441">
            <v>334576503</v>
          </cell>
          <cell r="G4441" t="str">
            <v>можно паковать</v>
          </cell>
        </row>
        <row r="4442">
          <cell r="E4442">
            <v>334576516</v>
          </cell>
          <cell r="G4442" t="str">
            <v>можно паковать</v>
          </cell>
        </row>
        <row r="4443">
          <cell r="E4443">
            <v>334576587</v>
          </cell>
          <cell r="G4443" t="str">
            <v>можно паковать</v>
          </cell>
        </row>
        <row r="4444">
          <cell r="E4444">
            <v>334576564</v>
          </cell>
          <cell r="G4444" t="str">
            <v>можно паковать</v>
          </cell>
        </row>
        <row r="4445">
          <cell r="E4445">
            <v>334576657</v>
          </cell>
          <cell r="G4445" t="str">
            <v>можно паковать</v>
          </cell>
        </row>
        <row r="4446">
          <cell r="E4446">
            <v>334577993</v>
          </cell>
          <cell r="G4446" t="str">
            <v>можно паковать</v>
          </cell>
        </row>
        <row r="4447">
          <cell r="E4447">
            <v>334577994</v>
          </cell>
          <cell r="G4447" t="str">
            <v>можно паковать</v>
          </cell>
        </row>
        <row r="4448">
          <cell r="E4448">
            <v>334578028</v>
          </cell>
          <cell r="G4448" t="str">
            <v>можно паковать</v>
          </cell>
        </row>
        <row r="4449">
          <cell r="E4449">
            <v>334578117</v>
          </cell>
          <cell r="G4449" t="str">
            <v>можно паковать</v>
          </cell>
        </row>
        <row r="4450">
          <cell r="E4450">
            <v>334578164</v>
          </cell>
          <cell r="G4450" t="str">
            <v>можно паковать</v>
          </cell>
        </row>
        <row r="4451">
          <cell r="E4451">
            <v>334578310</v>
          </cell>
          <cell r="G4451" t="str">
            <v>можно паковать</v>
          </cell>
        </row>
        <row r="4452">
          <cell r="E4452">
            <v>334578418</v>
          </cell>
          <cell r="G4452" t="str">
            <v>можно паковать</v>
          </cell>
        </row>
        <row r="4453">
          <cell r="E4453">
            <v>334578422</v>
          </cell>
          <cell r="G4453" t="str">
            <v>можно паковать</v>
          </cell>
        </row>
        <row r="4454">
          <cell r="E4454">
            <v>334578565</v>
          </cell>
          <cell r="G4454" t="str">
            <v>можно паковать</v>
          </cell>
        </row>
        <row r="4455">
          <cell r="E4455">
            <v>334578534</v>
          </cell>
          <cell r="G4455" t="str">
            <v>можно паковать</v>
          </cell>
        </row>
        <row r="4456">
          <cell r="E4456">
            <v>334578572</v>
          </cell>
          <cell r="G4456" t="str">
            <v>можно паковать</v>
          </cell>
        </row>
        <row r="4457">
          <cell r="E4457">
            <v>334578493</v>
          </cell>
          <cell r="G4457" t="str">
            <v>можно паковать</v>
          </cell>
        </row>
        <row r="4458">
          <cell r="E4458">
            <v>334578515</v>
          </cell>
          <cell r="G4458" t="str">
            <v>можно паковать</v>
          </cell>
        </row>
        <row r="4459">
          <cell r="E4459">
            <v>334578756</v>
          </cell>
          <cell r="G4459" t="str">
            <v>можно паковать</v>
          </cell>
        </row>
        <row r="4460">
          <cell r="E4460">
            <v>334578878</v>
          </cell>
          <cell r="G4460" t="str">
            <v>можно паковать</v>
          </cell>
        </row>
        <row r="4461">
          <cell r="E4461">
            <v>334579824</v>
          </cell>
          <cell r="G4461" t="str">
            <v>можно паковать</v>
          </cell>
        </row>
        <row r="4462">
          <cell r="E4462">
            <v>334579744</v>
          </cell>
          <cell r="G4462" t="str">
            <v>можно паковать</v>
          </cell>
        </row>
        <row r="4463">
          <cell r="E4463">
            <v>334579764</v>
          </cell>
          <cell r="G4463" t="str">
            <v>можно паковать</v>
          </cell>
        </row>
        <row r="4464">
          <cell r="E4464">
            <v>334579774</v>
          </cell>
          <cell r="G4464" t="str">
            <v>можно паковать</v>
          </cell>
        </row>
        <row r="4465">
          <cell r="E4465">
            <v>334579934</v>
          </cell>
          <cell r="G4465" t="str">
            <v>можно паковать</v>
          </cell>
        </row>
        <row r="4466">
          <cell r="E4466">
            <v>334578503</v>
          </cell>
          <cell r="G4466" t="str">
            <v>можно паковать</v>
          </cell>
        </row>
        <row r="4467">
          <cell r="E4467">
            <v>334579990</v>
          </cell>
          <cell r="G4467" t="str">
            <v>можно паковать</v>
          </cell>
        </row>
        <row r="4468">
          <cell r="E4468">
            <v>334579968</v>
          </cell>
          <cell r="G4468" t="str">
            <v>можно паковать</v>
          </cell>
        </row>
        <row r="4469">
          <cell r="E4469">
            <v>334580069</v>
          </cell>
          <cell r="G4469" t="str">
            <v>можно паковать</v>
          </cell>
        </row>
        <row r="4470">
          <cell r="E4470">
            <v>334580049</v>
          </cell>
          <cell r="G4470" t="str">
            <v>можно паковать</v>
          </cell>
        </row>
        <row r="4471">
          <cell r="E4471">
            <v>334580181</v>
          </cell>
          <cell r="G4471" t="str">
            <v>можно паковать</v>
          </cell>
        </row>
        <row r="4472">
          <cell r="E4472">
            <v>334580266</v>
          </cell>
          <cell r="G4472" t="str">
            <v>можно паковать</v>
          </cell>
        </row>
        <row r="4473">
          <cell r="E4473">
            <v>334580068</v>
          </cell>
          <cell r="G4473" t="str">
            <v>можно паковать</v>
          </cell>
        </row>
        <row r="4474">
          <cell r="E4474">
            <v>334579829</v>
          </cell>
          <cell r="G4474" t="str">
            <v>можно паковать</v>
          </cell>
        </row>
        <row r="4475">
          <cell r="E4475">
            <v>334580336</v>
          </cell>
          <cell r="G4475" t="str">
            <v>можно паковать</v>
          </cell>
        </row>
        <row r="4476">
          <cell r="E4476">
            <v>334581506</v>
          </cell>
          <cell r="G4476" t="str">
            <v>можно паковать</v>
          </cell>
        </row>
        <row r="4477">
          <cell r="E4477">
            <v>334581562</v>
          </cell>
          <cell r="G4477" t="str">
            <v>можно паковать</v>
          </cell>
        </row>
        <row r="4478">
          <cell r="E4478">
            <v>334581683</v>
          </cell>
          <cell r="G4478" t="str">
            <v>можно паковать</v>
          </cell>
        </row>
        <row r="4479">
          <cell r="E4479">
            <v>334581929</v>
          </cell>
          <cell r="G4479" t="str">
            <v>можно паковать</v>
          </cell>
        </row>
        <row r="4480">
          <cell r="E4480">
            <v>334581952</v>
          </cell>
          <cell r="G4480" t="str">
            <v>можно паковать</v>
          </cell>
        </row>
        <row r="4481">
          <cell r="E4481">
            <v>334582279</v>
          </cell>
          <cell r="G4481" t="str">
            <v>можно паковать</v>
          </cell>
        </row>
        <row r="4482">
          <cell r="E4482">
            <v>334582327</v>
          </cell>
          <cell r="G4482" t="str">
            <v>можно паковать</v>
          </cell>
        </row>
        <row r="4483">
          <cell r="E4483">
            <v>334582374</v>
          </cell>
          <cell r="G4483" t="str">
            <v>можно паковать</v>
          </cell>
        </row>
        <row r="4484">
          <cell r="E4484">
            <v>334582406</v>
          </cell>
          <cell r="G4484" t="str">
            <v>можно паковать</v>
          </cell>
        </row>
        <row r="4485">
          <cell r="E4485">
            <v>334582243</v>
          </cell>
          <cell r="G4485" t="str">
            <v>можно паковать</v>
          </cell>
        </row>
        <row r="4486">
          <cell r="E4486">
            <v>334581762</v>
          </cell>
          <cell r="G4486" t="str">
            <v>можно паковать</v>
          </cell>
        </row>
        <row r="4487">
          <cell r="E4487">
            <v>334582512</v>
          </cell>
          <cell r="G4487" t="str">
            <v>можно паковать</v>
          </cell>
        </row>
        <row r="4488">
          <cell r="E4488">
            <v>334583517</v>
          </cell>
          <cell r="G4488" t="str">
            <v>можно паковать</v>
          </cell>
        </row>
        <row r="4489">
          <cell r="E4489">
            <v>334583528</v>
          </cell>
          <cell r="G4489" t="str">
            <v>можно паковать</v>
          </cell>
        </row>
        <row r="4490">
          <cell r="E4490">
            <v>334583533</v>
          </cell>
          <cell r="G4490" t="str">
            <v>можно паковать</v>
          </cell>
        </row>
        <row r="4491">
          <cell r="E4491">
            <v>334583451</v>
          </cell>
          <cell r="G4491" t="str">
            <v>можно паковать</v>
          </cell>
        </row>
        <row r="4492">
          <cell r="E4492">
            <v>334583445</v>
          </cell>
          <cell r="G4492" t="str">
            <v>можно паковать</v>
          </cell>
        </row>
        <row r="4493">
          <cell r="E4493">
            <v>334583432</v>
          </cell>
          <cell r="G4493" t="str">
            <v>можно паковать</v>
          </cell>
        </row>
        <row r="4494">
          <cell r="E4494">
            <v>334582486</v>
          </cell>
          <cell r="G4494" t="str">
            <v>можно паковать</v>
          </cell>
        </row>
        <row r="4495">
          <cell r="E4495">
            <v>334583711</v>
          </cell>
          <cell r="G4495" t="str">
            <v>можно паковать</v>
          </cell>
        </row>
        <row r="4496">
          <cell r="E4496">
            <v>334584002</v>
          </cell>
          <cell r="G4496" t="str">
            <v>можно паковать</v>
          </cell>
        </row>
        <row r="4497">
          <cell r="E4497">
            <v>334583867</v>
          </cell>
          <cell r="G4497" t="str">
            <v>подтверждение выслано</v>
          </cell>
        </row>
        <row r="4498">
          <cell r="E4498">
            <v>334584037</v>
          </cell>
          <cell r="G4498" t="str">
            <v>можно паковать</v>
          </cell>
        </row>
        <row r="4499">
          <cell r="E4499">
            <v>334584119</v>
          </cell>
          <cell r="G4499" t="str">
            <v>можно паковать</v>
          </cell>
        </row>
        <row r="4500">
          <cell r="E4500">
            <v>334584156</v>
          </cell>
          <cell r="G4500" t="str">
            <v>можно паковать</v>
          </cell>
        </row>
        <row r="4501">
          <cell r="E4501">
            <v>334584187</v>
          </cell>
          <cell r="G4501" t="str">
            <v>можно паковать</v>
          </cell>
        </row>
        <row r="4502">
          <cell r="E4502">
            <v>334583691</v>
          </cell>
          <cell r="G4502" t="str">
            <v>можно паковать</v>
          </cell>
        </row>
        <row r="4503">
          <cell r="E4503">
            <v>334584223</v>
          </cell>
          <cell r="G4503" t="str">
            <v>можно паковать</v>
          </cell>
        </row>
        <row r="4504">
          <cell r="E4504">
            <v>334584218</v>
          </cell>
          <cell r="G4504" t="str">
            <v>можно паковать</v>
          </cell>
        </row>
        <row r="4505">
          <cell r="E4505">
            <v>334585144</v>
          </cell>
          <cell r="G4505" t="str">
            <v>можно паковать</v>
          </cell>
        </row>
        <row r="4506">
          <cell r="E4506">
            <v>334585276</v>
          </cell>
          <cell r="G4506" t="str">
            <v>можно паковать</v>
          </cell>
        </row>
        <row r="4507">
          <cell r="E4507">
            <v>334585371</v>
          </cell>
          <cell r="G4507" t="str">
            <v>можно паковать</v>
          </cell>
        </row>
        <row r="4508">
          <cell r="E4508">
            <v>334585595</v>
          </cell>
          <cell r="G4508" t="str">
            <v>можно паковать</v>
          </cell>
        </row>
        <row r="4509">
          <cell r="E4509">
            <v>334585683</v>
          </cell>
          <cell r="G4509" t="str">
            <v>можно паковать</v>
          </cell>
        </row>
        <row r="4510">
          <cell r="E4510">
            <v>334585771</v>
          </cell>
          <cell r="G4510" t="str">
            <v>можно паковать</v>
          </cell>
        </row>
        <row r="4511">
          <cell r="E4511">
            <v>334585805</v>
          </cell>
          <cell r="G4511" t="str">
            <v>можно паковать</v>
          </cell>
        </row>
        <row r="4512">
          <cell r="E4512">
            <v>334585821</v>
          </cell>
          <cell r="G4512" t="str">
            <v>можно паковать</v>
          </cell>
        </row>
        <row r="4513">
          <cell r="E4513">
            <v>334585893</v>
          </cell>
          <cell r="G4513" t="str">
            <v>можно паковать</v>
          </cell>
        </row>
        <row r="4514">
          <cell r="E4514">
            <v>334586129</v>
          </cell>
          <cell r="G4514" t="str">
            <v>можно паковать</v>
          </cell>
        </row>
        <row r="4515">
          <cell r="E4515">
            <v>334587194</v>
          </cell>
          <cell r="G4515" t="str">
            <v>можно паковать</v>
          </cell>
        </row>
        <row r="4516">
          <cell r="E4516">
            <v>334587221</v>
          </cell>
          <cell r="G4516" t="str">
            <v>можно паковать</v>
          </cell>
        </row>
        <row r="4517">
          <cell r="E4517">
            <v>334587262</v>
          </cell>
          <cell r="G4517" t="str">
            <v>можно паковать</v>
          </cell>
        </row>
        <row r="4518">
          <cell r="E4518">
            <v>334587336</v>
          </cell>
          <cell r="G4518" t="str">
            <v>можно паковать</v>
          </cell>
        </row>
        <row r="4519">
          <cell r="E4519">
            <v>334587366</v>
          </cell>
          <cell r="G4519" t="str">
            <v>можно паковать</v>
          </cell>
        </row>
        <row r="4520">
          <cell r="E4520">
            <v>334587787</v>
          </cell>
          <cell r="G4520" t="str">
            <v>можно паковать</v>
          </cell>
        </row>
        <row r="4521">
          <cell r="E4521">
            <v>334587805</v>
          </cell>
          <cell r="G4521" t="str">
            <v>можно паковать</v>
          </cell>
        </row>
        <row r="4522">
          <cell r="E4522">
            <v>334587848</v>
          </cell>
          <cell r="G4522" t="str">
            <v>можно паковать</v>
          </cell>
        </row>
        <row r="4523">
          <cell r="E4523">
            <v>334587793</v>
          </cell>
          <cell r="G4523" t="str">
            <v>можно паковать</v>
          </cell>
        </row>
        <row r="4524">
          <cell r="E4524">
            <v>334587818</v>
          </cell>
          <cell r="G4524" t="str">
            <v>можно паковать</v>
          </cell>
        </row>
        <row r="4525">
          <cell r="E4525">
            <v>334587893</v>
          </cell>
          <cell r="G4525" t="str">
            <v>можно паковать</v>
          </cell>
        </row>
        <row r="4526">
          <cell r="E4526">
            <v>334587892</v>
          </cell>
          <cell r="G4526" t="str">
            <v>можно паковать</v>
          </cell>
        </row>
        <row r="4527">
          <cell r="E4527">
            <v>334587902</v>
          </cell>
          <cell r="G4527" t="str">
            <v>можно паковать</v>
          </cell>
        </row>
        <row r="4528">
          <cell r="E4528">
            <v>334587922</v>
          </cell>
          <cell r="G4528" t="str">
            <v>можно паковать</v>
          </cell>
        </row>
        <row r="4529">
          <cell r="E4529">
            <v>334587437</v>
          </cell>
          <cell r="G4529" t="str">
            <v>можно паковать</v>
          </cell>
        </row>
        <row r="4530">
          <cell r="E4530">
            <v>334587403</v>
          </cell>
          <cell r="G4530" t="str">
            <v>можно паковать</v>
          </cell>
        </row>
        <row r="4531">
          <cell r="E4531">
            <v>334587973</v>
          </cell>
          <cell r="G4531" t="str">
            <v>можно паковать</v>
          </cell>
        </row>
        <row r="4532">
          <cell r="E4532">
            <v>334588041</v>
          </cell>
          <cell r="G4532" t="str">
            <v>можно паковать</v>
          </cell>
        </row>
        <row r="4533">
          <cell r="E4533">
            <v>334588080</v>
          </cell>
          <cell r="G4533" t="str">
            <v>можно паковать</v>
          </cell>
        </row>
        <row r="4534">
          <cell r="E4534">
            <v>334588203</v>
          </cell>
          <cell r="G4534" t="str">
            <v>можно паковать</v>
          </cell>
        </row>
        <row r="4535">
          <cell r="E4535">
            <v>334588263</v>
          </cell>
          <cell r="G4535" t="str">
            <v>можно паковать</v>
          </cell>
        </row>
        <row r="4536">
          <cell r="E4536">
            <v>334588722</v>
          </cell>
          <cell r="G4536" t="str">
            <v>можно паковать</v>
          </cell>
        </row>
        <row r="4537">
          <cell r="E4537">
            <v>334588754</v>
          </cell>
          <cell r="G4537" t="str">
            <v>можно паковать</v>
          </cell>
        </row>
        <row r="4538">
          <cell r="E4538">
            <v>334588806</v>
          </cell>
          <cell r="G4538" t="str">
            <v>можно паковать</v>
          </cell>
        </row>
        <row r="4539">
          <cell r="E4539">
            <v>334589369</v>
          </cell>
          <cell r="G4539" t="str">
            <v>можно паковать</v>
          </cell>
        </row>
        <row r="4540">
          <cell r="E4540">
            <v>334589385</v>
          </cell>
          <cell r="G4540" t="str">
            <v>можно паковать</v>
          </cell>
        </row>
        <row r="4541">
          <cell r="E4541">
            <v>334589414</v>
          </cell>
          <cell r="G4541" t="str">
            <v>можно паковать</v>
          </cell>
        </row>
        <row r="4542">
          <cell r="E4542">
            <v>334589452</v>
          </cell>
          <cell r="G4542" t="str">
            <v>можно паковать</v>
          </cell>
        </row>
        <row r="4543">
          <cell r="E4543">
            <v>334589427</v>
          </cell>
          <cell r="G4543" t="str">
            <v>можно паковать</v>
          </cell>
        </row>
        <row r="4544">
          <cell r="E4544">
            <v>334589500</v>
          </cell>
          <cell r="G4544" t="str">
            <v>можно паковать</v>
          </cell>
        </row>
        <row r="4545">
          <cell r="E4545">
            <v>334589364</v>
          </cell>
          <cell r="G4545" t="str">
            <v>можно паковать</v>
          </cell>
        </row>
        <row r="4546">
          <cell r="E4546">
            <v>334589562</v>
          </cell>
          <cell r="G4546" t="str">
            <v>можно паковать</v>
          </cell>
        </row>
        <row r="4547">
          <cell r="E4547">
            <v>334589780</v>
          </cell>
          <cell r="G4547" t="str">
            <v>можно паковать</v>
          </cell>
        </row>
        <row r="4548">
          <cell r="E4548">
            <v>334589811</v>
          </cell>
          <cell r="G4548" t="str">
            <v>можно паковать</v>
          </cell>
        </row>
        <row r="4549">
          <cell r="E4549">
            <v>334589835</v>
          </cell>
          <cell r="G4549" t="str">
            <v>можно паковать</v>
          </cell>
        </row>
        <row r="4550">
          <cell r="E4550">
            <v>334589846</v>
          </cell>
          <cell r="G4550" t="str">
            <v>можно паковать</v>
          </cell>
        </row>
        <row r="4551">
          <cell r="E4551">
            <v>334589953</v>
          </cell>
          <cell r="G4551" t="str">
            <v>можно паковать</v>
          </cell>
        </row>
        <row r="4552">
          <cell r="E4552">
            <v>334590157</v>
          </cell>
          <cell r="G4552" t="str">
            <v>можно паковать</v>
          </cell>
        </row>
        <row r="4553">
          <cell r="E4553">
            <v>334590166</v>
          </cell>
          <cell r="G4553" t="str">
            <v>можно паковать</v>
          </cell>
        </row>
        <row r="4554">
          <cell r="E4554">
            <v>334590158</v>
          </cell>
          <cell r="G4554" t="str">
            <v>можно паковать</v>
          </cell>
        </row>
        <row r="4555">
          <cell r="E4555">
            <v>334590150</v>
          </cell>
          <cell r="G4555" t="str">
            <v>можно паковать</v>
          </cell>
        </row>
        <row r="4556">
          <cell r="E4556">
            <v>334590179</v>
          </cell>
          <cell r="G4556" t="str">
            <v>можно паковать</v>
          </cell>
        </row>
        <row r="4557">
          <cell r="E4557">
            <v>334590240</v>
          </cell>
          <cell r="G4557" t="str">
            <v>можно паковать</v>
          </cell>
        </row>
        <row r="4558">
          <cell r="E4558">
            <v>334590342</v>
          </cell>
          <cell r="G4558" t="str">
            <v>можно паковать</v>
          </cell>
        </row>
        <row r="4559">
          <cell r="E4559">
            <v>334590378</v>
          </cell>
          <cell r="G4559" t="str">
            <v>можно паковать</v>
          </cell>
        </row>
        <row r="4560">
          <cell r="E4560">
            <v>334590377</v>
          </cell>
          <cell r="G4560" t="str">
            <v>можно паковать</v>
          </cell>
        </row>
        <row r="4561">
          <cell r="E4561">
            <v>334590350</v>
          </cell>
          <cell r="G4561" t="str">
            <v>можно паковать</v>
          </cell>
        </row>
        <row r="4562">
          <cell r="E4562">
            <v>334590369</v>
          </cell>
          <cell r="G4562" t="str">
            <v>можно паковать</v>
          </cell>
        </row>
        <row r="4563">
          <cell r="E4563">
            <v>334591297</v>
          </cell>
          <cell r="G4563" t="str">
            <v>можно паковать</v>
          </cell>
        </row>
        <row r="4564">
          <cell r="E4564">
            <v>334591331</v>
          </cell>
          <cell r="G4564" t="str">
            <v>можно паковать</v>
          </cell>
        </row>
        <row r="4565">
          <cell r="E4565">
            <v>334591365</v>
          </cell>
          <cell r="G4565" t="str">
            <v>можно паковать</v>
          </cell>
        </row>
        <row r="4566">
          <cell r="E4566">
            <v>334591815</v>
          </cell>
          <cell r="G4566" t="str">
            <v>можно паковать</v>
          </cell>
        </row>
        <row r="4567">
          <cell r="E4567">
            <v>334591794</v>
          </cell>
          <cell r="G4567" t="str">
            <v>можно паковать</v>
          </cell>
        </row>
        <row r="4568">
          <cell r="E4568">
            <v>334591873</v>
          </cell>
          <cell r="G4568" t="str">
            <v>можно паковать</v>
          </cell>
        </row>
        <row r="4569">
          <cell r="E4569">
            <v>334591781</v>
          </cell>
          <cell r="G4569" t="str">
            <v>можно паковать</v>
          </cell>
        </row>
        <row r="4570">
          <cell r="E4570">
            <v>334591759</v>
          </cell>
          <cell r="G4570" t="str">
            <v>можно паковать</v>
          </cell>
        </row>
        <row r="4571">
          <cell r="E4571">
            <v>334591297</v>
          </cell>
          <cell r="G4571" t="str">
            <v>можно паковать</v>
          </cell>
        </row>
        <row r="4572">
          <cell r="E4572">
            <v>334591920</v>
          </cell>
          <cell r="G4572" t="str">
            <v>можно паковать</v>
          </cell>
        </row>
        <row r="4573">
          <cell r="E4573">
            <v>334591988</v>
          </cell>
          <cell r="G4573" t="str">
            <v>можно паковать</v>
          </cell>
        </row>
        <row r="4574">
          <cell r="E4574">
            <v>334592034</v>
          </cell>
          <cell r="G4574" t="str">
            <v>можно паковать</v>
          </cell>
        </row>
        <row r="4575">
          <cell r="E4575">
            <v>334592096</v>
          </cell>
          <cell r="G4575" t="str">
            <v>можно паковать</v>
          </cell>
        </row>
        <row r="4576">
          <cell r="E4576">
            <v>334593185</v>
          </cell>
          <cell r="G4576" t="str">
            <v>можно паковать</v>
          </cell>
        </row>
        <row r="4577">
          <cell r="E4577">
            <v>334593328</v>
          </cell>
          <cell r="G4577" t="str">
            <v>можно паковать</v>
          </cell>
        </row>
        <row r="4578">
          <cell r="E4578">
            <v>334593348</v>
          </cell>
          <cell r="G4578" t="str">
            <v>можно паковать</v>
          </cell>
        </row>
        <row r="4579">
          <cell r="E4579">
            <v>334593404</v>
          </cell>
          <cell r="G4579" t="str">
            <v>можно паковать</v>
          </cell>
        </row>
        <row r="4580">
          <cell r="E4580">
            <v>334593192</v>
          </cell>
          <cell r="G4580" t="str">
            <v>можно паковать</v>
          </cell>
        </row>
        <row r="4581">
          <cell r="E4581">
            <v>334593507</v>
          </cell>
          <cell r="G4581" t="str">
            <v>можно паковать</v>
          </cell>
        </row>
        <row r="4582">
          <cell r="E4582">
            <v>334593562</v>
          </cell>
          <cell r="G4582" t="str">
            <v>можно паковать</v>
          </cell>
        </row>
        <row r="4583">
          <cell r="E4583">
            <v>334593580</v>
          </cell>
          <cell r="G4583" t="str">
            <v>можно паковать</v>
          </cell>
        </row>
        <row r="4584">
          <cell r="E4584">
            <v>334593461</v>
          </cell>
          <cell r="G4584" t="str">
            <v>можно паковать</v>
          </cell>
        </row>
        <row r="4585">
          <cell r="E4585">
            <v>334593496</v>
          </cell>
          <cell r="G4585" t="str">
            <v>можно паковать</v>
          </cell>
        </row>
        <row r="4586">
          <cell r="E4586">
            <v>334593613</v>
          </cell>
          <cell r="G4586" t="str">
            <v>можно паковать</v>
          </cell>
        </row>
        <row r="4587">
          <cell r="E4587">
            <v>334593598</v>
          </cell>
          <cell r="G4587" t="str">
            <v>можно паковать</v>
          </cell>
        </row>
        <row r="4588">
          <cell r="E4588">
            <v>334593737</v>
          </cell>
          <cell r="G4588" t="str">
            <v>можно паковать</v>
          </cell>
        </row>
        <row r="4589">
          <cell r="E4589">
            <v>334593809</v>
          </cell>
          <cell r="G4589" t="str">
            <v>можно паковать</v>
          </cell>
        </row>
        <row r="4590">
          <cell r="E4590">
            <v>334594005</v>
          </cell>
          <cell r="G4590" t="str">
            <v>можно паковать</v>
          </cell>
        </row>
        <row r="4591">
          <cell r="E4591">
            <v>334593837</v>
          </cell>
          <cell r="G4591" t="str">
            <v>можно паковать</v>
          </cell>
        </row>
        <row r="4592">
          <cell r="E4592">
            <v>334594646</v>
          </cell>
          <cell r="G4592" t="str">
            <v>можно паковать</v>
          </cell>
        </row>
        <row r="4593">
          <cell r="E4593">
            <v>334593640</v>
          </cell>
          <cell r="G4593" t="str">
            <v>можно паковать</v>
          </cell>
        </row>
        <row r="4594">
          <cell r="E4594">
            <v>334594852</v>
          </cell>
          <cell r="G4594" t="str">
            <v>можно паковать</v>
          </cell>
        </row>
        <row r="4595">
          <cell r="E4595">
            <v>334594982</v>
          </cell>
          <cell r="G4595" t="str">
            <v>можно паковать</v>
          </cell>
        </row>
        <row r="4596">
          <cell r="E4596">
            <v>334594960</v>
          </cell>
          <cell r="G4596" t="str">
            <v>можно паковать</v>
          </cell>
        </row>
        <row r="4597">
          <cell r="E4597">
            <v>334594936</v>
          </cell>
          <cell r="G4597" t="str">
            <v>можно паковать</v>
          </cell>
        </row>
        <row r="4598">
          <cell r="E4598">
            <v>334594933</v>
          </cell>
          <cell r="G4598" t="str">
            <v>можно паковать</v>
          </cell>
        </row>
        <row r="4599">
          <cell r="E4599">
            <v>334594858</v>
          </cell>
          <cell r="G4599" t="str">
            <v>можно паковать</v>
          </cell>
        </row>
        <row r="4600">
          <cell r="E4600">
            <v>334593520</v>
          </cell>
          <cell r="G4600" t="str">
            <v>можно паковать</v>
          </cell>
        </row>
        <row r="4601">
          <cell r="E4601">
            <v>334593541</v>
          </cell>
          <cell r="G4601" t="str">
            <v>можно паковать</v>
          </cell>
        </row>
        <row r="4602">
          <cell r="E4602">
            <v>334595199</v>
          </cell>
          <cell r="G4602" t="str">
            <v>можно паковать</v>
          </cell>
        </row>
        <row r="4603">
          <cell r="E4603">
            <v>334595171</v>
          </cell>
          <cell r="G4603" t="str">
            <v>можно паковать</v>
          </cell>
        </row>
        <row r="4604">
          <cell r="E4604">
            <v>334595161</v>
          </cell>
          <cell r="G4604" t="str">
            <v>можно паковать</v>
          </cell>
        </row>
        <row r="4605">
          <cell r="E4605">
            <v>334595587</v>
          </cell>
          <cell r="G4605" t="str">
            <v>можно паковать</v>
          </cell>
        </row>
        <row r="4606">
          <cell r="E4606">
            <v>334595653</v>
          </cell>
          <cell r="G4606" t="str">
            <v>можно паковать</v>
          </cell>
        </row>
        <row r="4607">
          <cell r="E4607">
            <v>334595805</v>
          </cell>
          <cell r="G4607" t="str">
            <v>можно паковать</v>
          </cell>
        </row>
        <row r="4608">
          <cell r="E4608">
            <v>334595855</v>
          </cell>
          <cell r="G4608" t="str">
            <v>можно паковать</v>
          </cell>
        </row>
        <row r="4609">
          <cell r="E4609">
            <v>334595902</v>
          </cell>
          <cell r="G4609" t="str">
            <v>можно паковать</v>
          </cell>
        </row>
        <row r="4610">
          <cell r="E4610">
            <v>334595973</v>
          </cell>
          <cell r="G4610" t="str">
            <v>можно паковать</v>
          </cell>
        </row>
        <row r="4611">
          <cell r="E4611">
            <v>334596228</v>
          </cell>
          <cell r="G4611" t="str">
            <v>можно паковать</v>
          </cell>
        </row>
        <row r="4612">
          <cell r="E4612">
            <v>334595992</v>
          </cell>
          <cell r="G4612" t="str">
            <v>можно паковать</v>
          </cell>
        </row>
        <row r="4613">
          <cell r="E4613">
            <v>334595760</v>
          </cell>
          <cell r="G4613" t="str">
            <v>можно паковать</v>
          </cell>
        </row>
        <row r="4614">
          <cell r="E4614">
            <v>334597094</v>
          </cell>
          <cell r="G4614" t="str">
            <v>можно паковать</v>
          </cell>
        </row>
        <row r="4615">
          <cell r="E4615">
            <v>334597523</v>
          </cell>
          <cell r="G4615" t="str">
            <v>можно паковать</v>
          </cell>
        </row>
        <row r="4616">
          <cell r="E4616">
            <v>334597565</v>
          </cell>
          <cell r="G4616" t="str">
            <v>можно паковать</v>
          </cell>
        </row>
        <row r="4617">
          <cell r="E4617">
            <v>334597746</v>
          </cell>
          <cell r="G4617" t="str">
            <v>можно паковать</v>
          </cell>
        </row>
        <row r="4618">
          <cell r="E4618">
            <v>334597793</v>
          </cell>
          <cell r="G4618" t="str">
            <v>можно паковать</v>
          </cell>
        </row>
        <row r="4619">
          <cell r="E4619">
            <v>334597849</v>
          </cell>
          <cell r="G4619" t="str">
            <v>можно паковать</v>
          </cell>
        </row>
        <row r="4620">
          <cell r="E4620">
            <v>334597934</v>
          </cell>
          <cell r="G4620" t="str">
            <v>можно паковать</v>
          </cell>
        </row>
        <row r="4621">
          <cell r="E4621">
            <v>334597988</v>
          </cell>
          <cell r="G4621" t="str">
            <v>можно паковать</v>
          </cell>
        </row>
        <row r="4622">
          <cell r="E4622">
            <v>334598016</v>
          </cell>
          <cell r="G4622" t="str">
            <v>можно паковать</v>
          </cell>
        </row>
        <row r="4623">
          <cell r="E4623">
            <v>334598206</v>
          </cell>
          <cell r="G4623" t="str">
            <v>можно паковать</v>
          </cell>
        </row>
        <row r="4624">
          <cell r="E4624">
            <v>334598231</v>
          </cell>
          <cell r="G4624" t="str">
            <v>можно паковать</v>
          </cell>
        </row>
        <row r="4625">
          <cell r="E4625">
            <v>334598312</v>
          </cell>
          <cell r="G4625" t="str">
            <v>можно паковать</v>
          </cell>
        </row>
        <row r="4626">
          <cell r="E4626">
            <v>334598199</v>
          </cell>
          <cell r="G4626" t="str">
            <v>можно паковать</v>
          </cell>
        </row>
        <row r="4627">
          <cell r="E4627">
            <v>334598184</v>
          </cell>
          <cell r="G4627" t="str">
            <v>можно паковать</v>
          </cell>
        </row>
        <row r="4628">
          <cell r="E4628">
            <v>334598146</v>
          </cell>
          <cell r="G4628" t="str">
            <v>можно паковать</v>
          </cell>
        </row>
        <row r="4629">
          <cell r="E4629">
            <v>334598400</v>
          </cell>
          <cell r="G4629" t="str">
            <v>можно паковать</v>
          </cell>
        </row>
        <row r="4630">
          <cell r="E4630">
            <v>334598482</v>
          </cell>
          <cell r="G4630" t="str">
            <v>можно паковать</v>
          </cell>
        </row>
        <row r="4631">
          <cell r="E4631">
            <v>334598553</v>
          </cell>
          <cell r="G4631" t="str">
            <v>можно паковать</v>
          </cell>
        </row>
        <row r="4632">
          <cell r="E4632">
            <v>334598510</v>
          </cell>
          <cell r="G4632" t="str">
            <v>можно паковать</v>
          </cell>
        </row>
        <row r="4633">
          <cell r="E4633">
            <v>334598628</v>
          </cell>
          <cell r="G4633" t="str">
            <v>можно паковать</v>
          </cell>
        </row>
        <row r="4634">
          <cell r="E4634">
            <v>334599538</v>
          </cell>
          <cell r="G4634" t="str">
            <v>можно паковать</v>
          </cell>
        </row>
        <row r="4635">
          <cell r="E4635">
            <v>334599702</v>
          </cell>
          <cell r="G4635" t="str">
            <v>можно паковать</v>
          </cell>
        </row>
        <row r="4636">
          <cell r="E4636">
            <v>334599763</v>
          </cell>
          <cell r="G4636" t="str">
            <v>можно паковать</v>
          </cell>
        </row>
        <row r="4637">
          <cell r="E4637">
            <v>334599858</v>
          </cell>
          <cell r="G4637" t="str">
            <v>можно паковать</v>
          </cell>
        </row>
        <row r="4638">
          <cell r="E4638">
            <v>334600114</v>
          </cell>
          <cell r="G4638" t="str">
            <v>можно паковать</v>
          </cell>
        </row>
        <row r="4639">
          <cell r="E4639">
            <v>334600150</v>
          </cell>
          <cell r="G4639" t="str">
            <v>можно паковать</v>
          </cell>
        </row>
        <row r="4640">
          <cell r="E4640">
            <v>334600364</v>
          </cell>
          <cell r="G4640" t="str">
            <v>можно паковать</v>
          </cell>
        </row>
        <row r="4641">
          <cell r="E4641">
            <v>334600208</v>
          </cell>
          <cell r="G4641" t="str">
            <v>можно паковать</v>
          </cell>
        </row>
        <row r="4642">
          <cell r="E4642">
            <v>334601314</v>
          </cell>
          <cell r="G4642" t="str">
            <v>можно паковать</v>
          </cell>
        </row>
        <row r="4643">
          <cell r="E4643">
            <v>334601308</v>
          </cell>
          <cell r="G4643" t="str">
            <v>можно паковать</v>
          </cell>
        </row>
        <row r="4644">
          <cell r="E4644">
            <v>334601747</v>
          </cell>
          <cell r="G4644" t="str">
            <v>можно паковать</v>
          </cell>
        </row>
        <row r="4645">
          <cell r="E4645">
            <v>334601803</v>
          </cell>
          <cell r="G4645" t="str">
            <v>можно паковать</v>
          </cell>
        </row>
        <row r="4646">
          <cell r="E4646">
            <v>334601879</v>
          </cell>
          <cell r="G4646" t="str">
            <v>можно паковать</v>
          </cell>
        </row>
        <row r="4647">
          <cell r="E4647">
            <v>334601763</v>
          </cell>
          <cell r="G4647" t="str">
            <v>можно паковать</v>
          </cell>
        </row>
        <row r="4648">
          <cell r="E4648">
            <v>334602059</v>
          </cell>
          <cell r="G4648" t="str">
            <v>можно паковать</v>
          </cell>
        </row>
        <row r="4649">
          <cell r="E4649">
            <v>334602245</v>
          </cell>
          <cell r="G4649" t="str">
            <v>можно паковать</v>
          </cell>
        </row>
        <row r="4650">
          <cell r="E4650">
            <v>334602306</v>
          </cell>
          <cell r="G4650" t="str">
            <v>можно паковать</v>
          </cell>
        </row>
        <row r="4651">
          <cell r="E4651">
            <v>334601772</v>
          </cell>
          <cell r="G4651" t="str">
            <v>можно паковать</v>
          </cell>
        </row>
        <row r="4652">
          <cell r="E4652">
            <v>334601847</v>
          </cell>
          <cell r="G4652" t="str">
            <v>можно паковать</v>
          </cell>
        </row>
        <row r="4653">
          <cell r="E4653">
            <v>334603253</v>
          </cell>
          <cell r="G4653" t="str">
            <v>можно паковать</v>
          </cell>
        </row>
        <row r="4654">
          <cell r="E4654">
            <v>334603283</v>
          </cell>
          <cell r="G4654" t="str">
            <v>можно паковать</v>
          </cell>
        </row>
        <row r="4655">
          <cell r="E4655">
            <v>334603285</v>
          </cell>
          <cell r="G4655" t="str">
            <v>можно паковать</v>
          </cell>
        </row>
        <row r="4656">
          <cell r="E4656">
            <v>334603244</v>
          </cell>
          <cell r="G4656" t="str">
            <v>можно паковать</v>
          </cell>
        </row>
        <row r="4657">
          <cell r="E4657">
            <v>334603339</v>
          </cell>
          <cell r="G4657" t="str">
            <v>можно паковать</v>
          </cell>
        </row>
        <row r="4658">
          <cell r="E4658">
            <v>334603390</v>
          </cell>
          <cell r="G4658" t="str">
            <v>можно паковать</v>
          </cell>
        </row>
        <row r="4659">
          <cell r="E4659">
            <v>334603503</v>
          </cell>
          <cell r="G4659" t="str">
            <v>можно паковать</v>
          </cell>
        </row>
        <row r="4660">
          <cell r="E4660">
            <v>334603576</v>
          </cell>
          <cell r="G4660" t="str">
            <v>можно паковать</v>
          </cell>
        </row>
        <row r="4661">
          <cell r="E4661">
            <v>334603638</v>
          </cell>
          <cell r="G4661" t="str">
            <v>можно паковать</v>
          </cell>
        </row>
        <row r="4662">
          <cell r="E4662">
            <v>334603338</v>
          </cell>
          <cell r="G4662" t="str">
            <v>можно паковать</v>
          </cell>
        </row>
        <row r="4663">
          <cell r="E4663">
            <v>334603321</v>
          </cell>
          <cell r="G4663" t="str">
            <v>можно паковать</v>
          </cell>
        </row>
        <row r="4664">
          <cell r="E4664">
            <v>334603212</v>
          </cell>
          <cell r="G4664" t="str">
            <v>можно паковать</v>
          </cell>
        </row>
        <row r="4665">
          <cell r="E4665">
            <v>334603142</v>
          </cell>
          <cell r="G4665" t="str">
            <v>можно паковать</v>
          </cell>
        </row>
        <row r="4666">
          <cell r="E4666">
            <v>334603993</v>
          </cell>
          <cell r="G4666" t="str">
            <v>можно паковать</v>
          </cell>
        </row>
        <row r="4667">
          <cell r="E4667">
            <v>334605083</v>
          </cell>
          <cell r="G4667" t="str">
            <v>можно паковать</v>
          </cell>
        </row>
        <row r="4668">
          <cell r="E4668">
            <v>334605501</v>
          </cell>
          <cell r="G4668" t="str">
            <v>можно паковать</v>
          </cell>
        </row>
        <row r="4669">
          <cell r="E4669">
            <v>334605600</v>
          </cell>
          <cell r="G4669" t="str">
            <v>можно паковать</v>
          </cell>
        </row>
        <row r="4670">
          <cell r="E4670">
            <v>334605700</v>
          </cell>
          <cell r="G4670" t="str">
            <v>можно паковать</v>
          </cell>
        </row>
        <row r="4671">
          <cell r="E4671">
            <v>334605756</v>
          </cell>
          <cell r="G4671" t="str">
            <v>можно паковать</v>
          </cell>
        </row>
        <row r="4672">
          <cell r="E4672">
            <v>334605839</v>
          </cell>
          <cell r="G4672" t="str">
            <v>можно паковать</v>
          </cell>
        </row>
        <row r="4673">
          <cell r="E4673">
            <v>334605721</v>
          </cell>
          <cell r="G4673" t="str">
            <v>можно паковать</v>
          </cell>
        </row>
        <row r="4674">
          <cell r="E4674">
            <v>334605944</v>
          </cell>
          <cell r="G4674" t="str">
            <v>можно паковать</v>
          </cell>
        </row>
        <row r="4675">
          <cell r="E4675">
            <v>334606284</v>
          </cell>
          <cell r="G4675" t="str">
            <v>можно паковать</v>
          </cell>
        </row>
        <row r="4676">
          <cell r="E4676">
            <v>334605835</v>
          </cell>
          <cell r="G4676" t="str">
            <v>можно паковать</v>
          </cell>
        </row>
        <row r="4677">
          <cell r="E4677">
            <v>334605900</v>
          </cell>
          <cell r="G4677" t="str">
            <v>можно паковать</v>
          </cell>
        </row>
        <row r="4678">
          <cell r="E4678">
            <v>334605953</v>
          </cell>
          <cell r="G4678" t="str">
            <v>можно паковать</v>
          </cell>
        </row>
        <row r="4679">
          <cell r="E4679">
            <v>334606014</v>
          </cell>
          <cell r="G4679" t="str">
            <v>можно паковать</v>
          </cell>
        </row>
        <row r="4680">
          <cell r="E4680">
            <v>334607296</v>
          </cell>
          <cell r="G4680" t="str">
            <v>можно паковать</v>
          </cell>
        </row>
        <row r="4681">
          <cell r="E4681">
            <v>334607435</v>
          </cell>
          <cell r="G4681" t="str">
            <v>можно паковать</v>
          </cell>
        </row>
        <row r="4682">
          <cell r="E4682">
            <v>334607500</v>
          </cell>
          <cell r="G4682" t="str">
            <v>можно паковать</v>
          </cell>
        </row>
        <row r="4683">
          <cell r="E4683">
            <v>334607430</v>
          </cell>
          <cell r="G4683" t="str">
            <v>можно паковать</v>
          </cell>
        </row>
        <row r="4684">
          <cell r="E4684">
            <v>334607483</v>
          </cell>
          <cell r="G4684" t="str">
            <v>можно паковать</v>
          </cell>
        </row>
        <row r="4685">
          <cell r="E4685">
            <v>334607556</v>
          </cell>
          <cell r="G4685" t="str">
            <v>можно паковать</v>
          </cell>
        </row>
        <row r="4686">
          <cell r="E4686">
            <v>334607737</v>
          </cell>
          <cell r="G4686" t="str">
            <v>можно паковать</v>
          </cell>
        </row>
        <row r="4687">
          <cell r="E4687">
            <v>334607803</v>
          </cell>
          <cell r="G4687" t="str">
            <v>можно паковать</v>
          </cell>
        </row>
        <row r="4688">
          <cell r="E4688">
            <v>334607872</v>
          </cell>
          <cell r="G4688" t="str">
            <v>можно паковать</v>
          </cell>
        </row>
        <row r="4689">
          <cell r="E4689">
            <v>334607924</v>
          </cell>
          <cell r="G4689" t="str">
            <v>можно паковать</v>
          </cell>
        </row>
        <row r="4690">
          <cell r="E4690">
            <v>334608013</v>
          </cell>
          <cell r="G4690" t="str">
            <v>можно паковать</v>
          </cell>
        </row>
        <row r="4691">
          <cell r="E4691">
            <v>334608073</v>
          </cell>
          <cell r="G4691" t="str">
            <v>можно паковать</v>
          </cell>
        </row>
        <row r="4692">
          <cell r="E4692">
            <v>334608146</v>
          </cell>
          <cell r="G4692" t="str">
            <v>можно паковать</v>
          </cell>
        </row>
        <row r="4693">
          <cell r="E4693">
            <v>334608312</v>
          </cell>
          <cell r="G4693" t="str">
            <v>можно паковать</v>
          </cell>
        </row>
        <row r="4694">
          <cell r="E4694">
            <v>334608331</v>
          </cell>
          <cell r="G4694" t="str">
            <v>можно паковать</v>
          </cell>
        </row>
        <row r="4695">
          <cell r="E4695">
            <v>334608424</v>
          </cell>
          <cell r="G4695" t="str">
            <v>можно паковать</v>
          </cell>
        </row>
        <row r="4696">
          <cell r="E4696">
            <v>334608541</v>
          </cell>
          <cell r="G4696" t="str">
            <v>можно паковать</v>
          </cell>
        </row>
        <row r="4697">
          <cell r="E4697">
            <v>334608355</v>
          </cell>
          <cell r="G4697" t="str">
            <v>можно паковать</v>
          </cell>
        </row>
        <row r="4698">
          <cell r="E4698">
            <v>334608256</v>
          </cell>
          <cell r="G4698" t="str">
            <v>можно паковать</v>
          </cell>
        </row>
        <row r="4699">
          <cell r="E4699">
            <v>334608557</v>
          </cell>
          <cell r="G4699" t="str">
            <v>можно паковать</v>
          </cell>
        </row>
        <row r="4700">
          <cell r="E4700">
            <v>334609242</v>
          </cell>
          <cell r="G4700" t="str">
            <v>можно паковать</v>
          </cell>
        </row>
        <row r="4701">
          <cell r="E4701">
            <v>334609577</v>
          </cell>
          <cell r="G4701" t="str">
            <v>можно паковать</v>
          </cell>
        </row>
        <row r="4702">
          <cell r="E4702">
            <v>334609621</v>
          </cell>
          <cell r="G4702" t="str">
            <v>можно паковать</v>
          </cell>
        </row>
        <row r="4703">
          <cell r="E4703">
            <v>334609661</v>
          </cell>
          <cell r="G4703" t="str">
            <v>можно паковать</v>
          </cell>
        </row>
        <row r="4704">
          <cell r="E4704">
            <v>334609771</v>
          </cell>
          <cell r="G4704" t="str">
            <v>можно паковать</v>
          </cell>
        </row>
        <row r="4705">
          <cell r="E4705">
            <v>334609789</v>
          </cell>
          <cell r="G4705" t="str">
            <v>можно паковать</v>
          </cell>
        </row>
        <row r="4706">
          <cell r="E4706">
            <v>334610121</v>
          </cell>
          <cell r="G4706" t="str">
            <v>можно паковать</v>
          </cell>
        </row>
        <row r="4707">
          <cell r="E4707">
            <v>334609990</v>
          </cell>
          <cell r="G4707" t="str">
            <v>можно паковать</v>
          </cell>
        </row>
        <row r="4708">
          <cell r="E4708">
            <v>334611278</v>
          </cell>
          <cell r="G4708" t="str">
            <v>можно паковать</v>
          </cell>
        </row>
        <row r="4709">
          <cell r="E4709">
            <v>334611377</v>
          </cell>
          <cell r="G4709" t="str">
            <v>можно паковать</v>
          </cell>
        </row>
        <row r="4710">
          <cell r="E4710">
            <v>334611204</v>
          </cell>
          <cell r="G4710" t="str">
            <v>можно паковать</v>
          </cell>
        </row>
        <row r="4711">
          <cell r="E4711">
            <v>334611662</v>
          </cell>
          <cell r="G4711" t="str">
            <v>можно паковать</v>
          </cell>
        </row>
        <row r="4712">
          <cell r="E4712">
            <v>334611526</v>
          </cell>
          <cell r="G4712" t="str">
            <v>можно паковать</v>
          </cell>
        </row>
        <row r="4713">
          <cell r="E4713">
            <v>334611615</v>
          </cell>
          <cell r="G4713" t="str">
            <v>можно паковать</v>
          </cell>
        </row>
        <row r="4714">
          <cell r="E4714">
            <v>334611960</v>
          </cell>
          <cell r="G4714" t="str">
            <v>можно паковать</v>
          </cell>
        </row>
        <row r="4715">
          <cell r="E4715">
            <v>334612016</v>
          </cell>
          <cell r="G4715" t="str">
            <v>можно паковать</v>
          </cell>
        </row>
        <row r="4716">
          <cell r="E4716">
            <v>334613228</v>
          </cell>
          <cell r="G4716" t="str">
            <v>можно паковать</v>
          </cell>
        </row>
        <row r="4717">
          <cell r="E4717">
            <v>334613247</v>
          </cell>
          <cell r="G4717" t="str">
            <v>можно паковать</v>
          </cell>
        </row>
        <row r="4718">
          <cell r="E4718">
            <v>334613261</v>
          </cell>
          <cell r="G4718" t="str">
            <v>можно паковать</v>
          </cell>
        </row>
        <row r="4719">
          <cell r="E4719">
            <v>334613418</v>
          </cell>
          <cell r="G4719" t="str">
            <v>можно паковать</v>
          </cell>
        </row>
        <row r="4720">
          <cell r="E4720">
            <v>334613353</v>
          </cell>
          <cell r="G4720" t="str">
            <v>можно паковать</v>
          </cell>
        </row>
        <row r="4721">
          <cell r="E4721">
            <v>334613702</v>
          </cell>
          <cell r="G4721" t="str">
            <v>можно паковать</v>
          </cell>
        </row>
        <row r="4722">
          <cell r="E4722">
            <v>334613479</v>
          </cell>
          <cell r="G4722" t="str">
            <v>можно паковать</v>
          </cell>
        </row>
        <row r="4723">
          <cell r="E4723">
            <v>334613487</v>
          </cell>
          <cell r="G4723" t="str">
            <v>можно паковать</v>
          </cell>
        </row>
        <row r="4724">
          <cell r="E4724">
            <v>334614250</v>
          </cell>
          <cell r="G4724" t="str">
            <v>можно паковать</v>
          </cell>
        </row>
        <row r="4725">
          <cell r="E4725">
            <v>334614334</v>
          </cell>
          <cell r="G4725" t="str">
            <v>можно паковать</v>
          </cell>
        </row>
        <row r="4726">
          <cell r="E4726">
            <v>334614735</v>
          </cell>
          <cell r="G4726" t="str">
            <v>можно паковать</v>
          </cell>
        </row>
        <row r="4727">
          <cell r="E4727">
            <v>334614736</v>
          </cell>
          <cell r="G4727" t="str">
            <v>можно паковать</v>
          </cell>
        </row>
        <row r="4728">
          <cell r="E4728">
            <v>334614738</v>
          </cell>
          <cell r="G4728" t="str">
            <v>можно паковать</v>
          </cell>
        </row>
        <row r="4729">
          <cell r="E4729">
            <v>334614739</v>
          </cell>
          <cell r="G4729" t="str">
            <v>можно паковать</v>
          </cell>
        </row>
        <row r="4730">
          <cell r="E4730">
            <v>334614741</v>
          </cell>
          <cell r="G4730" t="str">
            <v>можно паковать</v>
          </cell>
        </row>
        <row r="4731">
          <cell r="E4731">
            <v>334614742</v>
          </cell>
          <cell r="G4731" t="str">
            <v>можно паковать</v>
          </cell>
        </row>
        <row r="4732">
          <cell r="E4732">
            <v>334615003</v>
          </cell>
          <cell r="G4732" t="str">
            <v>можно паковать</v>
          </cell>
        </row>
        <row r="4733">
          <cell r="E4733">
            <v>334615081</v>
          </cell>
          <cell r="G4733" t="str">
            <v>можно паковать</v>
          </cell>
        </row>
        <row r="4734">
          <cell r="E4734">
            <v>334615155</v>
          </cell>
          <cell r="G4734" t="str">
            <v>можно паковать</v>
          </cell>
        </row>
        <row r="4735">
          <cell r="E4735">
            <v>334615232</v>
          </cell>
          <cell r="G4735" t="str">
            <v>можно паковать</v>
          </cell>
        </row>
        <row r="4736">
          <cell r="E4736">
            <v>334615339</v>
          </cell>
          <cell r="G4736" t="str">
            <v>можно паковать</v>
          </cell>
        </row>
        <row r="4737">
          <cell r="E4737">
            <v>334615353</v>
          </cell>
          <cell r="G4737" t="str">
            <v>можно паковать</v>
          </cell>
        </row>
        <row r="4738">
          <cell r="E4738">
            <v>334615383</v>
          </cell>
          <cell r="G4738" t="str">
            <v>можно паковать</v>
          </cell>
        </row>
        <row r="4739">
          <cell r="E4739">
            <v>334615404</v>
          </cell>
          <cell r="G4739" t="str">
            <v>можно паковать</v>
          </cell>
        </row>
        <row r="4740">
          <cell r="E4740">
            <v>334615639</v>
          </cell>
          <cell r="G4740" t="str">
            <v>можно паковать</v>
          </cell>
        </row>
        <row r="4741">
          <cell r="E4741">
            <v>334615795</v>
          </cell>
          <cell r="G4741" t="str">
            <v>можно паковать</v>
          </cell>
        </row>
        <row r="4742">
          <cell r="E4742">
            <v>334615987</v>
          </cell>
          <cell r="G4742" t="str">
            <v>можно паковать</v>
          </cell>
        </row>
        <row r="4743">
          <cell r="E4743">
            <v>334617201</v>
          </cell>
          <cell r="G4743" t="str">
            <v>можно паковать</v>
          </cell>
        </row>
        <row r="4744">
          <cell r="E4744">
            <v>334617285</v>
          </cell>
          <cell r="G4744" t="str">
            <v>можно паковать</v>
          </cell>
        </row>
        <row r="4745">
          <cell r="E4745">
            <v>334617333</v>
          </cell>
          <cell r="G4745" t="str">
            <v>можно паковать</v>
          </cell>
        </row>
        <row r="4746">
          <cell r="E4746">
            <v>334617241</v>
          </cell>
          <cell r="G4746" t="str">
            <v>можно паковать</v>
          </cell>
        </row>
        <row r="4747">
          <cell r="E4747">
            <v>334617397</v>
          </cell>
          <cell r="G4747" t="str">
            <v>можно паковать</v>
          </cell>
        </row>
        <row r="4748">
          <cell r="E4748">
            <v>334617353</v>
          </cell>
          <cell r="G4748" t="str">
            <v>можно паковать</v>
          </cell>
        </row>
        <row r="4749">
          <cell r="E4749">
            <v>334617425</v>
          </cell>
          <cell r="G4749" t="str">
            <v>можно паковать</v>
          </cell>
        </row>
        <row r="4750">
          <cell r="E4750">
            <v>334617517</v>
          </cell>
          <cell r="G4750" t="str">
            <v>можно паковать</v>
          </cell>
        </row>
        <row r="4751">
          <cell r="E4751">
            <v>334617364</v>
          </cell>
          <cell r="G4751" t="str">
            <v>можно паковать</v>
          </cell>
        </row>
        <row r="4752">
          <cell r="E4752" t="str">
            <v>334617673  </v>
          </cell>
          <cell r="G4752" t="str">
            <v>можно паковать</v>
          </cell>
        </row>
        <row r="4753">
          <cell r="E4753">
            <v>334617509</v>
          </cell>
          <cell r="G4753" t="str">
            <v>подтверждение выслано</v>
          </cell>
        </row>
        <row r="4754">
          <cell r="E4754">
            <v>334617626</v>
          </cell>
          <cell r="G4754" t="str">
            <v>можно паковать</v>
          </cell>
        </row>
        <row r="4755">
          <cell r="E4755">
            <v>334617691</v>
          </cell>
          <cell r="G4755" t="str">
            <v>можно паковать</v>
          </cell>
        </row>
        <row r="4756">
          <cell r="E4756">
            <v>334618042</v>
          </cell>
          <cell r="G4756" t="str">
            <v>можно паковать</v>
          </cell>
        </row>
        <row r="4757">
          <cell r="E4757">
            <v>334617911</v>
          </cell>
          <cell r="G4757" t="str">
            <v>можно паковать</v>
          </cell>
        </row>
        <row r="4758">
          <cell r="E4758">
            <v>334617759</v>
          </cell>
          <cell r="G4758" t="str">
            <v>можно паковать</v>
          </cell>
        </row>
        <row r="4759">
          <cell r="E4759">
            <v>334617807</v>
          </cell>
          <cell r="G4759" t="str">
            <v>можно паковать</v>
          </cell>
        </row>
        <row r="4760">
          <cell r="E4760">
            <v>334618183</v>
          </cell>
          <cell r="G4760" t="str">
            <v>можно паковать</v>
          </cell>
        </row>
        <row r="4761">
          <cell r="E4761">
            <v>334618282</v>
          </cell>
          <cell r="G4761" t="str">
            <v>можно паковать</v>
          </cell>
        </row>
        <row r="4762">
          <cell r="E4762">
            <v>334618315</v>
          </cell>
          <cell r="G4762" t="str">
            <v>можно паковать</v>
          </cell>
        </row>
        <row r="4763">
          <cell r="E4763">
            <v>334618222</v>
          </cell>
          <cell r="G4763" t="str">
            <v>можно паковать</v>
          </cell>
        </row>
        <row r="4764">
          <cell r="E4764">
            <v>334619075</v>
          </cell>
          <cell r="G4764" t="str">
            <v>можно паковать</v>
          </cell>
        </row>
        <row r="4765">
          <cell r="E4765">
            <v>334619109</v>
          </cell>
          <cell r="G4765" t="str">
            <v>можно паковать</v>
          </cell>
        </row>
        <row r="4766">
          <cell r="E4766">
            <v>334618605</v>
          </cell>
          <cell r="G4766" t="str">
            <v>можно паковать</v>
          </cell>
        </row>
        <row r="4767">
          <cell r="E4767">
            <v>334618619</v>
          </cell>
          <cell r="G4767" t="str">
            <v>можно паковать</v>
          </cell>
        </row>
        <row r="4768">
          <cell r="E4768">
            <v>334619143</v>
          </cell>
          <cell r="G4768" t="str">
            <v>можно паковать</v>
          </cell>
        </row>
        <row r="4769">
          <cell r="E4769">
            <v>334619249</v>
          </cell>
          <cell r="G4769" t="str">
            <v>можно паковать</v>
          </cell>
        </row>
        <row r="4770">
          <cell r="E4770">
            <v>334619340</v>
          </cell>
          <cell r="G4770" t="str">
            <v>можно паковать</v>
          </cell>
        </row>
        <row r="4771">
          <cell r="E4771">
            <v>334619399</v>
          </cell>
          <cell r="G4771" t="str">
            <v>можно паковать</v>
          </cell>
        </row>
        <row r="4772">
          <cell r="E4772">
            <v>334619702</v>
          </cell>
          <cell r="G4772" t="str">
            <v>можно паковать</v>
          </cell>
        </row>
        <row r="4773">
          <cell r="E4773">
            <v>334619930</v>
          </cell>
          <cell r="G4773" t="str">
            <v>можно паковать</v>
          </cell>
        </row>
        <row r="4774">
          <cell r="E4774">
            <v>334619860</v>
          </cell>
          <cell r="G4774" t="str">
            <v>можно паковать</v>
          </cell>
        </row>
        <row r="4775">
          <cell r="E4775">
            <v>334619701</v>
          </cell>
          <cell r="G4775" t="str">
            <v>можно паковать</v>
          </cell>
        </row>
        <row r="4776">
          <cell r="E4776">
            <v>334620709</v>
          </cell>
          <cell r="G4776" t="str">
            <v>можно паковать</v>
          </cell>
        </row>
        <row r="4777">
          <cell r="E4777">
            <v>334620769</v>
          </cell>
          <cell r="G4777" t="str">
            <v>можно паковать</v>
          </cell>
        </row>
        <row r="4778">
          <cell r="E4778">
            <v>334620741</v>
          </cell>
          <cell r="G4778" t="str">
            <v>можно паковать</v>
          </cell>
        </row>
        <row r="4779">
          <cell r="E4779">
            <v>334620799</v>
          </cell>
          <cell r="G4779" t="str">
            <v>можно паковать</v>
          </cell>
        </row>
        <row r="4780">
          <cell r="E4780">
            <v>334621028</v>
          </cell>
          <cell r="G4780" t="str">
            <v>можно паковать</v>
          </cell>
        </row>
        <row r="4781">
          <cell r="E4781">
            <v>334620754</v>
          </cell>
          <cell r="G4781" t="str">
            <v>можно паковать</v>
          </cell>
        </row>
        <row r="4782">
          <cell r="E4782">
            <v>334621064</v>
          </cell>
          <cell r="G4782" t="str">
            <v>можно паковать</v>
          </cell>
        </row>
        <row r="4783">
          <cell r="E4783">
            <v>334621073</v>
          </cell>
          <cell r="G4783" t="str">
            <v>можно паковать</v>
          </cell>
        </row>
        <row r="4784">
          <cell r="E4784">
            <v>334621154</v>
          </cell>
          <cell r="G4784" t="str">
            <v>можно паковать</v>
          </cell>
        </row>
        <row r="4785">
          <cell r="E4785">
            <v>334621167</v>
          </cell>
          <cell r="G4785" t="str">
            <v>можно паковать</v>
          </cell>
        </row>
        <row r="4786">
          <cell r="E4786">
            <v>334621240</v>
          </cell>
          <cell r="G4786" t="str">
            <v>можно паковать</v>
          </cell>
        </row>
        <row r="4787">
          <cell r="E4787">
            <v>334621312</v>
          </cell>
          <cell r="G4787" t="str">
            <v>можно паковать</v>
          </cell>
        </row>
        <row r="4788">
          <cell r="E4788">
            <v>334622023</v>
          </cell>
          <cell r="G4788" t="str">
            <v>можно паковать</v>
          </cell>
        </row>
        <row r="4789">
          <cell r="E4789">
            <v>334622032</v>
          </cell>
          <cell r="G4789" t="str">
            <v>можно паковать</v>
          </cell>
        </row>
        <row r="4790">
          <cell r="E4790">
            <v>334622037</v>
          </cell>
          <cell r="G4790" t="str">
            <v>можно паковать</v>
          </cell>
        </row>
        <row r="4791">
          <cell r="E4791">
            <v>334622085</v>
          </cell>
          <cell r="G4791" t="str">
            <v>можно паковать</v>
          </cell>
        </row>
        <row r="4792">
          <cell r="E4792">
            <v>334622105</v>
          </cell>
          <cell r="G4792" t="str">
            <v>можно паковать</v>
          </cell>
        </row>
        <row r="4793">
          <cell r="E4793">
            <v>334622154</v>
          </cell>
          <cell r="G4793" t="str">
            <v>можно паковать</v>
          </cell>
        </row>
        <row r="4794">
          <cell r="E4794">
            <v>334622171</v>
          </cell>
          <cell r="G4794" t="str">
            <v>можно паковать</v>
          </cell>
        </row>
        <row r="4795">
          <cell r="E4795">
            <v>334622120</v>
          </cell>
          <cell r="G4795" t="str">
            <v>можно паковать</v>
          </cell>
        </row>
        <row r="4796">
          <cell r="E4796">
            <v>334622122</v>
          </cell>
          <cell r="G4796" t="str">
            <v>можно паковать</v>
          </cell>
        </row>
        <row r="4797">
          <cell r="E4797">
            <v>334622116</v>
          </cell>
          <cell r="G4797" t="str">
            <v>можно паковать</v>
          </cell>
        </row>
        <row r="4798">
          <cell r="E4798">
            <v>334622198</v>
          </cell>
          <cell r="G4798" t="str">
            <v>можно паковать</v>
          </cell>
        </row>
        <row r="4799">
          <cell r="E4799">
            <v>334622216</v>
          </cell>
          <cell r="G4799" t="str">
            <v>можно паковать</v>
          </cell>
        </row>
        <row r="4800">
          <cell r="E4800">
            <v>334622095</v>
          </cell>
          <cell r="G4800" t="str">
            <v>можно паковать</v>
          </cell>
        </row>
        <row r="4801">
          <cell r="E4801">
            <v>334622443</v>
          </cell>
          <cell r="G4801" t="str">
            <v>можно паковать</v>
          </cell>
        </row>
        <row r="4802">
          <cell r="E4802">
            <v>334622491</v>
          </cell>
          <cell r="G4802" t="str">
            <v>можно паковать</v>
          </cell>
        </row>
        <row r="4803">
          <cell r="E4803">
            <v>334622450</v>
          </cell>
          <cell r="G4803" t="str">
            <v>можно паковать</v>
          </cell>
        </row>
        <row r="4804">
          <cell r="E4804">
            <v>334622454</v>
          </cell>
          <cell r="G4804" t="str">
            <v>можно паковать</v>
          </cell>
        </row>
        <row r="4805">
          <cell r="E4805">
            <v>334622495</v>
          </cell>
          <cell r="G4805" t="str">
            <v>можно паковать</v>
          </cell>
        </row>
        <row r="4806">
          <cell r="E4806">
            <v>334622540</v>
          </cell>
          <cell r="G4806" t="str">
            <v>можно паковать</v>
          </cell>
        </row>
        <row r="4807">
          <cell r="E4807">
            <v>334622504</v>
          </cell>
          <cell r="G4807" t="str">
            <v>можно паковать</v>
          </cell>
        </row>
        <row r="4808">
          <cell r="E4808">
            <v>334622551</v>
          </cell>
          <cell r="G4808" t="str">
            <v>можно паковать</v>
          </cell>
        </row>
        <row r="4809">
          <cell r="E4809">
            <v>334622595</v>
          </cell>
          <cell r="G4809" t="str">
            <v>можно паковать</v>
          </cell>
        </row>
        <row r="4810">
          <cell r="E4810">
            <v>334622588</v>
          </cell>
          <cell r="G4810" t="str">
            <v>можно паковать</v>
          </cell>
        </row>
        <row r="4811">
          <cell r="E4811">
            <v>334622648</v>
          </cell>
          <cell r="G4811" t="str">
            <v>можно паковать</v>
          </cell>
        </row>
        <row r="4812">
          <cell r="E4812">
            <v>334623342</v>
          </cell>
          <cell r="G4812" t="str">
            <v>можно паковать</v>
          </cell>
        </row>
        <row r="4813">
          <cell r="E4813">
            <v>334623419</v>
          </cell>
          <cell r="G4813" t="str">
            <v>можно паковать</v>
          </cell>
        </row>
        <row r="4814">
          <cell r="E4814">
            <v>334623495</v>
          </cell>
          <cell r="G4814" t="str">
            <v>можно паковать</v>
          </cell>
        </row>
        <row r="4815">
          <cell r="E4815">
            <v>334623514</v>
          </cell>
          <cell r="G4815" t="str">
            <v>можно паковать</v>
          </cell>
        </row>
        <row r="4816">
          <cell r="E4816">
            <v>334623666</v>
          </cell>
          <cell r="G4816" t="str">
            <v>можно паковать</v>
          </cell>
        </row>
        <row r="4817">
          <cell r="E4817">
            <v>334623771</v>
          </cell>
          <cell r="G4817" t="str">
            <v>можно паковать</v>
          </cell>
        </row>
        <row r="4818">
          <cell r="E4818">
            <v>334623793</v>
          </cell>
          <cell r="G4818" t="str">
            <v>можно паковать</v>
          </cell>
        </row>
        <row r="4819">
          <cell r="E4819">
            <v>334623849</v>
          </cell>
          <cell r="G4819" t="str">
            <v>можно паковать</v>
          </cell>
        </row>
        <row r="4820">
          <cell r="E4820">
            <v>334623877</v>
          </cell>
          <cell r="G4820" t="str">
            <v>можно паковать</v>
          </cell>
        </row>
        <row r="4821">
          <cell r="E4821">
            <v>334623906</v>
          </cell>
          <cell r="G4821" t="str">
            <v>можно паковать</v>
          </cell>
        </row>
        <row r="4822">
          <cell r="E4822">
            <v>334623853</v>
          </cell>
          <cell r="G4822" t="str">
            <v>можно паковать</v>
          </cell>
        </row>
        <row r="4823">
          <cell r="E4823">
            <v>334623725</v>
          </cell>
          <cell r="G4823" t="str">
            <v>можно паковать</v>
          </cell>
        </row>
        <row r="4824">
          <cell r="E4824">
            <v>334623684</v>
          </cell>
          <cell r="G4824" t="str">
            <v>можно паковать</v>
          </cell>
        </row>
        <row r="4825">
          <cell r="E4825">
            <v>334623643</v>
          </cell>
          <cell r="G4825" t="str">
            <v>можно паковать</v>
          </cell>
        </row>
        <row r="4826">
          <cell r="E4826">
            <v>334623590</v>
          </cell>
          <cell r="G4826" t="str">
            <v>можно паковать</v>
          </cell>
        </row>
        <row r="4827">
          <cell r="E4827">
            <v>334623980</v>
          </cell>
          <cell r="G4827" t="str">
            <v>можно паковать</v>
          </cell>
        </row>
        <row r="4828">
          <cell r="E4828">
            <v>334624038</v>
          </cell>
          <cell r="G4828" t="str">
            <v>можно паковать</v>
          </cell>
        </row>
        <row r="4829">
          <cell r="E4829">
            <v>334624122</v>
          </cell>
          <cell r="G4829" t="str">
            <v>можно паковать</v>
          </cell>
        </row>
        <row r="4830">
          <cell r="E4830">
            <v>334624361</v>
          </cell>
          <cell r="G4830" t="str">
            <v>можно паковать</v>
          </cell>
        </row>
        <row r="4831">
          <cell r="E4831">
            <v>334624466</v>
          </cell>
          <cell r="G4831" t="str">
            <v>можно паковать</v>
          </cell>
        </row>
        <row r="4832">
          <cell r="E4832">
            <v>334624941</v>
          </cell>
          <cell r="G4832" t="str">
            <v>можно паковать</v>
          </cell>
        </row>
        <row r="4833">
          <cell r="E4833">
            <v>334624949</v>
          </cell>
          <cell r="G4833" t="str">
            <v>можно паковать</v>
          </cell>
        </row>
        <row r="4834">
          <cell r="E4834">
            <v>334625792</v>
          </cell>
          <cell r="G4834" t="str">
            <v>можно паковать</v>
          </cell>
        </row>
        <row r="4835">
          <cell r="E4835">
            <v>334625803</v>
          </cell>
          <cell r="G4835" t="str">
            <v>можно паковать</v>
          </cell>
        </row>
        <row r="4836">
          <cell r="E4836">
            <v>334625732</v>
          </cell>
          <cell r="G4836" t="str">
            <v>можно паковать</v>
          </cell>
        </row>
        <row r="4837">
          <cell r="E4837">
            <v>334625744</v>
          </cell>
          <cell r="G4837" t="str">
            <v>можно паковать</v>
          </cell>
        </row>
        <row r="4838">
          <cell r="E4838">
            <v>334625906</v>
          </cell>
          <cell r="G4838" t="str">
            <v>можно паковать</v>
          </cell>
        </row>
        <row r="4839">
          <cell r="E4839">
            <v>334625962</v>
          </cell>
          <cell r="G4839" t="str">
            <v>можно паковать</v>
          </cell>
        </row>
        <row r="4840">
          <cell r="E4840">
            <v>334625965</v>
          </cell>
          <cell r="G4840" t="str">
            <v>можно паковать</v>
          </cell>
        </row>
        <row r="4841">
          <cell r="E4841">
            <v>334626057</v>
          </cell>
          <cell r="G4841" t="str">
            <v>можно паковать</v>
          </cell>
        </row>
        <row r="4842">
          <cell r="E4842">
            <v>334626124</v>
          </cell>
          <cell r="G4842" t="str">
            <v>можно паковать</v>
          </cell>
        </row>
        <row r="4843">
          <cell r="E4843">
            <v>334626014</v>
          </cell>
          <cell r="G4843" t="str">
            <v>можно паковать</v>
          </cell>
        </row>
        <row r="4844">
          <cell r="E4844">
            <v>334626105</v>
          </cell>
          <cell r="G4844" t="str">
            <v>можно паковать</v>
          </cell>
        </row>
        <row r="4845">
          <cell r="E4845">
            <v>334626227</v>
          </cell>
          <cell r="G4845" t="str">
            <v>можно паковать</v>
          </cell>
        </row>
        <row r="4846">
          <cell r="E4846">
            <v>334626181</v>
          </cell>
          <cell r="G4846" t="str">
            <v>можно паковать</v>
          </cell>
        </row>
        <row r="4847">
          <cell r="E4847">
            <v>334626331</v>
          </cell>
          <cell r="G4847" t="str">
            <v>можно паковать</v>
          </cell>
        </row>
        <row r="4848">
          <cell r="E4848">
            <v>334626339</v>
          </cell>
          <cell r="G4848" t="str">
            <v>можно паковать</v>
          </cell>
        </row>
        <row r="4849">
          <cell r="E4849">
            <v>334627389</v>
          </cell>
          <cell r="G4849" t="str">
            <v>можно паковать</v>
          </cell>
        </row>
        <row r="4850">
          <cell r="E4850">
            <v>334627534</v>
          </cell>
          <cell r="G4850" t="str">
            <v>можно паковать</v>
          </cell>
        </row>
        <row r="4851">
          <cell r="E4851">
            <v>334627588</v>
          </cell>
          <cell r="G4851" t="str">
            <v>можно паковать</v>
          </cell>
        </row>
        <row r="4852">
          <cell r="E4852">
            <v>334627974</v>
          </cell>
          <cell r="G4852" t="str">
            <v>можно паковать</v>
          </cell>
        </row>
        <row r="4853">
          <cell r="E4853">
            <v>334627917</v>
          </cell>
          <cell r="G4853" t="str">
            <v>можно паковать</v>
          </cell>
        </row>
        <row r="4854">
          <cell r="E4854">
            <v>334627895</v>
          </cell>
          <cell r="G4854" t="str">
            <v>можно паковать</v>
          </cell>
        </row>
        <row r="4855">
          <cell r="E4855">
            <v>334627776</v>
          </cell>
          <cell r="G4855" t="str">
            <v>можно паковать</v>
          </cell>
        </row>
        <row r="4856">
          <cell r="E4856">
            <v>334628042</v>
          </cell>
          <cell r="G4856" t="str">
            <v>можно паковать</v>
          </cell>
        </row>
        <row r="4857">
          <cell r="E4857">
            <v>334628079</v>
          </cell>
          <cell r="G4857" t="str">
            <v>можно паковать</v>
          </cell>
        </row>
        <row r="4858">
          <cell r="E4858">
            <v>334629036</v>
          </cell>
          <cell r="G4858" t="str">
            <v>можно паковать</v>
          </cell>
        </row>
        <row r="4859">
          <cell r="E4859">
            <v>334629104</v>
          </cell>
          <cell r="G4859" t="str">
            <v>можно паковать</v>
          </cell>
        </row>
        <row r="4860">
          <cell r="E4860">
            <v>334629220</v>
          </cell>
          <cell r="G4860" t="str">
            <v>можно паковать</v>
          </cell>
        </row>
        <row r="4861">
          <cell r="E4861">
            <v>334629327</v>
          </cell>
          <cell r="G4861" t="str">
            <v>можно паковать</v>
          </cell>
        </row>
        <row r="4862">
          <cell r="E4862">
            <v>334629448</v>
          </cell>
          <cell r="G4862" t="str">
            <v>можно паковать</v>
          </cell>
        </row>
        <row r="4863">
          <cell r="E4863">
            <v>334629461</v>
          </cell>
          <cell r="G4863" t="str">
            <v>можно паковать</v>
          </cell>
        </row>
        <row r="4864">
          <cell r="E4864">
            <v>334629370</v>
          </cell>
          <cell r="G4864" t="str">
            <v>можно паковать</v>
          </cell>
        </row>
        <row r="4865">
          <cell r="E4865">
            <v>334629492</v>
          </cell>
          <cell r="G4865" t="str">
            <v>можно паковать</v>
          </cell>
        </row>
        <row r="4866">
          <cell r="E4866">
            <v>334629505</v>
          </cell>
          <cell r="G4866" t="str">
            <v>можно паковать</v>
          </cell>
        </row>
        <row r="4867">
          <cell r="E4867">
            <v>334630568</v>
          </cell>
          <cell r="G4867" t="str">
            <v>можно паковать</v>
          </cell>
        </row>
        <row r="4868">
          <cell r="E4868">
            <v>334630797</v>
          </cell>
          <cell r="G4868" t="str">
            <v>можно паковать</v>
          </cell>
        </row>
        <row r="4869">
          <cell r="E4869">
            <v>334630894</v>
          </cell>
          <cell r="G4869" t="str">
            <v>можно паковать</v>
          </cell>
        </row>
        <row r="4870">
          <cell r="E4870">
            <v>334631044</v>
          </cell>
          <cell r="G4870" t="str">
            <v>можно паковать</v>
          </cell>
        </row>
        <row r="4871">
          <cell r="E4871">
            <v>334631070</v>
          </cell>
          <cell r="G4871" t="str">
            <v>можно паковать</v>
          </cell>
        </row>
        <row r="4872">
          <cell r="E4872">
            <v>334631095</v>
          </cell>
          <cell r="G4872" t="str">
            <v>можно паковать</v>
          </cell>
        </row>
        <row r="4873">
          <cell r="E4873">
            <v>334631119</v>
          </cell>
          <cell r="G4873" t="str">
            <v>можно паковать</v>
          </cell>
        </row>
        <row r="4874">
          <cell r="E4874">
            <v>334631222</v>
          </cell>
          <cell r="G4874" t="str">
            <v>можно паковать</v>
          </cell>
        </row>
        <row r="4875">
          <cell r="E4875">
            <v>334631230</v>
          </cell>
          <cell r="G4875" t="str">
            <v>можно паковать</v>
          </cell>
        </row>
        <row r="4876">
          <cell r="E4876">
            <v>334631286</v>
          </cell>
          <cell r="G4876" t="str">
            <v>можно паковать</v>
          </cell>
        </row>
        <row r="4877">
          <cell r="E4877">
            <v>334631408</v>
          </cell>
          <cell r="G4877" t="str">
            <v>можно паковать</v>
          </cell>
        </row>
        <row r="4878">
          <cell r="E4878">
            <v>334631465</v>
          </cell>
          <cell r="G4878" t="str">
            <v>можно паковать</v>
          </cell>
        </row>
        <row r="4879">
          <cell r="E4879">
            <v>334631499</v>
          </cell>
          <cell r="G4879" t="str">
            <v>можно паковать</v>
          </cell>
        </row>
        <row r="4880">
          <cell r="E4880">
            <v>334632177</v>
          </cell>
          <cell r="G4880" t="str">
            <v>можно паковать</v>
          </cell>
        </row>
        <row r="4881">
          <cell r="E4881">
            <v>334632176</v>
          </cell>
          <cell r="G4881" t="str">
            <v>можно паковать</v>
          </cell>
        </row>
        <row r="4882">
          <cell r="E4882">
            <v>334632170</v>
          </cell>
          <cell r="G4882" t="str">
            <v>можно паковать</v>
          </cell>
        </row>
        <row r="4883">
          <cell r="E4883">
            <v>334632167</v>
          </cell>
          <cell r="G4883" t="str">
            <v>можно паковать</v>
          </cell>
        </row>
        <row r="4884">
          <cell r="E4884">
            <v>334631313</v>
          </cell>
          <cell r="G4884" t="str">
            <v>можно паковать</v>
          </cell>
        </row>
        <row r="4885">
          <cell r="E4885">
            <v>334631269</v>
          </cell>
          <cell r="G4885" t="str">
            <v>можно паковать</v>
          </cell>
        </row>
        <row r="4886">
          <cell r="E4886">
            <v>334631218</v>
          </cell>
          <cell r="G4886" t="str">
            <v>можно паковать</v>
          </cell>
        </row>
        <row r="4887">
          <cell r="E4887">
            <v>334632191</v>
          </cell>
          <cell r="G4887" t="str">
            <v>можно паковать</v>
          </cell>
        </row>
        <row r="4888">
          <cell r="E4888">
            <v>334632720</v>
          </cell>
          <cell r="G4888" t="str">
            <v>можно паковать</v>
          </cell>
        </row>
        <row r="4889">
          <cell r="E4889">
            <v>334632781</v>
          </cell>
          <cell r="G4889" t="str">
            <v>можно паковать</v>
          </cell>
        </row>
        <row r="4890">
          <cell r="E4890">
            <v>334632836</v>
          </cell>
          <cell r="G4890" t="str">
            <v>можно паковать</v>
          </cell>
        </row>
        <row r="4891">
          <cell r="E4891">
            <v>334632954</v>
          </cell>
          <cell r="G4891" t="str">
            <v>можно паковать</v>
          </cell>
        </row>
        <row r="4892">
          <cell r="E4892">
            <v>334632792</v>
          </cell>
          <cell r="G4892" t="str">
            <v>можно паковать</v>
          </cell>
        </row>
        <row r="4893">
          <cell r="E4893">
            <v>334632815</v>
          </cell>
          <cell r="G4893" t="str">
            <v>можно паковать</v>
          </cell>
        </row>
        <row r="4894">
          <cell r="E4894">
            <v>334632843</v>
          </cell>
          <cell r="G4894" t="str">
            <v>можно паковать</v>
          </cell>
        </row>
        <row r="4895">
          <cell r="E4895">
            <v>334632862</v>
          </cell>
          <cell r="G4895" t="str">
            <v>можно паковать</v>
          </cell>
        </row>
        <row r="4896">
          <cell r="E4896">
            <v>334633076</v>
          </cell>
          <cell r="G4896" t="str">
            <v>можно паковать</v>
          </cell>
        </row>
        <row r="4897">
          <cell r="E4897">
            <v>334633121</v>
          </cell>
          <cell r="G4897" t="str">
            <v>можно паковать</v>
          </cell>
        </row>
        <row r="4898">
          <cell r="E4898">
            <v>334633293</v>
          </cell>
          <cell r="G4898" t="str">
            <v>можно паковать</v>
          </cell>
        </row>
        <row r="4899">
          <cell r="E4899">
            <v>334633399</v>
          </cell>
          <cell r="G4899" t="str">
            <v>можно паковать</v>
          </cell>
        </row>
        <row r="4900">
          <cell r="E4900">
            <v>334633367</v>
          </cell>
          <cell r="G4900" t="str">
            <v>можно паковать</v>
          </cell>
        </row>
        <row r="4901">
          <cell r="E4901">
            <v>334633399</v>
          </cell>
          <cell r="G4901" t="str">
            <v>можно паковать</v>
          </cell>
        </row>
        <row r="4902">
          <cell r="E4902">
            <v>334633549</v>
          </cell>
          <cell r="G4902" t="str">
            <v>можно паковать</v>
          </cell>
        </row>
        <row r="4903">
          <cell r="E4903">
            <v>334633483</v>
          </cell>
          <cell r="G4903" t="str">
            <v>можно паковать</v>
          </cell>
        </row>
        <row r="4904">
          <cell r="E4904">
            <v>334633382</v>
          </cell>
          <cell r="G4904" t="str">
            <v>можно паковать</v>
          </cell>
        </row>
        <row r="4905">
          <cell r="E4905">
            <v>334633412</v>
          </cell>
          <cell r="G4905" t="str">
            <v>можно паковать</v>
          </cell>
        </row>
        <row r="4906">
          <cell r="E4906">
            <v>334633614</v>
          </cell>
          <cell r="G4906" t="str">
            <v>можно паковать</v>
          </cell>
        </row>
        <row r="4907">
          <cell r="E4907">
            <v>334638365</v>
          </cell>
          <cell r="G4907" t="str">
            <v>можно паковать</v>
          </cell>
        </row>
        <row r="4908">
          <cell r="E4908">
            <v>334638413</v>
          </cell>
          <cell r="G4908" t="str">
            <v>можно паковать</v>
          </cell>
        </row>
        <row r="4909">
          <cell r="E4909">
            <v>334638800</v>
          </cell>
          <cell r="G4909" t="str">
            <v>можно паковать</v>
          </cell>
        </row>
        <row r="4910">
          <cell r="E4910">
            <v>334638864</v>
          </cell>
          <cell r="G4910" t="str">
            <v>можно паковать</v>
          </cell>
        </row>
        <row r="4911">
          <cell r="E4911">
            <v>334638877</v>
          </cell>
          <cell r="G4911" t="str">
            <v>можно паковать</v>
          </cell>
        </row>
        <row r="4912">
          <cell r="E4912">
            <v>334638906</v>
          </cell>
          <cell r="G4912" t="str">
            <v>можно паковать</v>
          </cell>
        </row>
        <row r="4913">
          <cell r="E4913">
            <v>334638914</v>
          </cell>
          <cell r="G4913" t="str">
            <v>можно паковать</v>
          </cell>
        </row>
        <row r="4914">
          <cell r="E4914">
            <v>334638583</v>
          </cell>
          <cell r="G4914" t="str">
            <v>можно паковать</v>
          </cell>
        </row>
        <row r="4915">
          <cell r="E4915">
            <v>334638973</v>
          </cell>
          <cell r="G4915" t="str">
            <v>можно паковать</v>
          </cell>
        </row>
        <row r="4916">
          <cell r="E4916">
            <v>334638961</v>
          </cell>
          <cell r="G4916" t="str">
            <v>можно паковать</v>
          </cell>
        </row>
        <row r="4917">
          <cell r="E4917">
            <v>334639793</v>
          </cell>
          <cell r="G4917" t="str">
            <v>можно паковать</v>
          </cell>
        </row>
        <row r="4918">
          <cell r="E4918">
            <v>334639747</v>
          </cell>
          <cell r="G4918" t="str">
            <v>можно паковать</v>
          </cell>
        </row>
        <row r="4919">
          <cell r="E4919">
            <v>334639922</v>
          </cell>
          <cell r="G4919" t="str">
            <v>можно паковать</v>
          </cell>
        </row>
        <row r="4920">
          <cell r="E4920">
            <v>334639960</v>
          </cell>
          <cell r="G4920" t="str">
            <v>можно паковать</v>
          </cell>
        </row>
        <row r="4921">
          <cell r="E4921">
            <v>334640018</v>
          </cell>
          <cell r="G4921" t="str">
            <v>можно паковать</v>
          </cell>
        </row>
        <row r="4922">
          <cell r="E4922">
            <v>334640044</v>
          </cell>
          <cell r="G4922" t="str">
            <v>можно паковать</v>
          </cell>
        </row>
        <row r="4923">
          <cell r="E4923">
            <v>334640096</v>
          </cell>
          <cell r="G4923" t="str">
            <v>можно паковать</v>
          </cell>
        </row>
        <row r="4924">
          <cell r="E4924">
            <v>334640109</v>
          </cell>
          <cell r="G4924" t="str">
            <v>можно паковать</v>
          </cell>
        </row>
        <row r="4925">
          <cell r="E4925">
            <v>334640131</v>
          </cell>
          <cell r="G4925" t="str">
            <v>можно паковать</v>
          </cell>
        </row>
        <row r="4926">
          <cell r="E4926">
            <v>334640308</v>
          </cell>
          <cell r="G4926" t="str">
            <v>можно паковать</v>
          </cell>
        </row>
        <row r="4927">
          <cell r="E4927">
            <v>334640345</v>
          </cell>
          <cell r="G4927" t="str">
            <v>можно паковать</v>
          </cell>
        </row>
        <row r="4928">
          <cell r="E4928">
            <v>334640367</v>
          </cell>
          <cell r="G4928" t="str">
            <v>можно паковать</v>
          </cell>
        </row>
        <row r="4929">
          <cell r="E4929">
            <v>334640489</v>
          </cell>
          <cell r="G4929" t="str">
            <v>можно паковать</v>
          </cell>
        </row>
        <row r="4930">
          <cell r="E4930">
            <v>334640548</v>
          </cell>
          <cell r="G4930" t="str">
            <v>можно паковать</v>
          </cell>
        </row>
        <row r="4931">
          <cell r="E4931">
            <v>334640608</v>
          </cell>
          <cell r="G4931" t="str">
            <v>можно паковать</v>
          </cell>
        </row>
        <row r="4932">
          <cell r="E4932">
            <v>334640777</v>
          </cell>
          <cell r="G4932" t="str">
            <v>можно паковать</v>
          </cell>
        </row>
        <row r="4933">
          <cell r="E4933">
            <v>334640806</v>
          </cell>
          <cell r="G4933" t="str">
            <v>можно паковать</v>
          </cell>
        </row>
        <row r="4934">
          <cell r="E4934">
            <v>334640811</v>
          </cell>
          <cell r="G4934" t="str">
            <v>можно паковать</v>
          </cell>
        </row>
        <row r="4935">
          <cell r="E4935">
            <v>334640899</v>
          </cell>
          <cell r="G4935" t="str">
            <v>можно паковать</v>
          </cell>
        </row>
        <row r="4936">
          <cell r="E4936">
            <v>334640852</v>
          </cell>
          <cell r="G4936" t="str">
            <v>можно паковать</v>
          </cell>
        </row>
        <row r="4937">
          <cell r="E4937">
            <v>334640820</v>
          </cell>
          <cell r="G4937" t="str">
            <v>можно паковать</v>
          </cell>
        </row>
        <row r="4938">
          <cell r="E4938">
            <v>334640724</v>
          </cell>
          <cell r="G4938" t="str">
            <v>можно паковать</v>
          </cell>
        </row>
        <row r="4939">
          <cell r="E4939">
            <v>334640662</v>
          </cell>
          <cell r="G4939" t="str">
            <v>можно паковать</v>
          </cell>
        </row>
        <row r="4940">
          <cell r="E4940">
            <v>334640613</v>
          </cell>
          <cell r="G4940" t="str">
            <v>можно паковать</v>
          </cell>
        </row>
        <row r="4941">
          <cell r="E4941">
            <v>334640586</v>
          </cell>
          <cell r="G4941" t="str">
            <v>можно паковать</v>
          </cell>
        </row>
        <row r="4942">
          <cell r="E4942">
            <v>334641803</v>
          </cell>
          <cell r="G4942" t="str">
            <v>можно паковать</v>
          </cell>
        </row>
        <row r="4943">
          <cell r="E4943">
            <v>334641847</v>
          </cell>
          <cell r="G4943" t="str">
            <v>можно паковать</v>
          </cell>
        </row>
        <row r="4944">
          <cell r="E4944">
            <v>334641878</v>
          </cell>
          <cell r="G4944" t="str">
            <v>можно паковать</v>
          </cell>
        </row>
        <row r="4945">
          <cell r="E4945">
            <v>334642029</v>
          </cell>
          <cell r="G4945" t="str">
            <v>можно паковать</v>
          </cell>
        </row>
        <row r="4946">
          <cell r="E4946">
            <v>334642188</v>
          </cell>
          <cell r="G4946" t="str">
            <v>можно паковать</v>
          </cell>
        </row>
        <row r="4947">
          <cell r="E4947">
            <v>334642267</v>
          </cell>
          <cell r="G4947" t="str">
            <v>подтверждение выслано</v>
          </cell>
        </row>
        <row r="4948">
          <cell r="E4948">
            <v>334642312</v>
          </cell>
          <cell r="G4948" t="str">
            <v>можно паковать</v>
          </cell>
        </row>
        <row r="4949">
          <cell r="E4949">
            <v>334642352</v>
          </cell>
          <cell r="G4949" t="str">
            <v>можно паковать</v>
          </cell>
        </row>
        <row r="4950">
          <cell r="E4950">
            <v>334641914</v>
          </cell>
          <cell r="G4950" t="str">
            <v>можно паковать</v>
          </cell>
        </row>
        <row r="4951">
          <cell r="E4951">
            <v>334642505</v>
          </cell>
          <cell r="G4951" t="str">
            <v>можно паковать</v>
          </cell>
        </row>
        <row r="4952">
          <cell r="E4952">
            <v>334642654</v>
          </cell>
          <cell r="G4952" t="str">
            <v>можно паковать</v>
          </cell>
        </row>
        <row r="4953">
          <cell r="E4953">
            <v>334647096</v>
          </cell>
          <cell r="G4953" t="str">
            <v>можно паковать</v>
          </cell>
        </row>
        <row r="4954">
          <cell r="E4954">
            <v>334647097</v>
          </cell>
          <cell r="G4954" t="str">
            <v>можно паковать</v>
          </cell>
        </row>
        <row r="4955">
          <cell r="E4955">
            <v>334647099</v>
          </cell>
          <cell r="G4955" t="str">
            <v>можно паковать</v>
          </cell>
        </row>
        <row r="4956">
          <cell r="E4956">
            <v>334647098</v>
          </cell>
          <cell r="G4956" t="str">
            <v>можно паковать</v>
          </cell>
        </row>
        <row r="4957">
          <cell r="E4957">
            <v>334647397</v>
          </cell>
          <cell r="G4957" t="str">
            <v>можно паковать</v>
          </cell>
        </row>
        <row r="4958">
          <cell r="E4958">
            <v>334647492</v>
          </cell>
          <cell r="G4958" t="str">
            <v>можно паковать</v>
          </cell>
        </row>
        <row r="4959">
          <cell r="E4959">
            <v>334647530</v>
          </cell>
          <cell r="G4959" t="str">
            <v>можно паковать</v>
          </cell>
        </row>
        <row r="4960">
          <cell r="E4960">
            <v>334647531</v>
          </cell>
          <cell r="G4960" t="str">
            <v>можно паковать</v>
          </cell>
        </row>
        <row r="4961">
          <cell r="E4961">
            <v>334647651</v>
          </cell>
          <cell r="G4961" t="str">
            <v>можно паковать</v>
          </cell>
        </row>
        <row r="4962">
          <cell r="E4962">
            <v>334647586</v>
          </cell>
          <cell r="G4962" t="str">
            <v>можно паковать</v>
          </cell>
        </row>
        <row r="4963">
          <cell r="E4963">
            <v>334647400</v>
          </cell>
          <cell r="G4963" t="str">
            <v>можно паковать</v>
          </cell>
        </row>
        <row r="4964">
          <cell r="E4964">
            <v>334647878</v>
          </cell>
          <cell r="G4964" t="str">
            <v>можно паковать</v>
          </cell>
        </row>
        <row r="4965">
          <cell r="E4965">
            <v>334647759</v>
          </cell>
          <cell r="G4965" t="str">
            <v>можно паковать</v>
          </cell>
        </row>
        <row r="4966">
          <cell r="E4966">
            <v>334647924</v>
          </cell>
          <cell r="G4966" t="str">
            <v>можно паковать</v>
          </cell>
        </row>
        <row r="4967">
          <cell r="E4967">
            <v>334647794</v>
          </cell>
          <cell r="G4967" t="str">
            <v>можно паковать</v>
          </cell>
        </row>
        <row r="4968">
          <cell r="E4968">
            <v>334648043</v>
          </cell>
          <cell r="G4968" t="str">
            <v>можно паковать</v>
          </cell>
        </row>
        <row r="4969">
          <cell r="E4969">
            <v>334648099</v>
          </cell>
          <cell r="G4969" t="str">
            <v>можно паковать</v>
          </cell>
        </row>
        <row r="4970">
          <cell r="E4970">
            <v>334648111</v>
          </cell>
          <cell r="G4970" t="str">
            <v>можно паковать</v>
          </cell>
        </row>
        <row r="4971">
          <cell r="E4971">
            <v>334648124</v>
          </cell>
          <cell r="G4971" t="str">
            <v>можно паковать</v>
          </cell>
        </row>
        <row r="4972">
          <cell r="E4972">
            <v>334647941</v>
          </cell>
          <cell r="G4972" t="str">
            <v>можно паковать</v>
          </cell>
        </row>
        <row r="4973">
          <cell r="E4973">
            <v>334648383</v>
          </cell>
          <cell r="G4973" t="str">
            <v>можно паковать</v>
          </cell>
        </row>
        <row r="4974">
          <cell r="E4974">
            <v>334648911</v>
          </cell>
          <cell r="G4974" t="str">
            <v>можно паковать</v>
          </cell>
        </row>
        <row r="4975">
          <cell r="E4975">
            <v>334648921</v>
          </cell>
          <cell r="G4975" t="str">
            <v>можно паковать</v>
          </cell>
        </row>
        <row r="4976">
          <cell r="E4976">
            <v>334648120</v>
          </cell>
          <cell r="G4976" t="str">
            <v>можно паковать</v>
          </cell>
        </row>
        <row r="4977">
          <cell r="E4977">
            <v>334650390</v>
          </cell>
          <cell r="G4977" t="str">
            <v>можно паковать</v>
          </cell>
        </row>
        <row r="4978">
          <cell r="E4978">
            <v>334650421</v>
          </cell>
          <cell r="G4978" t="str">
            <v>можно паковать</v>
          </cell>
        </row>
        <row r="4979">
          <cell r="E4979">
            <v>334650452</v>
          </cell>
          <cell r="G4979" t="str">
            <v>можно паковать</v>
          </cell>
        </row>
        <row r="4980">
          <cell r="E4980">
            <v>334650482</v>
          </cell>
          <cell r="G4980" t="str">
            <v>можно паковать</v>
          </cell>
        </row>
        <row r="4981">
          <cell r="E4981">
            <v>334650505</v>
          </cell>
          <cell r="G4981" t="str">
            <v>можно паковать</v>
          </cell>
        </row>
        <row r="4982">
          <cell r="E4982">
            <v>334650569</v>
          </cell>
          <cell r="G4982" t="str">
            <v>можно паковать</v>
          </cell>
        </row>
        <row r="4983">
          <cell r="E4983">
            <v>334650603</v>
          </cell>
          <cell r="G4983" t="str">
            <v>можно паковать</v>
          </cell>
        </row>
        <row r="4984">
          <cell r="E4984">
            <v>334650638</v>
          </cell>
          <cell r="G4984" t="str">
            <v>можно паковать</v>
          </cell>
        </row>
        <row r="4985">
          <cell r="E4985">
            <v>334650534</v>
          </cell>
          <cell r="G4985" t="str">
            <v>можно паковать</v>
          </cell>
        </row>
        <row r="4986">
          <cell r="E4986">
            <v>334650681</v>
          </cell>
          <cell r="G4986" t="str">
            <v>можно паковать</v>
          </cell>
        </row>
        <row r="4987">
          <cell r="E4987">
            <v>334650745</v>
          </cell>
          <cell r="G4987" t="str">
            <v>можно паковать</v>
          </cell>
        </row>
        <row r="4988">
          <cell r="E4988">
            <v>334650784</v>
          </cell>
          <cell r="G4988" t="str">
            <v>можно паковать</v>
          </cell>
        </row>
        <row r="4989">
          <cell r="E4989">
            <v>334650792</v>
          </cell>
          <cell r="G4989" t="str">
            <v>можно паковать</v>
          </cell>
        </row>
        <row r="4990">
          <cell r="E4990">
            <v>334650808</v>
          </cell>
          <cell r="G4990" t="str">
            <v>можно паковать</v>
          </cell>
        </row>
        <row r="4991">
          <cell r="E4991">
            <v>334650815</v>
          </cell>
          <cell r="G4991" t="str">
            <v>можно паковать</v>
          </cell>
        </row>
        <row r="4992">
          <cell r="E4992">
            <v>334650789</v>
          </cell>
          <cell r="G4992" t="str">
            <v>можно паковать</v>
          </cell>
        </row>
        <row r="4993">
          <cell r="E4993">
            <v>334651034</v>
          </cell>
          <cell r="G4993" t="str">
            <v>можно паковать</v>
          </cell>
        </row>
        <row r="4994">
          <cell r="E4994">
            <v>334650840</v>
          </cell>
          <cell r="G4994" t="str">
            <v>можно паковать</v>
          </cell>
        </row>
        <row r="4995">
          <cell r="E4995">
            <v>334651141</v>
          </cell>
          <cell r="G4995" t="str">
            <v>можно паковать</v>
          </cell>
        </row>
        <row r="4996">
          <cell r="E4996">
            <v>334651138</v>
          </cell>
          <cell r="G4996" t="str">
            <v>можно паковать</v>
          </cell>
        </row>
        <row r="4997">
          <cell r="E4997">
            <v>334651546</v>
          </cell>
          <cell r="G4997" t="str">
            <v>можно паковать</v>
          </cell>
        </row>
        <row r="4998">
          <cell r="E4998">
            <v>334651633</v>
          </cell>
          <cell r="G4998" t="str">
            <v>можно паковать</v>
          </cell>
        </row>
        <row r="4999">
          <cell r="E4999">
            <v>334651788</v>
          </cell>
          <cell r="G4999" t="str">
            <v>можно паковать</v>
          </cell>
        </row>
        <row r="5000">
          <cell r="E5000">
            <v>334651852</v>
          </cell>
          <cell r="G5000" t="str">
            <v>можно паковать</v>
          </cell>
        </row>
        <row r="5001">
          <cell r="E5001">
            <v>334651981</v>
          </cell>
          <cell r="G5001" t="str">
            <v>можно паковать</v>
          </cell>
        </row>
        <row r="5002">
          <cell r="E5002">
            <v>334652016</v>
          </cell>
          <cell r="G5002" t="str">
            <v>можно паковать</v>
          </cell>
        </row>
        <row r="5003">
          <cell r="E5003">
            <v>334652023</v>
          </cell>
          <cell r="G5003" t="str">
            <v>можно паковать</v>
          </cell>
        </row>
        <row r="5004">
          <cell r="E5004">
            <v>334652017</v>
          </cell>
          <cell r="G5004" t="str">
            <v>можно паковать</v>
          </cell>
        </row>
        <row r="5005">
          <cell r="E5005">
            <v>334652019</v>
          </cell>
          <cell r="G5005" t="str">
            <v>можно паковать</v>
          </cell>
        </row>
        <row r="5006">
          <cell r="E5006">
            <v>334652337</v>
          </cell>
          <cell r="G5006" t="str">
            <v>можно паковать</v>
          </cell>
        </row>
        <row r="5007">
          <cell r="E5007">
            <v>334653128</v>
          </cell>
          <cell r="G5007" t="str">
            <v>можно паковать</v>
          </cell>
        </row>
        <row r="5008">
          <cell r="E5008">
            <v>334653797</v>
          </cell>
          <cell r="G5008" t="str">
            <v>можно паковать</v>
          </cell>
        </row>
        <row r="5009">
          <cell r="E5009">
            <v>334653859</v>
          </cell>
          <cell r="G5009" t="str">
            <v>можно паковать</v>
          </cell>
        </row>
        <row r="5010">
          <cell r="E5010">
            <v>334653833</v>
          </cell>
          <cell r="G5010" t="str">
            <v>можно паковать</v>
          </cell>
        </row>
        <row r="5011">
          <cell r="E5011">
            <v>334653829</v>
          </cell>
          <cell r="G5011" t="str">
            <v>можно паковать</v>
          </cell>
        </row>
        <row r="5012">
          <cell r="E5012">
            <v>334653964</v>
          </cell>
          <cell r="G5012" t="str">
            <v>можно паковать</v>
          </cell>
        </row>
        <row r="5013">
          <cell r="E5013">
            <v>334654199</v>
          </cell>
          <cell r="G5013" t="str">
            <v>можно паковать</v>
          </cell>
        </row>
        <row r="5014">
          <cell r="E5014">
            <v>334653844</v>
          </cell>
          <cell r="G5014" t="str">
            <v>можно паковать</v>
          </cell>
        </row>
        <row r="5015">
          <cell r="E5015">
            <v>334653893</v>
          </cell>
          <cell r="G5015" t="str">
            <v>можно паковать</v>
          </cell>
        </row>
        <row r="5016">
          <cell r="E5016">
            <v>334654059</v>
          </cell>
          <cell r="G5016" t="str">
            <v>можно паковать</v>
          </cell>
        </row>
        <row r="5017">
          <cell r="E5017">
            <v>334653766</v>
          </cell>
          <cell r="G5017" t="str">
            <v>можно паковать</v>
          </cell>
        </row>
        <row r="5018">
          <cell r="E5018">
            <v>334654378</v>
          </cell>
          <cell r="G5018" t="str">
            <v>можно паковать</v>
          </cell>
        </row>
        <row r="5019">
          <cell r="E5019">
            <v>334654443</v>
          </cell>
          <cell r="G5019" t="str">
            <v>можно паковать</v>
          </cell>
        </row>
        <row r="5020">
          <cell r="E5020">
            <v>334654277</v>
          </cell>
          <cell r="G5020" t="str">
            <v>можно паковать</v>
          </cell>
        </row>
        <row r="5021">
          <cell r="E5021">
            <v>334654476</v>
          </cell>
          <cell r="G5021" t="str">
            <v>можно паковать</v>
          </cell>
        </row>
        <row r="5022">
          <cell r="E5022">
            <v>334654749</v>
          </cell>
          <cell r="G5022" t="str">
            <v>можно паковать</v>
          </cell>
        </row>
        <row r="5023">
          <cell r="E5023">
            <v>334654086</v>
          </cell>
          <cell r="G5023" t="str">
            <v>можно паковать</v>
          </cell>
        </row>
        <row r="5024">
          <cell r="E5024">
            <v>334654122</v>
          </cell>
          <cell r="G5024" t="str">
            <v>можно паковать</v>
          </cell>
        </row>
        <row r="5025">
          <cell r="E5025">
            <v>334654798</v>
          </cell>
          <cell r="G5025" t="str">
            <v>подтверждение выслано</v>
          </cell>
        </row>
        <row r="5026">
          <cell r="E5026">
            <v>334655105</v>
          </cell>
          <cell r="G5026" t="str">
            <v>можно паковать</v>
          </cell>
        </row>
        <row r="5027">
          <cell r="E5027">
            <v>334655187</v>
          </cell>
          <cell r="G5027" t="str">
            <v>можно паковать</v>
          </cell>
        </row>
        <row r="5028">
          <cell r="E5028">
            <v>334655180</v>
          </cell>
          <cell r="G5028" t="str">
            <v>можно паковать</v>
          </cell>
        </row>
        <row r="5029">
          <cell r="E5029">
            <v>334655212</v>
          </cell>
          <cell r="G5029" t="str">
            <v>можно паковать</v>
          </cell>
        </row>
        <row r="5030">
          <cell r="E5030">
            <v>334655224</v>
          </cell>
          <cell r="G5030" t="str">
            <v>можно паковать</v>
          </cell>
        </row>
        <row r="5031">
          <cell r="E5031">
            <v>334655501</v>
          </cell>
          <cell r="G5031" t="str">
            <v>можно паковать</v>
          </cell>
        </row>
        <row r="5032">
          <cell r="E5032">
            <v>334655512</v>
          </cell>
          <cell r="G5032" t="str">
            <v>можно паковать</v>
          </cell>
        </row>
        <row r="5033">
          <cell r="E5033">
            <v>334655555</v>
          </cell>
          <cell r="G5033" t="str">
            <v>можно паковать</v>
          </cell>
        </row>
        <row r="5034">
          <cell r="E5034">
            <v>334655572</v>
          </cell>
          <cell r="G5034" t="str">
            <v>можно паковать</v>
          </cell>
        </row>
        <row r="5035">
          <cell r="E5035">
            <v>334655592</v>
          </cell>
          <cell r="G5035" t="str">
            <v>можно паковать</v>
          </cell>
        </row>
        <row r="5036">
          <cell r="E5036">
            <v>334655672</v>
          </cell>
          <cell r="G5036" t="str">
            <v>можно паковать</v>
          </cell>
        </row>
        <row r="5037">
          <cell r="E5037">
            <v>334655269</v>
          </cell>
          <cell r="G5037" t="str">
            <v>можно паковать</v>
          </cell>
        </row>
        <row r="5038">
          <cell r="E5038">
            <v>334655859</v>
          </cell>
          <cell r="G5038" t="str">
            <v>можно паковать</v>
          </cell>
        </row>
        <row r="5039">
          <cell r="E5039">
            <v>334655717</v>
          </cell>
          <cell r="G5039" t="str">
            <v>можно паковать</v>
          </cell>
        </row>
        <row r="5040">
          <cell r="E5040">
            <v>334655909</v>
          </cell>
          <cell r="G5040" t="str">
            <v>можно паковать</v>
          </cell>
        </row>
        <row r="5041">
          <cell r="E5041">
            <v>334655736</v>
          </cell>
          <cell r="G5041" t="str">
            <v>можно паковать</v>
          </cell>
        </row>
        <row r="5042">
          <cell r="E5042">
            <v>334656375</v>
          </cell>
          <cell r="G5042" t="str">
            <v>подтверждение выслано</v>
          </cell>
        </row>
        <row r="5043">
          <cell r="E5043">
            <v>334656376</v>
          </cell>
          <cell r="G5043" t="str">
            <v>можно паковать</v>
          </cell>
        </row>
        <row r="5044">
          <cell r="E5044">
            <v>334656897</v>
          </cell>
          <cell r="G5044" t="str">
            <v>можно паковать</v>
          </cell>
        </row>
        <row r="5045">
          <cell r="E5045">
            <v>334656981</v>
          </cell>
          <cell r="G5045" t="str">
            <v>можно паковать</v>
          </cell>
        </row>
        <row r="5046">
          <cell r="E5046">
            <v>334656847</v>
          </cell>
          <cell r="G5046" t="str">
            <v>можно паковать</v>
          </cell>
        </row>
        <row r="5047">
          <cell r="E5047">
            <v>334656879</v>
          </cell>
          <cell r="G5047" t="str">
            <v>можно паковать</v>
          </cell>
        </row>
        <row r="5048">
          <cell r="E5048">
            <v>334656919</v>
          </cell>
          <cell r="G5048" t="str">
            <v>можно паковать</v>
          </cell>
        </row>
        <row r="5049">
          <cell r="E5049">
            <v>334657163</v>
          </cell>
          <cell r="G5049" t="str">
            <v>можно паковать</v>
          </cell>
        </row>
        <row r="5050">
          <cell r="E5050">
            <v>334657432</v>
          </cell>
          <cell r="G5050" t="str">
            <v>можно паковать</v>
          </cell>
        </row>
        <row r="5051">
          <cell r="E5051">
            <v>334657440</v>
          </cell>
          <cell r="G5051" t="str">
            <v>можно паковать</v>
          </cell>
        </row>
        <row r="5052">
          <cell r="E5052">
            <v>334657030</v>
          </cell>
          <cell r="G5052" t="str">
            <v>можно паковать</v>
          </cell>
        </row>
        <row r="5053">
          <cell r="E5053">
            <v>334656999</v>
          </cell>
          <cell r="G5053" t="str">
            <v>можно паковать</v>
          </cell>
        </row>
        <row r="5054">
          <cell r="E5054">
            <v>334657556</v>
          </cell>
          <cell r="G5054" t="str">
            <v>можно паковать</v>
          </cell>
        </row>
        <row r="5055">
          <cell r="E5055">
            <v>334657604</v>
          </cell>
          <cell r="G5055" t="str">
            <v>можно паковать</v>
          </cell>
        </row>
        <row r="5056">
          <cell r="E5056">
            <v>334657742</v>
          </cell>
          <cell r="G5056" t="str">
            <v>можно паковать</v>
          </cell>
        </row>
        <row r="5057">
          <cell r="E5057">
            <v>334657892</v>
          </cell>
          <cell r="G5057" t="str">
            <v>можно паковать</v>
          </cell>
        </row>
        <row r="5058">
          <cell r="E5058">
            <v>334659082</v>
          </cell>
          <cell r="G5058" t="str">
            <v>можно паковать</v>
          </cell>
        </row>
        <row r="5059">
          <cell r="E5059">
            <v>334659298</v>
          </cell>
          <cell r="G5059" t="str">
            <v>можно паковать</v>
          </cell>
        </row>
        <row r="5060">
          <cell r="E5060">
            <v>334659324</v>
          </cell>
          <cell r="G5060" t="str">
            <v>можно паковать</v>
          </cell>
        </row>
        <row r="5061">
          <cell r="E5061">
            <v>334659213</v>
          </cell>
          <cell r="G5061" t="str">
            <v>можно паковать</v>
          </cell>
        </row>
        <row r="5062">
          <cell r="E5062">
            <v>334659118</v>
          </cell>
          <cell r="G5062" t="str">
            <v>можно паковать</v>
          </cell>
        </row>
        <row r="5063">
          <cell r="E5063">
            <v>334659575</v>
          </cell>
          <cell r="G5063" t="str">
            <v>можно паковать</v>
          </cell>
        </row>
        <row r="5064">
          <cell r="E5064">
            <v>334659537</v>
          </cell>
          <cell r="G5064" t="str">
            <v>можно паковать</v>
          </cell>
        </row>
        <row r="5065">
          <cell r="E5065">
            <v>334659475</v>
          </cell>
          <cell r="G5065" t="str">
            <v>можно паковать</v>
          </cell>
        </row>
        <row r="5066">
          <cell r="E5066">
            <v>334659455</v>
          </cell>
          <cell r="G5066" t="str">
            <v>можно паковать</v>
          </cell>
        </row>
        <row r="5067">
          <cell r="E5067">
            <v>334659419</v>
          </cell>
          <cell r="G5067" t="str">
            <v>можно паковать</v>
          </cell>
        </row>
        <row r="5068">
          <cell r="E5068">
            <v>334659412</v>
          </cell>
          <cell r="G5068" t="str">
            <v>можно паковать</v>
          </cell>
        </row>
        <row r="5069">
          <cell r="E5069">
            <v>334659367</v>
          </cell>
          <cell r="G5069" t="str">
            <v>можно паковать</v>
          </cell>
        </row>
        <row r="5070">
          <cell r="E5070">
            <v>334659903</v>
          </cell>
          <cell r="G5070" t="str">
            <v>можно паковать</v>
          </cell>
        </row>
        <row r="5071">
          <cell r="E5071">
            <v>334660193</v>
          </cell>
          <cell r="G5071" t="str">
            <v>можно паковать</v>
          </cell>
        </row>
        <row r="5072">
          <cell r="E5072">
            <v>334660232</v>
          </cell>
          <cell r="G5072" t="str">
            <v>можно паковать</v>
          </cell>
        </row>
        <row r="5073">
          <cell r="E5073">
            <v>334659731</v>
          </cell>
          <cell r="G5073" t="str">
            <v>можно паковать</v>
          </cell>
        </row>
        <row r="5074">
          <cell r="E5074">
            <v>334659752</v>
          </cell>
          <cell r="G5074" t="str">
            <v>можно паковать</v>
          </cell>
        </row>
        <row r="5075">
          <cell r="E5075">
            <v>334660273</v>
          </cell>
          <cell r="G5075" t="str">
            <v>можно паковать</v>
          </cell>
        </row>
        <row r="5076">
          <cell r="E5076">
            <v>334660298</v>
          </cell>
          <cell r="G5076" t="str">
            <v>можно паковать</v>
          </cell>
        </row>
        <row r="5077">
          <cell r="E5077">
            <v>334659979</v>
          </cell>
          <cell r="G5077" t="str">
            <v>можно паковать</v>
          </cell>
        </row>
        <row r="5078">
          <cell r="E5078">
            <v>334661012</v>
          </cell>
          <cell r="G5078" t="str">
            <v>можно паковать</v>
          </cell>
        </row>
        <row r="5079">
          <cell r="E5079">
            <v>334661030</v>
          </cell>
          <cell r="G5079" t="str">
            <v>можно паковать</v>
          </cell>
        </row>
        <row r="5080">
          <cell r="E5080">
            <v>334661045</v>
          </cell>
          <cell r="G5080" t="str">
            <v>можно паковать</v>
          </cell>
        </row>
        <row r="5081">
          <cell r="E5081">
            <v>334661108</v>
          </cell>
          <cell r="G5081" t="str">
            <v>можно паковать</v>
          </cell>
        </row>
        <row r="5082">
          <cell r="E5082">
            <v>334660877</v>
          </cell>
          <cell r="G5082" t="str">
            <v>можно паковать</v>
          </cell>
        </row>
        <row r="5083">
          <cell r="E5083">
            <v>334660898</v>
          </cell>
          <cell r="G5083" t="str">
            <v>можно паковать</v>
          </cell>
        </row>
        <row r="5084">
          <cell r="E5084">
            <v>334661568</v>
          </cell>
          <cell r="G5084" t="str">
            <v>можно паковать</v>
          </cell>
        </row>
        <row r="5085">
          <cell r="E5085">
            <v>334661658</v>
          </cell>
          <cell r="G5085" t="str">
            <v>можно паковать</v>
          </cell>
        </row>
        <row r="5086">
          <cell r="E5086">
            <v>334661806</v>
          </cell>
          <cell r="G5086" t="str">
            <v>можно паковать</v>
          </cell>
        </row>
        <row r="5087">
          <cell r="E5087">
            <v>334662215</v>
          </cell>
          <cell r="G5087" t="str">
            <v>можно паковать</v>
          </cell>
        </row>
        <row r="5088">
          <cell r="E5088">
            <v>334662207</v>
          </cell>
          <cell r="G5088" t="str">
            <v>можно паковать</v>
          </cell>
        </row>
        <row r="5089">
          <cell r="E5089">
            <v>334662238</v>
          </cell>
          <cell r="G5089" t="str">
            <v>можно паковать</v>
          </cell>
        </row>
        <row r="5090">
          <cell r="E5090">
            <v>334661606</v>
          </cell>
          <cell r="G5090" t="str">
            <v>можно паковать</v>
          </cell>
        </row>
        <row r="5091">
          <cell r="E5091">
            <v>334661451</v>
          </cell>
          <cell r="G5091" t="str">
            <v>можно паковать</v>
          </cell>
        </row>
        <row r="5092">
          <cell r="E5092">
            <v>334662658</v>
          </cell>
          <cell r="G5092" t="str">
            <v>можно паковать</v>
          </cell>
        </row>
        <row r="5093">
          <cell r="E5093">
            <v>334662626</v>
          </cell>
          <cell r="G5093" t="str">
            <v>можно паковать</v>
          </cell>
        </row>
        <row r="5094">
          <cell r="E5094">
            <v>334662433</v>
          </cell>
          <cell r="G5094" t="str">
            <v>можно паковать</v>
          </cell>
        </row>
        <row r="5095">
          <cell r="E5095">
            <v>334662424</v>
          </cell>
          <cell r="G5095" t="str">
            <v>можно паковать</v>
          </cell>
        </row>
        <row r="5096">
          <cell r="E5096">
            <v>334662412</v>
          </cell>
          <cell r="G5096" t="str">
            <v>можно паковать</v>
          </cell>
        </row>
        <row r="5097">
          <cell r="E5097">
            <v>334662963</v>
          </cell>
          <cell r="G5097" t="str">
            <v>можно паковать</v>
          </cell>
        </row>
        <row r="5098">
          <cell r="E5098">
            <v>334663168</v>
          </cell>
          <cell r="G5098" t="str">
            <v>можно паковать</v>
          </cell>
        </row>
        <row r="5099">
          <cell r="E5099">
            <v>334663215</v>
          </cell>
          <cell r="G5099" t="str">
            <v>можно паковать</v>
          </cell>
        </row>
        <row r="5100">
          <cell r="E5100">
            <v>334663300</v>
          </cell>
          <cell r="G5100" t="str">
            <v>можно паковать</v>
          </cell>
        </row>
        <row r="5101">
          <cell r="E5101">
            <v>334663598</v>
          </cell>
          <cell r="G5101" t="str">
            <v>можно паковать</v>
          </cell>
        </row>
        <row r="5102">
          <cell r="E5102">
            <v>334662902</v>
          </cell>
          <cell r="G5102" t="str">
            <v>можно паковать</v>
          </cell>
        </row>
        <row r="5103">
          <cell r="E5103">
            <v>334663803</v>
          </cell>
          <cell r="G5103" t="str">
            <v>можно паковать</v>
          </cell>
        </row>
        <row r="5104">
          <cell r="E5104">
            <v>334664595</v>
          </cell>
          <cell r="G5104" t="str">
            <v>можно паковать</v>
          </cell>
        </row>
        <row r="5105">
          <cell r="E5105">
            <v>334664708</v>
          </cell>
          <cell r="G5105" t="str">
            <v>можно паковать</v>
          </cell>
        </row>
        <row r="5106">
          <cell r="E5106">
            <v>334664744</v>
          </cell>
          <cell r="G5106" t="str">
            <v>можно паковать</v>
          </cell>
        </row>
        <row r="5107">
          <cell r="E5107">
            <v>334665442</v>
          </cell>
          <cell r="G5107" t="str">
            <v>можно паковать</v>
          </cell>
        </row>
        <row r="5108">
          <cell r="E5108">
            <v>334665458</v>
          </cell>
          <cell r="G5108" t="str">
            <v>можно паковать</v>
          </cell>
        </row>
        <row r="5109">
          <cell r="E5109">
            <v>334665499</v>
          </cell>
          <cell r="G5109" t="str">
            <v>можно паковать</v>
          </cell>
        </row>
        <row r="5110">
          <cell r="E5110">
            <v>334665076</v>
          </cell>
          <cell r="G5110" t="str">
            <v>можно паковать</v>
          </cell>
        </row>
        <row r="5111">
          <cell r="E5111">
            <v>334665056</v>
          </cell>
          <cell r="G5111" t="str">
            <v>можно паковать</v>
          </cell>
        </row>
        <row r="5112">
          <cell r="E5112">
            <v>334664991</v>
          </cell>
          <cell r="G5112" t="str">
            <v>можно паковать</v>
          </cell>
        </row>
        <row r="5113">
          <cell r="E5113">
            <v>334664842</v>
          </cell>
          <cell r="G5113" t="str">
            <v>можно паковать</v>
          </cell>
        </row>
        <row r="5114">
          <cell r="E5114">
            <v>334664721</v>
          </cell>
          <cell r="G5114" t="str">
            <v>можно паковать</v>
          </cell>
        </row>
        <row r="5115">
          <cell r="E5115">
            <v>334664734</v>
          </cell>
          <cell r="G5115" t="str">
            <v>можно паковать</v>
          </cell>
        </row>
        <row r="5116">
          <cell r="E5116">
            <v>334664594</v>
          </cell>
          <cell r="G5116" t="str">
            <v>можно паковать</v>
          </cell>
        </row>
        <row r="5117">
          <cell r="E5117">
            <v>334664572</v>
          </cell>
          <cell r="G5117" t="str">
            <v>можно паковать</v>
          </cell>
        </row>
        <row r="5118">
          <cell r="E5118">
            <v>334664538</v>
          </cell>
          <cell r="G5118" t="str">
            <v>можно паковать</v>
          </cell>
        </row>
        <row r="5119">
          <cell r="E5119">
            <v>334665552</v>
          </cell>
          <cell r="G5119" t="str">
            <v>можно паковать</v>
          </cell>
        </row>
        <row r="5120">
          <cell r="E5120">
            <v>334666239</v>
          </cell>
          <cell r="G5120" t="str">
            <v>можно паковать</v>
          </cell>
        </row>
        <row r="5121">
          <cell r="E5121">
            <v>334666246</v>
          </cell>
          <cell r="G5121" t="str">
            <v>можно паковать</v>
          </cell>
        </row>
        <row r="5122">
          <cell r="E5122">
            <v>334666419</v>
          </cell>
          <cell r="G5122" t="str">
            <v>можно паковать</v>
          </cell>
        </row>
        <row r="5123">
          <cell r="E5123">
            <v>334666394</v>
          </cell>
          <cell r="G5123" t="str">
            <v>можно паковать</v>
          </cell>
        </row>
        <row r="5124">
          <cell r="E5124">
            <v>334666485</v>
          </cell>
          <cell r="G5124" t="str">
            <v>можно паковать</v>
          </cell>
        </row>
        <row r="5125">
          <cell r="E5125">
            <v>334666486</v>
          </cell>
          <cell r="G5125" t="str">
            <v>можно паковать</v>
          </cell>
        </row>
        <row r="5126">
          <cell r="E5126">
            <v>334666461</v>
          </cell>
          <cell r="G5126" t="str">
            <v>можно паковать</v>
          </cell>
        </row>
        <row r="5127">
          <cell r="E5127">
            <v>334666473</v>
          </cell>
          <cell r="G5127" t="str">
            <v>можно паковать</v>
          </cell>
        </row>
        <row r="5128">
          <cell r="E5128">
            <v>334666579</v>
          </cell>
          <cell r="G5128" t="str">
            <v>можно паковать</v>
          </cell>
        </row>
        <row r="5129">
          <cell r="E5129">
            <v>334666625</v>
          </cell>
          <cell r="G5129" t="str">
            <v>можно паковать</v>
          </cell>
        </row>
        <row r="5130">
          <cell r="E5130">
            <v>334666601</v>
          </cell>
          <cell r="G5130" t="str">
            <v>можно паковать</v>
          </cell>
        </row>
        <row r="5131">
          <cell r="E5131">
            <v>334666385</v>
          </cell>
          <cell r="G5131" t="str">
            <v>можно паковать</v>
          </cell>
        </row>
        <row r="5132">
          <cell r="E5132">
            <v>334666436</v>
          </cell>
          <cell r="G5132" t="str">
            <v>можно паковать</v>
          </cell>
        </row>
        <row r="5133">
          <cell r="E5133">
            <v>334666536</v>
          </cell>
          <cell r="G5133" t="str">
            <v>можно паковать</v>
          </cell>
        </row>
        <row r="5134">
          <cell r="E5134">
            <v>334666653</v>
          </cell>
          <cell r="G5134" t="str">
            <v>можно паковать</v>
          </cell>
        </row>
        <row r="5135">
          <cell r="E5135">
            <v>334666700</v>
          </cell>
          <cell r="G5135" t="str">
            <v>можно паковать</v>
          </cell>
        </row>
        <row r="5136">
          <cell r="E5136">
            <v>334666969</v>
          </cell>
          <cell r="G5136" t="str">
            <v>можно паковать</v>
          </cell>
        </row>
        <row r="5137">
          <cell r="E5137">
            <v>334668144</v>
          </cell>
          <cell r="G5137" t="str">
            <v>можно паковать</v>
          </cell>
        </row>
        <row r="5138">
          <cell r="E5138">
            <v>334668230</v>
          </cell>
          <cell r="G5138" t="str">
            <v>можно паковать</v>
          </cell>
        </row>
        <row r="5139">
          <cell r="E5139">
            <v>334668174</v>
          </cell>
          <cell r="G5139" t="str">
            <v>можно паковать</v>
          </cell>
        </row>
        <row r="5140">
          <cell r="E5140">
            <v>334668231</v>
          </cell>
          <cell r="G5140" t="str">
            <v>можно паковать</v>
          </cell>
        </row>
        <row r="5141">
          <cell r="E5141">
            <v>334668331</v>
          </cell>
          <cell r="G5141" t="str">
            <v>можно паковать</v>
          </cell>
        </row>
        <row r="5142">
          <cell r="E5142">
            <v>334668367</v>
          </cell>
          <cell r="G5142" t="str">
            <v>можно паковать</v>
          </cell>
        </row>
        <row r="5143">
          <cell r="E5143">
            <v>334668347</v>
          </cell>
          <cell r="G5143" t="str">
            <v>можно паковать</v>
          </cell>
        </row>
        <row r="5144">
          <cell r="E5144">
            <v>334668403</v>
          </cell>
          <cell r="G5144" t="str">
            <v>можно паковать</v>
          </cell>
        </row>
        <row r="5145">
          <cell r="E5145">
            <v>334668147</v>
          </cell>
          <cell r="G5145" t="str">
            <v>можно паковать</v>
          </cell>
        </row>
        <row r="5146">
          <cell r="E5146">
            <v>334668156</v>
          </cell>
          <cell r="G5146" t="str">
            <v>можно паковать</v>
          </cell>
        </row>
        <row r="5147">
          <cell r="E5147">
            <v>334668293</v>
          </cell>
          <cell r="G5147" t="str">
            <v>можно паковать</v>
          </cell>
        </row>
        <row r="5148">
          <cell r="E5148">
            <v>334668307</v>
          </cell>
          <cell r="G5148" t="str">
            <v>можно паковать</v>
          </cell>
        </row>
        <row r="5149">
          <cell r="E5149">
            <v>334668352</v>
          </cell>
          <cell r="G5149" t="str">
            <v>можно паковать</v>
          </cell>
        </row>
        <row r="5150">
          <cell r="E5150">
            <v>334668323</v>
          </cell>
          <cell r="G5150" t="str">
            <v>можно паковать</v>
          </cell>
        </row>
        <row r="5151">
          <cell r="E5151">
            <v>334668387</v>
          </cell>
          <cell r="G5151" t="str">
            <v>можно паковать</v>
          </cell>
        </row>
        <row r="5152">
          <cell r="E5152">
            <v>334668463</v>
          </cell>
          <cell r="G5152" t="str">
            <v>можно паковать</v>
          </cell>
        </row>
        <row r="5153">
          <cell r="E5153">
            <v>334668625</v>
          </cell>
          <cell r="G5153" t="str">
            <v>можно паковать</v>
          </cell>
        </row>
        <row r="5154">
          <cell r="E5154">
            <v>334668660</v>
          </cell>
          <cell r="G5154" t="str">
            <v>можно паковать</v>
          </cell>
        </row>
        <row r="5155">
          <cell r="E5155">
            <v>334669643</v>
          </cell>
          <cell r="G5155" t="str">
            <v>можно паковать</v>
          </cell>
        </row>
        <row r="5156">
          <cell r="E5156">
            <v>334669708</v>
          </cell>
          <cell r="G5156" t="str">
            <v>можно паковать</v>
          </cell>
        </row>
        <row r="5157">
          <cell r="E5157">
            <v>334669756</v>
          </cell>
          <cell r="G5157" t="str">
            <v>можно паковать</v>
          </cell>
        </row>
        <row r="5158">
          <cell r="E5158">
            <v>334669838</v>
          </cell>
          <cell r="G5158" t="str">
            <v>можно паковать</v>
          </cell>
        </row>
        <row r="5159">
          <cell r="E5159">
            <v>334669820</v>
          </cell>
          <cell r="G5159" t="str">
            <v>можно паковать</v>
          </cell>
        </row>
        <row r="5160">
          <cell r="E5160">
            <v>334669906</v>
          </cell>
          <cell r="G5160" t="str">
            <v>можно паковать</v>
          </cell>
        </row>
        <row r="5161">
          <cell r="E5161">
            <v>334670176</v>
          </cell>
          <cell r="G5161" t="str">
            <v>можно паковать</v>
          </cell>
        </row>
        <row r="5162">
          <cell r="E5162">
            <v>334670035</v>
          </cell>
          <cell r="G5162" t="str">
            <v>можно паковать</v>
          </cell>
        </row>
        <row r="5163">
          <cell r="E5163">
            <v>334670018</v>
          </cell>
          <cell r="G5163" t="str">
            <v>можно паковать</v>
          </cell>
        </row>
        <row r="5164">
          <cell r="E5164">
            <v>334671074</v>
          </cell>
          <cell r="G5164" t="str">
            <v>можно паковать</v>
          </cell>
        </row>
        <row r="5165">
          <cell r="E5165">
            <v>334671356</v>
          </cell>
          <cell r="G5165" t="str">
            <v>можно паковать</v>
          </cell>
        </row>
        <row r="5166">
          <cell r="E5166">
            <v>334671644</v>
          </cell>
          <cell r="G5166" t="str">
            <v>можно паковать</v>
          </cell>
        </row>
        <row r="5167">
          <cell r="E5167">
            <v>334670982</v>
          </cell>
          <cell r="G5167" t="str">
            <v>можно паковать</v>
          </cell>
        </row>
        <row r="5168">
          <cell r="E5168">
            <v>334671655</v>
          </cell>
          <cell r="G5168" t="str">
            <v>можно паковать</v>
          </cell>
        </row>
        <row r="5169">
          <cell r="E5169">
            <v>334671805</v>
          </cell>
          <cell r="G5169" t="str">
            <v>можно паковать</v>
          </cell>
        </row>
        <row r="5170">
          <cell r="E5170">
            <v>334671865</v>
          </cell>
          <cell r="G5170" t="str">
            <v>можно паковать</v>
          </cell>
        </row>
        <row r="5171">
          <cell r="E5171">
            <v>334671846</v>
          </cell>
          <cell r="G5171" t="str">
            <v>можно паковать</v>
          </cell>
        </row>
        <row r="5172">
          <cell r="E5172">
            <v>334671790</v>
          </cell>
          <cell r="G5172" t="str">
            <v>можно паковать</v>
          </cell>
        </row>
        <row r="5173">
          <cell r="E5173">
            <v>334672585</v>
          </cell>
          <cell r="G5173" t="str">
            <v>можно паковать</v>
          </cell>
        </row>
        <row r="5174">
          <cell r="E5174">
            <v>334672635</v>
          </cell>
          <cell r="G5174" t="str">
            <v>можно паковать</v>
          </cell>
        </row>
        <row r="5175">
          <cell r="E5175">
            <v>334672650</v>
          </cell>
          <cell r="G5175" t="str">
            <v>можно паковать</v>
          </cell>
        </row>
        <row r="5176">
          <cell r="E5176">
            <v>334672675</v>
          </cell>
          <cell r="G5176" t="str">
            <v>можно паковать</v>
          </cell>
        </row>
        <row r="5177">
          <cell r="E5177">
            <v>334672686</v>
          </cell>
          <cell r="G5177" t="str">
            <v>можно паковать</v>
          </cell>
        </row>
        <row r="5178">
          <cell r="E5178">
            <v>334672819</v>
          </cell>
          <cell r="G5178" t="str">
            <v>можно паковать</v>
          </cell>
        </row>
        <row r="5179">
          <cell r="E5179">
            <v>334672832</v>
          </cell>
          <cell r="G5179" t="str">
            <v>можно паковать</v>
          </cell>
        </row>
        <row r="5180">
          <cell r="E5180">
            <v>334672841</v>
          </cell>
          <cell r="G5180" t="str">
            <v>можно паковать</v>
          </cell>
        </row>
        <row r="5181">
          <cell r="E5181">
            <v>334672852</v>
          </cell>
          <cell r="G5181" t="str">
            <v>можно паковать</v>
          </cell>
        </row>
        <row r="5182">
          <cell r="E5182">
            <v>334672702</v>
          </cell>
          <cell r="G5182" t="str">
            <v>можно паковать</v>
          </cell>
        </row>
        <row r="5183">
          <cell r="E5183">
            <v>334672728</v>
          </cell>
          <cell r="G5183" t="str">
            <v>можно паковать</v>
          </cell>
        </row>
        <row r="5184">
          <cell r="E5184">
            <v>334672885</v>
          </cell>
          <cell r="G5184" t="str">
            <v>можно паковать</v>
          </cell>
        </row>
        <row r="5185">
          <cell r="E5185">
            <v>334672931</v>
          </cell>
          <cell r="G5185" t="str">
            <v>можно паковать</v>
          </cell>
        </row>
        <row r="5186">
          <cell r="E5186">
            <v>334672940</v>
          </cell>
          <cell r="G5186" t="str">
            <v>можно паковать</v>
          </cell>
        </row>
        <row r="5187">
          <cell r="E5187">
            <v>334672939</v>
          </cell>
          <cell r="G5187" t="str">
            <v>можно паковать</v>
          </cell>
        </row>
        <row r="5188">
          <cell r="E5188">
            <v>334672961</v>
          </cell>
          <cell r="G5188" t="str">
            <v>можно паковать</v>
          </cell>
        </row>
        <row r="5189">
          <cell r="E5189">
            <v>334673091</v>
          </cell>
          <cell r="G5189" t="str">
            <v>можно паковать</v>
          </cell>
        </row>
        <row r="5190">
          <cell r="E5190">
            <v>334673092</v>
          </cell>
          <cell r="G5190" t="str">
            <v>можно паковать</v>
          </cell>
        </row>
        <row r="5191">
          <cell r="E5191">
            <v>334673992</v>
          </cell>
          <cell r="G5191" t="str">
            <v>можно паковать</v>
          </cell>
        </row>
        <row r="5192">
          <cell r="E5192">
            <v>334674039</v>
          </cell>
          <cell r="G5192" t="str">
            <v>можно паковать</v>
          </cell>
        </row>
        <row r="5193">
          <cell r="E5193">
            <v>334674065</v>
          </cell>
          <cell r="G5193" t="str">
            <v>можно паковать</v>
          </cell>
        </row>
        <row r="5194">
          <cell r="E5194">
            <v>334674142</v>
          </cell>
          <cell r="G5194" t="str">
            <v>можно паковать</v>
          </cell>
        </row>
        <row r="5195">
          <cell r="E5195">
            <v>334674145</v>
          </cell>
          <cell r="G5195" t="str">
            <v>можно паковать</v>
          </cell>
        </row>
        <row r="5196">
          <cell r="E5196">
            <v>334674419</v>
          </cell>
          <cell r="G5196" t="str">
            <v>можно паковать</v>
          </cell>
        </row>
        <row r="5197">
          <cell r="E5197">
            <v>334674476</v>
          </cell>
          <cell r="G5197" t="str">
            <v>можно паковать</v>
          </cell>
        </row>
        <row r="5198">
          <cell r="E5198">
            <v>334674309</v>
          </cell>
          <cell r="G5198" t="str">
            <v>можно паковать</v>
          </cell>
        </row>
        <row r="5199">
          <cell r="E5199">
            <v>334674530</v>
          </cell>
          <cell r="G5199" t="str">
            <v>можно паковать</v>
          </cell>
        </row>
        <row r="5200">
          <cell r="E5200">
            <v>334674602</v>
          </cell>
          <cell r="G5200" t="str">
            <v>можно паковать</v>
          </cell>
        </row>
        <row r="5201">
          <cell r="E5201">
            <v>334674713</v>
          </cell>
          <cell r="G5201" t="str">
            <v>можно паковать</v>
          </cell>
        </row>
        <row r="5202">
          <cell r="E5202">
            <v>334674800</v>
          </cell>
          <cell r="G5202" t="str">
            <v>можно паковать</v>
          </cell>
        </row>
        <row r="5203">
          <cell r="E5203">
            <v>334675041</v>
          </cell>
          <cell r="G5203" t="str">
            <v>можно паковать</v>
          </cell>
        </row>
        <row r="5204">
          <cell r="E5204">
            <v>334675036</v>
          </cell>
          <cell r="G5204" t="str">
            <v>можно паковать</v>
          </cell>
        </row>
        <row r="5205">
          <cell r="E5205">
            <v>334675026</v>
          </cell>
          <cell r="G5205" t="str">
            <v>можно паковать</v>
          </cell>
        </row>
        <row r="5206">
          <cell r="E5206">
            <v>334674832</v>
          </cell>
          <cell r="G5206" t="str">
            <v>можно паковать</v>
          </cell>
        </row>
        <row r="5207">
          <cell r="E5207">
            <v>334674954</v>
          </cell>
          <cell r="G5207" t="str">
            <v>можно паковать</v>
          </cell>
        </row>
        <row r="5208">
          <cell r="E5208">
            <v>334676126</v>
          </cell>
          <cell r="G5208" t="str">
            <v>можно паковать</v>
          </cell>
        </row>
        <row r="5209">
          <cell r="E5209">
            <v>334676379</v>
          </cell>
          <cell r="G5209" t="str">
            <v>можно паковать</v>
          </cell>
        </row>
        <row r="5210">
          <cell r="E5210">
            <v>334676325</v>
          </cell>
          <cell r="G5210" t="str">
            <v>можно паковать</v>
          </cell>
        </row>
        <row r="5211">
          <cell r="E5211">
            <v>334676460</v>
          </cell>
          <cell r="G5211" t="str">
            <v>можно паковать</v>
          </cell>
        </row>
        <row r="5212">
          <cell r="E5212">
            <v>334676692</v>
          </cell>
          <cell r="G5212" t="str">
            <v>можно паковать</v>
          </cell>
        </row>
        <row r="5213">
          <cell r="E5213">
            <v>334676897</v>
          </cell>
          <cell r="G5213" t="str">
            <v>можно паковать</v>
          </cell>
        </row>
        <row r="5214">
          <cell r="E5214">
            <v>334676610</v>
          </cell>
          <cell r="G5214" t="str">
            <v>можно паковать</v>
          </cell>
        </row>
        <row r="5215">
          <cell r="E5215">
            <v>334676665</v>
          </cell>
          <cell r="G5215" t="str">
            <v>можно паковать</v>
          </cell>
        </row>
        <row r="5216">
          <cell r="E5216">
            <v>334676704</v>
          </cell>
          <cell r="G5216" t="str">
            <v>можно паковать</v>
          </cell>
        </row>
        <row r="5217">
          <cell r="E5217">
            <v>334676797</v>
          </cell>
          <cell r="G5217" t="str">
            <v>можно паковать</v>
          </cell>
        </row>
        <row r="5218">
          <cell r="E5218">
            <v>334676850</v>
          </cell>
          <cell r="G5218" t="str">
            <v>можно паковать</v>
          </cell>
        </row>
        <row r="5219">
          <cell r="E5219">
            <v>334677173</v>
          </cell>
          <cell r="G5219" t="str">
            <v>можно паковать</v>
          </cell>
        </row>
        <row r="5220">
          <cell r="E5220">
            <v>334676956</v>
          </cell>
          <cell r="G5220" t="str">
            <v>можно паковать</v>
          </cell>
        </row>
        <row r="5221">
          <cell r="E5221">
            <v>334677056</v>
          </cell>
          <cell r="G5221" t="str">
            <v>можно паковать</v>
          </cell>
        </row>
        <row r="5222">
          <cell r="E5222">
            <v>334676402</v>
          </cell>
          <cell r="G5222" t="str">
            <v>можно паковать</v>
          </cell>
        </row>
        <row r="5223">
          <cell r="E5223">
            <v>334677906</v>
          </cell>
          <cell r="G5223" t="str">
            <v>можно паковать</v>
          </cell>
        </row>
        <row r="5224">
          <cell r="E5224">
            <v>334677934</v>
          </cell>
          <cell r="G5224" t="str">
            <v>можно паковать</v>
          </cell>
        </row>
        <row r="5225">
          <cell r="E5225">
            <v>334677967</v>
          </cell>
          <cell r="G5225" t="str">
            <v>можно паковать</v>
          </cell>
        </row>
        <row r="5226">
          <cell r="E5226">
            <v>334678027</v>
          </cell>
          <cell r="G5226" t="str">
            <v>можно паковать</v>
          </cell>
        </row>
        <row r="5227">
          <cell r="E5227">
            <v>334678049</v>
          </cell>
          <cell r="G5227" t="str">
            <v>можно паковать</v>
          </cell>
        </row>
        <row r="5228">
          <cell r="E5228">
            <v>334678136</v>
          </cell>
          <cell r="G5228" t="str">
            <v>можно паковать</v>
          </cell>
        </row>
        <row r="5229">
          <cell r="E5229">
            <v>334678260</v>
          </cell>
          <cell r="G5229" t="str">
            <v>можно паковать</v>
          </cell>
        </row>
        <row r="5230">
          <cell r="E5230">
            <v>334678264</v>
          </cell>
          <cell r="G5230" t="str">
            <v>можно паковать</v>
          </cell>
        </row>
        <row r="5231">
          <cell r="E5231">
            <v>334678313</v>
          </cell>
          <cell r="G5231" t="str">
            <v>можно паковать</v>
          </cell>
        </row>
        <row r="5232">
          <cell r="E5232">
            <v>334678321</v>
          </cell>
          <cell r="G5232" t="str">
            <v>можно паковать</v>
          </cell>
        </row>
        <row r="5233">
          <cell r="E5233">
            <v>334678664</v>
          </cell>
          <cell r="G5233" t="str">
            <v>можно паковать</v>
          </cell>
        </row>
        <row r="5234">
          <cell r="E5234">
            <v>334678744</v>
          </cell>
          <cell r="G5234" t="str">
            <v>можно паковать</v>
          </cell>
        </row>
        <row r="5235">
          <cell r="E5235">
            <v>334678745</v>
          </cell>
          <cell r="G5235" t="str">
            <v>можно паковать</v>
          </cell>
        </row>
        <row r="5236">
          <cell r="E5236">
            <v>334678751</v>
          </cell>
          <cell r="G5236" t="str">
            <v>можно паковать</v>
          </cell>
        </row>
        <row r="5237">
          <cell r="E5237">
            <v>334678824</v>
          </cell>
          <cell r="G5237" t="str">
            <v>можно паковать</v>
          </cell>
        </row>
        <row r="5238">
          <cell r="E5238">
            <v>334678842</v>
          </cell>
          <cell r="G5238" t="str">
            <v>можно паковать</v>
          </cell>
        </row>
        <row r="5239">
          <cell r="E5239">
            <v>334679677</v>
          </cell>
          <cell r="G5239" t="str">
            <v>можно паковать</v>
          </cell>
        </row>
        <row r="5240">
          <cell r="E5240">
            <v>334679741</v>
          </cell>
          <cell r="G5240" t="str">
            <v>можно паковать</v>
          </cell>
        </row>
        <row r="5241">
          <cell r="E5241">
            <v>334679753</v>
          </cell>
          <cell r="G5241" t="str">
            <v>можно паковать</v>
          </cell>
        </row>
        <row r="5242">
          <cell r="E5242">
            <v>334679782</v>
          </cell>
          <cell r="G5242" t="str">
            <v>можно паковать</v>
          </cell>
        </row>
        <row r="5243">
          <cell r="E5243">
            <v>334679959</v>
          </cell>
          <cell r="G5243" t="str">
            <v>можно паковать</v>
          </cell>
        </row>
        <row r="5244">
          <cell r="E5244">
            <v>334680007</v>
          </cell>
          <cell r="G5244" t="str">
            <v>можно паковать</v>
          </cell>
        </row>
        <row r="5245">
          <cell r="E5245">
            <v>334680027</v>
          </cell>
          <cell r="G5245" t="str">
            <v>можно паковать</v>
          </cell>
        </row>
        <row r="5246">
          <cell r="E5246">
            <v>334680089</v>
          </cell>
          <cell r="G5246" t="str">
            <v>можно паковать</v>
          </cell>
        </row>
        <row r="5247">
          <cell r="E5247">
            <v>334680218</v>
          </cell>
          <cell r="G5247" t="str">
            <v>можно паковать</v>
          </cell>
        </row>
        <row r="5248">
          <cell r="E5248">
            <v>334680251</v>
          </cell>
          <cell r="G5248" t="str">
            <v>можно паковать</v>
          </cell>
        </row>
        <row r="5249">
          <cell r="E5249">
            <v>334680280</v>
          </cell>
          <cell r="G5249" t="str">
            <v>можно паковать</v>
          </cell>
        </row>
        <row r="5250">
          <cell r="E5250">
            <v>334682109</v>
          </cell>
          <cell r="G5250" t="str">
            <v>можно паковать</v>
          </cell>
        </row>
        <row r="5251">
          <cell r="E5251">
            <v>334681986</v>
          </cell>
          <cell r="G5251" t="str">
            <v>можно паковать</v>
          </cell>
        </row>
        <row r="5252">
          <cell r="E5252">
            <v>334681999</v>
          </cell>
          <cell r="G5252" t="str">
            <v>можно паковать</v>
          </cell>
        </row>
        <row r="5253">
          <cell r="E5253">
            <v>334683238</v>
          </cell>
          <cell r="G5253" t="str">
            <v>можно паковать</v>
          </cell>
        </row>
        <row r="5254">
          <cell r="E5254">
            <v>334683242</v>
          </cell>
          <cell r="G5254" t="str">
            <v>можно паковать</v>
          </cell>
        </row>
        <row r="5255">
          <cell r="E5255">
            <v>334683386</v>
          </cell>
          <cell r="G5255" t="str">
            <v>можно паковать</v>
          </cell>
        </row>
        <row r="5256">
          <cell r="E5256">
            <v>334683259</v>
          </cell>
          <cell r="G5256" t="str">
            <v>можно паковать</v>
          </cell>
        </row>
        <row r="5257">
          <cell r="E5257">
            <v>334683397</v>
          </cell>
          <cell r="G5257" t="str">
            <v>можно паковать</v>
          </cell>
        </row>
        <row r="5258">
          <cell r="E5258">
            <v>334683485</v>
          </cell>
          <cell r="G5258" t="str">
            <v>можно паковать</v>
          </cell>
        </row>
        <row r="5259">
          <cell r="E5259">
            <v>334683502</v>
          </cell>
          <cell r="G5259" t="str">
            <v>можно паковать</v>
          </cell>
        </row>
        <row r="5260">
          <cell r="E5260">
            <v>334683542</v>
          </cell>
          <cell r="G5260" t="str">
            <v>можно паковать</v>
          </cell>
        </row>
        <row r="5261">
          <cell r="E5261">
            <v>334683576</v>
          </cell>
          <cell r="G5261" t="str">
            <v>можно паковать</v>
          </cell>
        </row>
        <row r="5262">
          <cell r="E5262">
            <v>334683642</v>
          </cell>
          <cell r="G5262" t="str">
            <v>можно паковать</v>
          </cell>
        </row>
        <row r="5263">
          <cell r="E5263">
            <v>334683694</v>
          </cell>
          <cell r="G5263" t="str">
            <v>можно паковать</v>
          </cell>
        </row>
        <row r="5264">
          <cell r="E5264">
            <v>334683730</v>
          </cell>
          <cell r="G5264" t="str">
            <v>можно паковать</v>
          </cell>
        </row>
        <row r="5265">
          <cell r="E5265">
            <v>334683519</v>
          </cell>
          <cell r="G5265" t="str">
            <v>можно паковать</v>
          </cell>
        </row>
        <row r="5266">
          <cell r="E5266">
            <v>334684800</v>
          </cell>
          <cell r="G5266" t="str">
            <v>можно паковать</v>
          </cell>
        </row>
        <row r="5267">
          <cell r="E5267">
            <v>334684842</v>
          </cell>
          <cell r="G5267" t="str">
            <v>можно паковать</v>
          </cell>
        </row>
        <row r="5268">
          <cell r="E5268">
            <v>334685083</v>
          </cell>
          <cell r="G5268" t="str">
            <v>можно паковать</v>
          </cell>
        </row>
        <row r="5269">
          <cell r="E5269">
            <v>334685080</v>
          </cell>
          <cell r="G5269" t="str">
            <v>можно паковать</v>
          </cell>
        </row>
        <row r="5270">
          <cell r="E5270">
            <v>334685101</v>
          </cell>
          <cell r="G5270" t="str">
            <v>можно паковать</v>
          </cell>
        </row>
        <row r="5271">
          <cell r="E5271">
            <v>334685164</v>
          </cell>
          <cell r="G5271" t="str">
            <v>можно паковать</v>
          </cell>
        </row>
        <row r="5272">
          <cell r="E5272">
            <v>334685336</v>
          </cell>
          <cell r="G5272" t="str">
            <v>можно паковать</v>
          </cell>
        </row>
        <row r="5273">
          <cell r="E5273">
            <v>334685398</v>
          </cell>
          <cell r="G5273" t="str">
            <v>можно паковать</v>
          </cell>
        </row>
        <row r="5274">
          <cell r="E5274">
            <v>334685762</v>
          </cell>
          <cell r="G5274" t="str">
            <v>можно паковать</v>
          </cell>
        </row>
        <row r="5275">
          <cell r="E5275">
            <v>334685778</v>
          </cell>
          <cell r="G5275" t="str">
            <v>можно паковать</v>
          </cell>
        </row>
        <row r="5276">
          <cell r="E5276">
            <v>334685588</v>
          </cell>
          <cell r="G5276" t="str">
            <v>можно паковать</v>
          </cell>
        </row>
        <row r="5277">
          <cell r="E5277">
            <v>334686086</v>
          </cell>
          <cell r="G5277" t="str">
            <v>можно паковать</v>
          </cell>
        </row>
        <row r="5278">
          <cell r="E5278">
            <v>334686096</v>
          </cell>
          <cell r="G5278" t="str">
            <v>можно паковать</v>
          </cell>
        </row>
        <row r="5279">
          <cell r="E5279">
            <v>334686103</v>
          </cell>
          <cell r="G5279" t="str">
            <v>можно паковать</v>
          </cell>
        </row>
        <row r="5280">
          <cell r="E5280">
            <v>334686108</v>
          </cell>
          <cell r="G5280" t="str">
            <v>можно паковать</v>
          </cell>
        </row>
        <row r="5281">
          <cell r="E5281">
            <v>334686137</v>
          </cell>
          <cell r="G5281" t="str">
            <v>можно паковать</v>
          </cell>
        </row>
        <row r="5282">
          <cell r="E5282">
            <v>334686138</v>
          </cell>
          <cell r="G5282" t="str">
            <v>можно паковать</v>
          </cell>
        </row>
        <row r="5283">
          <cell r="E5283">
            <v>334686140</v>
          </cell>
          <cell r="G5283" t="str">
            <v>можно паковать</v>
          </cell>
        </row>
        <row r="5284">
          <cell r="E5284">
            <v>334688462</v>
          </cell>
          <cell r="G5284" t="str">
            <v>можно паковать</v>
          </cell>
        </row>
        <row r="5285">
          <cell r="E5285">
            <v>334688500</v>
          </cell>
          <cell r="G5285" t="str">
            <v>можно паковать</v>
          </cell>
        </row>
        <row r="5286">
          <cell r="E5286">
            <v>334688544</v>
          </cell>
          <cell r="G5286" t="str">
            <v>можно паковать</v>
          </cell>
        </row>
        <row r="5287">
          <cell r="E5287">
            <v>334688521</v>
          </cell>
          <cell r="G5287" t="str">
            <v>можно паковать</v>
          </cell>
        </row>
        <row r="5288">
          <cell r="E5288">
            <v>334688370</v>
          </cell>
          <cell r="G5288" t="str">
            <v>можно паковать</v>
          </cell>
        </row>
        <row r="5289">
          <cell r="E5289">
            <v>334688383</v>
          </cell>
          <cell r="G5289" t="str">
            <v>можно паковать</v>
          </cell>
        </row>
        <row r="5290">
          <cell r="E5290">
            <v>334688403</v>
          </cell>
          <cell r="G5290" t="str">
            <v>можно паковать</v>
          </cell>
        </row>
        <row r="5291">
          <cell r="E5291">
            <v>334688849</v>
          </cell>
          <cell r="G5291" t="str">
            <v>можно паковать</v>
          </cell>
        </row>
        <row r="5292">
          <cell r="E5292">
            <v>334689097</v>
          </cell>
          <cell r="G5292" t="str">
            <v>можно паковать</v>
          </cell>
        </row>
        <row r="5293">
          <cell r="E5293">
            <v>334689423</v>
          </cell>
          <cell r="G5293" t="str">
            <v>можно паковать</v>
          </cell>
        </row>
        <row r="5294">
          <cell r="E5294">
            <v>334689303</v>
          </cell>
          <cell r="G5294" t="str">
            <v>можно паковать</v>
          </cell>
        </row>
        <row r="5295">
          <cell r="E5295">
            <v>334689307</v>
          </cell>
          <cell r="G5295" t="str">
            <v>можно паковать</v>
          </cell>
        </row>
        <row r="5296">
          <cell r="E5296">
            <v>334689337</v>
          </cell>
          <cell r="G5296" t="str">
            <v>можно паковать</v>
          </cell>
        </row>
        <row r="5297">
          <cell r="E5297">
            <v>334689359</v>
          </cell>
          <cell r="G5297" t="str">
            <v>можно паковать</v>
          </cell>
        </row>
        <row r="5298">
          <cell r="E5298">
            <v>334690049</v>
          </cell>
          <cell r="G5298" t="str">
            <v>можно паковать</v>
          </cell>
        </row>
        <row r="5299">
          <cell r="E5299">
            <v>334690091</v>
          </cell>
          <cell r="G5299" t="str">
            <v>можно паковать</v>
          </cell>
        </row>
        <row r="5300">
          <cell r="E5300">
            <v>334690122</v>
          </cell>
          <cell r="G5300" t="str">
            <v>можно паковать</v>
          </cell>
        </row>
        <row r="5301">
          <cell r="E5301">
            <v>334690138</v>
          </cell>
          <cell r="G5301" t="str">
            <v>можно паковать</v>
          </cell>
        </row>
        <row r="5302">
          <cell r="E5302">
            <v>334690167</v>
          </cell>
          <cell r="G5302" t="str">
            <v>можно паковать</v>
          </cell>
        </row>
        <row r="5303">
          <cell r="E5303">
            <v>334690181</v>
          </cell>
          <cell r="G5303" t="str">
            <v>можно паковать</v>
          </cell>
        </row>
        <row r="5304">
          <cell r="E5304">
            <v>334690376</v>
          </cell>
          <cell r="G5304" t="str">
            <v>можно паковать</v>
          </cell>
        </row>
        <row r="5305">
          <cell r="E5305">
            <v>334690465</v>
          </cell>
          <cell r="G5305" t="str">
            <v>можно паковать</v>
          </cell>
        </row>
        <row r="5306">
          <cell r="E5306">
            <v>334690600</v>
          </cell>
          <cell r="G5306" t="str">
            <v>можно паковать</v>
          </cell>
        </row>
        <row r="5307">
          <cell r="E5307">
            <v>334690484</v>
          </cell>
          <cell r="G5307" t="str">
            <v>можно паковать</v>
          </cell>
        </row>
        <row r="5308">
          <cell r="E5308">
            <v>334690583</v>
          </cell>
          <cell r="G5308" t="str">
            <v>можно паковать</v>
          </cell>
        </row>
        <row r="5309">
          <cell r="E5309">
            <v>334690618</v>
          </cell>
          <cell r="G5309" t="str">
            <v>можно паковать</v>
          </cell>
        </row>
        <row r="5310">
          <cell r="E5310">
            <v>334690713</v>
          </cell>
          <cell r="G5310" t="str">
            <v>можно паковать</v>
          </cell>
        </row>
        <row r="5311">
          <cell r="E5311">
            <v>334690718</v>
          </cell>
          <cell r="G5311" t="str">
            <v>можно паковать</v>
          </cell>
        </row>
        <row r="5312">
          <cell r="E5312">
            <v>334691595</v>
          </cell>
          <cell r="G5312" t="str">
            <v>можно паковать</v>
          </cell>
        </row>
        <row r="5313">
          <cell r="E5313">
            <v>334691867</v>
          </cell>
          <cell r="G5313" t="str">
            <v>можно паковать</v>
          </cell>
        </row>
        <row r="5314">
          <cell r="E5314">
            <v>334691983</v>
          </cell>
          <cell r="G5314" t="str">
            <v>можно паковать</v>
          </cell>
        </row>
        <row r="5315">
          <cell r="E5315">
            <v>334691758</v>
          </cell>
          <cell r="G5315" t="str">
            <v>можно паковать</v>
          </cell>
        </row>
        <row r="5316">
          <cell r="E5316">
            <v>334691833</v>
          </cell>
          <cell r="G5316" t="str">
            <v>можно паковать</v>
          </cell>
        </row>
        <row r="5317">
          <cell r="E5317">
            <v>334692030</v>
          </cell>
          <cell r="G5317" t="str">
            <v>можно паковать</v>
          </cell>
        </row>
        <row r="5318">
          <cell r="E5318">
            <v>334692067</v>
          </cell>
          <cell r="G5318" t="str">
            <v>можно паковать</v>
          </cell>
        </row>
        <row r="5319">
          <cell r="E5319">
            <v>334692320</v>
          </cell>
          <cell r="G5319" t="str">
            <v>можно паковать</v>
          </cell>
        </row>
        <row r="5320">
          <cell r="E5320">
            <v>334692326</v>
          </cell>
          <cell r="G5320" t="str">
            <v>можно паковать</v>
          </cell>
        </row>
        <row r="5321">
          <cell r="E5321">
            <v>334692432</v>
          </cell>
          <cell r="G5321" t="str">
            <v>можно паковать</v>
          </cell>
        </row>
        <row r="5322">
          <cell r="E5322">
            <v>334692459</v>
          </cell>
          <cell r="G5322" t="str">
            <v>можно паковать</v>
          </cell>
        </row>
        <row r="5323">
          <cell r="E5323">
            <v>334692233</v>
          </cell>
          <cell r="G5323" t="str">
            <v>можно паковать</v>
          </cell>
        </row>
        <row r="5324">
          <cell r="E5324">
            <v>334692188</v>
          </cell>
          <cell r="G5324" t="str">
            <v>можно паковать</v>
          </cell>
        </row>
        <row r="5325">
          <cell r="E5325">
            <v>334692357</v>
          </cell>
          <cell r="G5325" t="str">
            <v>можно паковать</v>
          </cell>
        </row>
        <row r="5326">
          <cell r="E5326">
            <v>334692458</v>
          </cell>
          <cell r="G5326" t="str">
            <v>можно паковать</v>
          </cell>
        </row>
        <row r="5327">
          <cell r="E5327">
            <v>334692747</v>
          </cell>
          <cell r="G5327" t="str">
            <v>можно паковать</v>
          </cell>
        </row>
        <row r="5328">
          <cell r="E5328">
            <v>334692801</v>
          </cell>
          <cell r="G5328" t="str">
            <v>можно паковать</v>
          </cell>
        </row>
        <row r="5329">
          <cell r="E5329">
            <v>334692886</v>
          </cell>
          <cell r="G5329" t="str">
            <v>можно паковать</v>
          </cell>
        </row>
        <row r="5330">
          <cell r="E5330">
            <v>334692929</v>
          </cell>
          <cell r="G5330" t="str">
            <v>можно паковать</v>
          </cell>
        </row>
        <row r="5331">
          <cell r="E5331">
            <v>334692950</v>
          </cell>
          <cell r="G5331" t="str">
            <v>можно паковать</v>
          </cell>
        </row>
        <row r="5332">
          <cell r="E5332">
            <v>334694125</v>
          </cell>
          <cell r="G5332" t="str">
            <v>можно паковать</v>
          </cell>
        </row>
        <row r="5333">
          <cell r="E5333">
            <v>334694184</v>
          </cell>
          <cell r="G5333" t="str">
            <v>можно паковать</v>
          </cell>
        </row>
        <row r="5334">
          <cell r="E5334">
            <v>334694248</v>
          </cell>
          <cell r="G5334" t="str">
            <v>можно паковать</v>
          </cell>
        </row>
        <row r="5335">
          <cell r="E5335">
            <v>334694282</v>
          </cell>
          <cell r="G5335" t="str">
            <v>можно паковать</v>
          </cell>
        </row>
        <row r="5336">
          <cell r="E5336">
            <v>334694319</v>
          </cell>
          <cell r="G5336" t="str">
            <v>можно паковать</v>
          </cell>
        </row>
        <row r="5337">
          <cell r="E5337">
            <v>334694253</v>
          </cell>
          <cell r="G5337" t="str">
            <v>можно паковать</v>
          </cell>
        </row>
        <row r="5338">
          <cell r="E5338">
            <v>334695678</v>
          </cell>
          <cell r="G5338" t="str">
            <v>можно паковать</v>
          </cell>
        </row>
        <row r="5339">
          <cell r="E5339">
            <v>334694355</v>
          </cell>
          <cell r="G5339" t="str">
            <v>можно паковать</v>
          </cell>
        </row>
        <row r="5340">
          <cell r="E5340">
            <v>334694437</v>
          </cell>
          <cell r="G5340" t="str">
            <v>можно паковать</v>
          </cell>
        </row>
        <row r="5341">
          <cell r="E5341">
            <v>334694422</v>
          </cell>
          <cell r="G5341" t="str">
            <v>можно паковать</v>
          </cell>
        </row>
        <row r="5342">
          <cell r="E5342">
            <v>334694536</v>
          </cell>
          <cell r="G5342" t="str">
            <v>можно паковать</v>
          </cell>
        </row>
        <row r="5343">
          <cell r="E5343">
            <v>334694538</v>
          </cell>
          <cell r="G5343" t="str">
            <v>можно паковать</v>
          </cell>
        </row>
        <row r="5344">
          <cell r="E5344">
            <v>334694574</v>
          </cell>
          <cell r="G5344" t="str">
            <v>можно паковать</v>
          </cell>
        </row>
        <row r="5345">
          <cell r="E5345">
            <v>334694998</v>
          </cell>
          <cell r="G5345" t="str">
            <v>можно паковать</v>
          </cell>
        </row>
        <row r="5346">
          <cell r="E5346">
            <v>334694650</v>
          </cell>
          <cell r="G5346" t="str">
            <v>можно паковать</v>
          </cell>
        </row>
        <row r="5347">
          <cell r="E5347">
            <v>334695000</v>
          </cell>
          <cell r="G5347" t="str">
            <v>можно паковать</v>
          </cell>
        </row>
        <row r="5348">
          <cell r="E5348">
            <v>334695744</v>
          </cell>
          <cell r="G5348" t="str">
            <v>можно паковать</v>
          </cell>
        </row>
        <row r="5349">
          <cell r="E5349">
            <v>334695797</v>
          </cell>
          <cell r="G5349" t="str">
            <v>можно паковать</v>
          </cell>
        </row>
        <row r="5350">
          <cell r="E5350">
            <v>334695858</v>
          </cell>
          <cell r="G5350" t="str">
            <v>можно паковать</v>
          </cell>
        </row>
        <row r="5351">
          <cell r="E5351">
            <v>334695895</v>
          </cell>
          <cell r="G5351" t="str">
            <v>можно паковать</v>
          </cell>
        </row>
        <row r="5352">
          <cell r="E5352">
            <v>334695911</v>
          </cell>
          <cell r="G5352" t="str">
            <v>можно паковать</v>
          </cell>
        </row>
        <row r="5353">
          <cell r="E5353">
            <v>334695870</v>
          </cell>
          <cell r="G5353" t="str">
            <v>можно паковать</v>
          </cell>
        </row>
        <row r="5354">
          <cell r="E5354">
            <v>334695996</v>
          </cell>
          <cell r="G5354" t="str">
            <v>можно паковать</v>
          </cell>
        </row>
        <row r="5355">
          <cell r="E5355">
            <v>334696020</v>
          </cell>
          <cell r="G5355" t="str">
            <v>можно паковать</v>
          </cell>
        </row>
        <row r="5356">
          <cell r="E5356">
            <v>334696168</v>
          </cell>
          <cell r="G5356" t="str">
            <v>можно паковать</v>
          </cell>
        </row>
        <row r="5357">
          <cell r="E5357">
            <v>334696189</v>
          </cell>
          <cell r="G5357" t="str">
            <v>можно паковать</v>
          </cell>
        </row>
        <row r="5358">
          <cell r="E5358">
            <v>334696771</v>
          </cell>
          <cell r="G5358" t="str">
            <v>можно паковать</v>
          </cell>
        </row>
        <row r="5359">
          <cell r="E5359">
            <v>334695836</v>
          </cell>
          <cell r="G5359" t="str">
            <v>можно паковать</v>
          </cell>
        </row>
        <row r="5360">
          <cell r="E5360">
            <v>334696626</v>
          </cell>
          <cell r="G5360" t="str">
            <v>можно паковать</v>
          </cell>
        </row>
        <row r="5361">
          <cell r="E5361">
            <v>334695815</v>
          </cell>
          <cell r="G5361" t="str">
            <v>можно паковать</v>
          </cell>
        </row>
        <row r="5362">
          <cell r="E5362">
            <v>334695789</v>
          </cell>
          <cell r="G5362" t="str">
            <v>можно паковать</v>
          </cell>
        </row>
        <row r="5363">
          <cell r="E5363">
            <v>334695888</v>
          </cell>
          <cell r="G5363" t="str">
            <v>можно паковать</v>
          </cell>
        </row>
        <row r="5364">
          <cell r="E5364">
            <v>334694894</v>
          </cell>
          <cell r="G5364" t="str">
            <v>можно паковать</v>
          </cell>
        </row>
        <row r="5365">
          <cell r="E5365">
            <v>334694919</v>
          </cell>
          <cell r="G5365" t="str">
            <v>можно паковать</v>
          </cell>
        </row>
        <row r="5366">
          <cell r="E5366">
            <v>334694978</v>
          </cell>
          <cell r="G5366" t="str">
            <v>можно паковать</v>
          </cell>
        </row>
        <row r="5367">
          <cell r="E5367">
            <v>334697736</v>
          </cell>
          <cell r="G5367" t="str">
            <v>можно паковать</v>
          </cell>
        </row>
        <row r="5368">
          <cell r="E5368">
            <v>334697863</v>
          </cell>
          <cell r="G5368" t="str">
            <v>можно паковать</v>
          </cell>
        </row>
        <row r="5369">
          <cell r="E5369">
            <v>334697902</v>
          </cell>
          <cell r="G5369" t="str">
            <v>можно паковать</v>
          </cell>
        </row>
        <row r="5370">
          <cell r="E5370">
            <v>334697966</v>
          </cell>
          <cell r="G5370" t="str">
            <v>можно паковать</v>
          </cell>
        </row>
        <row r="5371">
          <cell r="E5371">
            <v>334694726</v>
          </cell>
          <cell r="G5371" t="str">
            <v>можно паковать</v>
          </cell>
        </row>
        <row r="5372">
          <cell r="E5372">
            <v>334697710</v>
          </cell>
          <cell r="G5372" t="str">
            <v>можно паковать</v>
          </cell>
        </row>
        <row r="5373">
          <cell r="E5373">
            <v>334697727</v>
          </cell>
          <cell r="G5373" t="str">
            <v>можно паковать</v>
          </cell>
        </row>
        <row r="5374">
          <cell r="E5374">
            <v>334697756</v>
          </cell>
          <cell r="G5374" t="str">
            <v>можно паковать</v>
          </cell>
        </row>
        <row r="5375">
          <cell r="E5375">
            <v>334697928</v>
          </cell>
          <cell r="G5375" t="str">
            <v>можно паковать</v>
          </cell>
        </row>
        <row r="5376">
          <cell r="E5376">
            <v>334697970</v>
          </cell>
          <cell r="G5376" t="str">
            <v>можно паковать</v>
          </cell>
        </row>
        <row r="5377">
          <cell r="E5377">
            <v>334698081</v>
          </cell>
          <cell r="G5377" t="str">
            <v>можно паковать</v>
          </cell>
        </row>
        <row r="5378">
          <cell r="E5378">
            <v>334698135</v>
          </cell>
          <cell r="G5378" t="str">
            <v>можно паковать</v>
          </cell>
        </row>
        <row r="5379">
          <cell r="E5379">
            <v>334698191</v>
          </cell>
          <cell r="G5379" t="str">
            <v>можно паковать</v>
          </cell>
        </row>
        <row r="5380">
          <cell r="E5380">
            <v>334698281</v>
          </cell>
          <cell r="G5380" t="str">
            <v>можно паковать</v>
          </cell>
        </row>
        <row r="5381">
          <cell r="E5381">
            <v>334698286</v>
          </cell>
          <cell r="G5381" t="str">
            <v>можно паковать</v>
          </cell>
        </row>
        <row r="5382">
          <cell r="E5382">
            <v>334698264</v>
          </cell>
          <cell r="G5382" t="str">
            <v>можно паковать</v>
          </cell>
        </row>
        <row r="5383">
          <cell r="E5383">
            <v>334698264</v>
          </cell>
          <cell r="G5383" t="str">
            <v>можно паковать</v>
          </cell>
        </row>
        <row r="5384">
          <cell r="E5384">
            <v>334698215</v>
          </cell>
          <cell r="G5384" t="str">
            <v>можно паковать</v>
          </cell>
        </row>
        <row r="5385">
          <cell r="E5385">
            <v>334698149</v>
          </cell>
          <cell r="G5385" t="str">
            <v>можно паковать</v>
          </cell>
        </row>
        <row r="5386">
          <cell r="E5386">
            <v>334698156</v>
          </cell>
          <cell r="G5386" t="str">
            <v>можно паковать</v>
          </cell>
        </row>
        <row r="5387">
          <cell r="E5387">
            <v>334698170</v>
          </cell>
          <cell r="G5387" t="str">
            <v>можно паковать</v>
          </cell>
        </row>
        <row r="5388">
          <cell r="E5388">
            <v>334698288</v>
          </cell>
          <cell r="G5388" t="str">
            <v>подтверждение выслано</v>
          </cell>
        </row>
        <row r="5389">
          <cell r="E5389">
            <v>334698279</v>
          </cell>
          <cell r="G5389" t="str">
            <v>подтверждение выслано</v>
          </cell>
        </row>
        <row r="5390">
          <cell r="E5390">
            <v>334698696</v>
          </cell>
          <cell r="G5390" t="str">
            <v>можно паковать</v>
          </cell>
        </row>
        <row r="5391">
          <cell r="E5391">
            <v>334698766</v>
          </cell>
          <cell r="G5391" t="str">
            <v>можно паковать</v>
          </cell>
        </row>
        <row r="5392">
          <cell r="E5392">
            <v>334698944</v>
          </cell>
          <cell r="G5392" t="str">
            <v>можно паковать</v>
          </cell>
        </row>
        <row r="5393">
          <cell r="E5393">
            <v>334698935</v>
          </cell>
          <cell r="G5393" t="str">
            <v>можно паковать</v>
          </cell>
        </row>
        <row r="5394">
          <cell r="E5394">
            <v>334698943</v>
          </cell>
          <cell r="G5394" t="str">
            <v>можно паковать</v>
          </cell>
        </row>
        <row r="5395">
          <cell r="E5395">
            <v>334698949</v>
          </cell>
          <cell r="G5395" t="str">
            <v>можно паковать</v>
          </cell>
        </row>
        <row r="5396">
          <cell r="E5396">
            <v>334698956</v>
          </cell>
          <cell r="G5396" t="str">
            <v>можно паковать</v>
          </cell>
        </row>
        <row r="5397">
          <cell r="E5397">
            <v>334699003</v>
          </cell>
          <cell r="G5397" t="str">
            <v>можно паковать</v>
          </cell>
        </row>
        <row r="5398">
          <cell r="E5398">
            <v>334699017</v>
          </cell>
          <cell r="G5398" t="str">
            <v>можно паковать</v>
          </cell>
        </row>
        <row r="5399">
          <cell r="E5399">
            <v>334699059</v>
          </cell>
          <cell r="G5399" t="str">
            <v>можно паковать</v>
          </cell>
        </row>
        <row r="5400">
          <cell r="E5400">
            <v>334699082</v>
          </cell>
          <cell r="G5400" t="str">
            <v>можно паковать</v>
          </cell>
        </row>
        <row r="5401">
          <cell r="E5401">
            <v>334699124</v>
          </cell>
          <cell r="G5401" t="str">
            <v>можно паковать</v>
          </cell>
        </row>
        <row r="5402">
          <cell r="E5402">
            <v>334699168</v>
          </cell>
          <cell r="G5402" t="str">
            <v>можно паковать</v>
          </cell>
        </row>
        <row r="5403">
          <cell r="E5403">
            <v>334699146</v>
          </cell>
          <cell r="G5403" t="str">
            <v>можно паковать</v>
          </cell>
        </row>
        <row r="5404">
          <cell r="E5404">
            <v>334699184</v>
          </cell>
          <cell r="G5404" t="str">
            <v>можно паковать</v>
          </cell>
        </row>
        <row r="5405">
          <cell r="E5405">
            <v>334699188</v>
          </cell>
          <cell r="G5405" t="str">
            <v>можно паковать</v>
          </cell>
        </row>
        <row r="5406">
          <cell r="E5406">
            <v>334700151</v>
          </cell>
          <cell r="G5406" t="str">
            <v>можно паковать</v>
          </cell>
        </row>
        <row r="5407">
          <cell r="E5407">
            <v>334700329</v>
          </cell>
          <cell r="G5407" t="str">
            <v>можно паковать</v>
          </cell>
        </row>
        <row r="5408">
          <cell r="E5408">
            <v>334700430</v>
          </cell>
          <cell r="G5408" t="str">
            <v>можно паковать</v>
          </cell>
        </row>
        <row r="5409">
          <cell r="E5409">
            <v>334700392</v>
          </cell>
          <cell r="G5409" t="str">
            <v>можно паковать</v>
          </cell>
        </row>
        <row r="5410">
          <cell r="E5410">
            <v>334700477</v>
          </cell>
          <cell r="G5410" t="str">
            <v>можно паковать</v>
          </cell>
        </row>
        <row r="5411">
          <cell r="E5411">
            <v>334700518</v>
          </cell>
          <cell r="G5411" t="str">
            <v>можно паковать</v>
          </cell>
        </row>
        <row r="5412">
          <cell r="E5412">
            <v>334700497</v>
          </cell>
          <cell r="G5412" t="str">
            <v>можно паковать</v>
          </cell>
        </row>
        <row r="5413">
          <cell r="E5413">
            <v>334700506</v>
          </cell>
          <cell r="G5413" t="str">
            <v>можно паковать</v>
          </cell>
        </row>
        <row r="5414">
          <cell r="E5414">
            <v>334700766</v>
          </cell>
          <cell r="G5414" t="str">
            <v>можно паковать</v>
          </cell>
        </row>
        <row r="5415">
          <cell r="E5415">
            <v>334700531</v>
          </cell>
          <cell r="G5415" t="str">
            <v>можно паковать</v>
          </cell>
        </row>
        <row r="5416">
          <cell r="E5416">
            <v>334700539</v>
          </cell>
          <cell r="G5416" t="str">
            <v>можно паковать</v>
          </cell>
        </row>
        <row r="5417">
          <cell r="E5417">
            <v>334701040</v>
          </cell>
          <cell r="G5417" t="str">
            <v>можно паковать</v>
          </cell>
        </row>
        <row r="5418">
          <cell r="E5418">
            <v>334701056</v>
          </cell>
          <cell r="G5418" t="str">
            <v>можно паковать</v>
          </cell>
        </row>
        <row r="5419">
          <cell r="E5419">
            <v>334700991</v>
          </cell>
          <cell r="G5419" t="str">
            <v>можно паковать</v>
          </cell>
        </row>
        <row r="5420">
          <cell r="E5420">
            <v>334701095</v>
          </cell>
          <cell r="G5420" t="str">
            <v>можно паковать</v>
          </cell>
        </row>
        <row r="5421">
          <cell r="E5421">
            <v>334700741</v>
          </cell>
          <cell r="G5421" t="str">
            <v>можно паковать</v>
          </cell>
        </row>
        <row r="5422">
          <cell r="E5422">
            <v>334702328</v>
          </cell>
          <cell r="G5422" t="str">
            <v>можно паковать</v>
          </cell>
        </row>
        <row r="5423">
          <cell r="E5423">
            <v>334702347</v>
          </cell>
          <cell r="G5423" t="str">
            <v>можно паковать</v>
          </cell>
        </row>
        <row r="5424">
          <cell r="E5424">
            <v>334702450</v>
          </cell>
          <cell r="G5424" t="str">
            <v>можно паковать</v>
          </cell>
        </row>
        <row r="5425">
          <cell r="E5425">
            <v>334702553</v>
          </cell>
          <cell r="G5425" t="str">
            <v>можно паковать</v>
          </cell>
        </row>
        <row r="5426">
          <cell r="E5426">
            <v>334702633</v>
          </cell>
          <cell r="G5426" t="str">
            <v>можно паковать</v>
          </cell>
        </row>
        <row r="5427">
          <cell r="E5427">
            <v>334702664</v>
          </cell>
          <cell r="G5427" t="str">
            <v>можно паковать</v>
          </cell>
        </row>
        <row r="5428">
          <cell r="E5428">
            <v>334702793</v>
          </cell>
          <cell r="G5428" t="str">
            <v>можно паковать</v>
          </cell>
        </row>
        <row r="5429">
          <cell r="E5429">
            <v>334702759</v>
          </cell>
          <cell r="G5429" t="str">
            <v>можно паковать</v>
          </cell>
        </row>
        <row r="5430">
          <cell r="E5430">
            <v>334702759</v>
          </cell>
          <cell r="G5430" t="str">
            <v>можно паковать</v>
          </cell>
        </row>
        <row r="5431">
          <cell r="E5431">
            <v>334702881</v>
          </cell>
          <cell r="G5431" t="str">
            <v>можно паковать</v>
          </cell>
        </row>
        <row r="5432">
          <cell r="E5432">
            <v>334702813</v>
          </cell>
          <cell r="G5432" t="str">
            <v>можно паковать</v>
          </cell>
        </row>
        <row r="5433">
          <cell r="E5433">
            <v>334702897</v>
          </cell>
          <cell r="G5433" t="str">
            <v>можно паковать</v>
          </cell>
        </row>
        <row r="5434">
          <cell r="E5434">
            <v>334702927</v>
          </cell>
          <cell r="G5434" t="str">
            <v>можно паковать</v>
          </cell>
        </row>
        <row r="5435">
          <cell r="E5435">
            <v>334702960</v>
          </cell>
          <cell r="G5435" t="str">
            <v>можно паковать</v>
          </cell>
        </row>
        <row r="5436">
          <cell r="E5436">
            <v>334702982</v>
          </cell>
          <cell r="G5436" t="str">
            <v>можно паковать</v>
          </cell>
        </row>
        <row r="5437">
          <cell r="E5437">
            <v>334703037</v>
          </cell>
          <cell r="G5437" t="str">
            <v>можно паковать</v>
          </cell>
        </row>
        <row r="5438">
          <cell r="E5438">
            <v>334703059</v>
          </cell>
          <cell r="G5438" t="str">
            <v>можно паковать</v>
          </cell>
        </row>
        <row r="5439">
          <cell r="E5439">
            <v>334703022</v>
          </cell>
          <cell r="G5439" t="str">
            <v>можно паковать</v>
          </cell>
        </row>
        <row r="5440">
          <cell r="E5440">
            <v>334703189</v>
          </cell>
          <cell r="G5440" t="str">
            <v>можно паковать</v>
          </cell>
        </row>
        <row r="5441">
          <cell r="E5441">
            <v>334703288</v>
          </cell>
          <cell r="G5441" t="str">
            <v>можно паковать</v>
          </cell>
        </row>
        <row r="5442">
          <cell r="E5442">
            <v>334704077</v>
          </cell>
          <cell r="G5442" t="str">
            <v>можно паковать</v>
          </cell>
        </row>
        <row r="5443">
          <cell r="E5443">
            <v>334704432</v>
          </cell>
          <cell r="G5443" t="str">
            <v>можно паковать</v>
          </cell>
        </row>
        <row r="5444">
          <cell r="E5444">
            <v>334704478</v>
          </cell>
          <cell r="G5444" t="str">
            <v>можно паковать</v>
          </cell>
        </row>
        <row r="5445">
          <cell r="E5445">
            <v>334704586</v>
          </cell>
          <cell r="G5445" t="str">
            <v>можно паковать</v>
          </cell>
        </row>
        <row r="5446">
          <cell r="E5446">
            <v>334705714</v>
          </cell>
          <cell r="G5446" t="str">
            <v>можно паковать</v>
          </cell>
        </row>
        <row r="5447">
          <cell r="E5447">
            <v>334705719</v>
          </cell>
          <cell r="G5447" t="str">
            <v>можно паковать</v>
          </cell>
        </row>
        <row r="5448">
          <cell r="E5448">
            <v>334705657</v>
          </cell>
          <cell r="G5448" t="str">
            <v>можно паковать</v>
          </cell>
        </row>
        <row r="5449">
          <cell r="E5449">
            <v>334705598</v>
          </cell>
          <cell r="G5449" t="str">
            <v>можно паковать</v>
          </cell>
        </row>
        <row r="5450">
          <cell r="E5450">
            <v>334705787</v>
          </cell>
          <cell r="G5450" t="str">
            <v>можно паковать</v>
          </cell>
        </row>
        <row r="5451">
          <cell r="E5451">
            <v>334706039</v>
          </cell>
          <cell r="G5451" t="str">
            <v>можно паковать</v>
          </cell>
        </row>
        <row r="5452">
          <cell r="E5452">
            <v>334706042</v>
          </cell>
          <cell r="G5452" t="str">
            <v>можно паковать</v>
          </cell>
        </row>
        <row r="5453">
          <cell r="E5453">
            <v>334706138</v>
          </cell>
          <cell r="G5453" t="str">
            <v>можно паковать</v>
          </cell>
        </row>
        <row r="5454">
          <cell r="E5454">
            <v>334706149</v>
          </cell>
          <cell r="G5454" t="str">
            <v>можно паковать</v>
          </cell>
        </row>
        <row r="5455">
          <cell r="E5455">
            <v>334706349</v>
          </cell>
          <cell r="G5455" t="str">
            <v>можно паковать</v>
          </cell>
        </row>
        <row r="5456">
          <cell r="E5456">
            <v>334705831</v>
          </cell>
          <cell r="G5456" t="str">
            <v>можно паковать</v>
          </cell>
        </row>
        <row r="5457">
          <cell r="E5457">
            <v>334707651</v>
          </cell>
          <cell r="G5457" t="str">
            <v>можно паковать</v>
          </cell>
        </row>
        <row r="5458">
          <cell r="E5458">
            <v>334707686</v>
          </cell>
          <cell r="G5458" t="str">
            <v>можно паковать</v>
          </cell>
        </row>
        <row r="5459">
          <cell r="E5459">
            <v>334707702</v>
          </cell>
          <cell r="G5459" t="str">
            <v>можно паковать</v>
          </cell>
        </row>
        <row r="5460">
          <cell r="E5460">
            <v>334707753</v>
          </cell>
          <cell r="G5460" t="str">
            <v>можно паковать</v>
          </cell>
        </row>
        <row r="5461">
          <cell r="E5461">
            <v>334707872</v>
          </cell>
          <cell r="G5461" t="str">
            <v>можно паковать</v>
          </cell>
        </row>
        <row r="5462">
          <cell r="E5462">
            <v>334707910</v>
          </cell>
          <cell r="G5462" t="str">
            <v>можно паковать</v>
          </cell>
        </row>
        <row r="5463">
          <cell r="E5463">
            <v>334708012</v>
          </cell>
          <cell r="G5463" t="str">
            <v>можно паковать</v>
          </cell>
        </row>
        <row r="5464">
          <cell r="E5464">
            <v>334707834</v>
          </cell>
          <cell r="G5464" t="str">
            <v>можно паковать</v>
          </cell>
        </row>
        <row r="5465">
          <cell r="E5465">
            <v>334707851</v>
          </cell>
          <cell r="G5465" t="str">
            <v>можно паковать</v>
          </cell>
        </row>
        <row r="5466">
          <cell r="E5466">
            <v>334708053</v>
          </cell>
          <cell r="G5466" t="str">
            <v>можно паковать</v>
          </cell>
        </row>
        <row r="5467">
          <cell r="E5467">
            <v>334708099</v>
          </cell>
          <cell r="G5467" t="str">
            <v>можно паковать</v>
          </cell>
        </row>
        <row r="5468">
          <cell r="E5468">
            <v>334708222</v>
          </cell>
          <cell r="G5468" t="str">
            <v>можно паковать</v>
          </cell>
        </row>
        <row r="5469">
          <cell r="E5469">
            <v>334708247</v>
          </cell>
          <cell r="G5469" t="str">
            <v>можно паковать</v>
          </cell>
        </row>
        <row r="5470">
          <cell r="E5470">
            <v>334708284</v>
          </cell>
          <cell r="G5470" t="str">
            <v>можно паковать</v>
          </cell>
        </row>
        <row r="5471">
          <cell r="E5471">
            <v>334709354</v>
          </cell>
          <cell r="G5471" t="str">
            <v>можно паковать</v>
          </cell>
        </row>
        <row r="5472">
          <cell r="E5472">
            <v>334709479</v>
          </cell>
          <cell r="G5472" t="str">
            <v>можно паковать</v>
          </cell>
        </row>
        <row r="5473">
          <cell r="E5473">
            <v>334709510</v>
          </cell>
          <cell r="G5473" t="str">
            <v>можно паковать</v>
          </cell>
        </row>
        <row r="5474">
          <cell r="E5474">
            <v>334709813</v>
          </cell>
          <cell r="G5474" t="str">
            <v>можно паковать</v>
          </cell>
        </row>
        <row r="5475">
          <cell r="E5475">
            <v>334710032</v>
          </cell>
          <cell r="G5475" t="str">
            <v>можно паковать</v>
          </cell>
        </row>
        <row r="5476">
          <cell r="E5476">
            <v>334710000</v>
          </cell>
          <cell r="G5476" t="str">
            <v>можно паковать</v>
          </cell>
        </row>
        <row r="5477">
          <cell r="E5477">
            <v>334710137</v>
          </cell>
          <cell r="G5477" t="str">
            <v>можно паковать</v>
          </cell>
        </row>
        <row r="5478">
          <cell r="E5478">
            <v>334710216</v>
          </cell>
          <cell r="G5478" t="str">
            <v>можно паковать</v>
          </cell>
        </row>
        <row r="5479">
          <cell r="E5479">
            <v>334710221</v>
          </cell>
          <cell r="G5479" t="str">
            <v>можно паковать</v>
          </cell>
        </row>
        <row r="5480">
          <cell r="E5480">
            <v>334710434</v>
          </cell>
          <cell r="G5480" t="str">
            <v>можно паковать</v>
          </cell>
        </row>
        <row r="5481">
          <cell r="E5481">
            <v>334711632</v>
          </cell>
          <cell r="G5481" t="str">
            <v>можно паковать</v>
          </cell>
        </row>
        <row r="5482">
          <cell r="E5482">
            <v>334711128</v>
          </cell>
          <cell r="G5482" t="str">
            <v>можно паковать</v>
          </cell>
        </row>
        <row r="5483">
          <cell r="E5483">
            <v>334711180</v>
          </cell>
          <cell r="G5483" t="str">
            <v>можно паковать</v>
          </cell>
        </row>
        <row r="5484">
          <cell r="E5484">
            <v>334711414</v>
          </cell>
          <cell r="G5484" t="str">
            <v>можно паковать</v>
          </cell>
        </row>
        <row r="5485">
          <cell r="E5485">
            <v>334711518</v>
          </cell>
          <cell r="G5485" t="str">
            <v>можно паковать</v>
          </cell>
        </row>
        <row r="5486">
          <cell r="E5486">
            <v>334711627</v>
          </cell>
          <cell r="G5486" t="str">
            <v>можно паковать</v>
          </cell>
        </row>
        <row r="5487">
          <cell r="E5487">
            <v>334711491</v>
          </cell>
          <cell r="G5487" t="str">
            <v>можно паковать</v>
          </cell>
        </row>
        <row r="5488">
          <cell r="E5488">
            <v>334711703</v>
          </cell>
          <cell r="G5488" t="str">
            <v>можно паковать</v>
          </cell>
        </row>
        <row r="5489">
          <cell r="E5489">
            <v>334711689</v>
          </cell>
          <cell r="G5489" t="str">
            <v>можно паковать</v>
          </cell>
        </row>
        <row r="5490">
          <cell r="E5490">
            <v>334711676</v>
          </cell>
          <cell r="G5490" t="str">
            <v>можно паковать</v>
          </cell>
        </row>
        <row r="5491">
          <cell r="E5491">
            <v>334711661</v>
          </cell>
          <cell r="G5491" t="str">
            <v>можно паковать</v>
          </cell>
        </row>
        <row r="5492">
          <cell r="E5492">
            <v>334711198</v>
          </cell>
          <cell r="G5492" t="str">
            <v>можно паковать</v>
          </cell>
        </row>
        <row r="5493">
          <cell r="E5493">
            <v>334712052</v>
          </cell>
          <cell r="G5493" t="str">
            <v>можно паковать</v>
          </cell>
        </row>
        <row r="5494">
          <cell r="E5494">
            <v>334712077</v>
          </cell>
          <cell r="G5494" t="str">
            <v>можно паковать</v>
          </cell>
        </row>
        <row r="5495">
          <cell r="E5495">
            <v>334711996</v>
          </cell>
          <cell r="G5495" t="str">
            <v>можно паковать</v>
          </cell>
        </row>
        <row r="5496">
          <cell r="E5496">
            <v>334711752</v>
          </cell>
          <cell r="G5496" t="str">
            <v>можно паковать</v>
          </cell>
        </row>
        <row r="5497">
          <cell r="E5497">
            <v>334712819</v>
          </cell>
          <cell r="G5497" t="str">
            <v>можно паковать</v>
          </cell>
        </row>
        <row r="5498">
          <cell r="E5498">
            <v>334712904</v>
          </cell>
          <cell r="G5498" t="str">
            <v>можно паковать</v>
          </cell>
        </row>
        <row r="5499">
          <cell r="E5499">
            <v>334712875</v>
          </cell>
          <cell r="G5499" t="str">
            <v>можно паковать</v>
          </cell>
        </row>
        <row r="5500">
          <cell r="E5500">
            <v>334712817</v>
          </cell>
          <cell r="G5500" t="str">
            <v>можно паковать</v>
          </cell>
        </row>
        <row r="5501">
          <cell r="E5501">
            <v>334712933</v>
          </cell>
          <cell r="G5501" t="str">
            <v>можно паковать</v>
          </cell>
        </row>
        <row r="5502">
          <cell r="E5502">
            <v>334713087</v>
          </cell>
          <cell r="G5502" t="str">
            <v>можно паковать</v>
          </cell>
        </row>
        <row r="5503">
          <cell r="E5503">
            <v>334713221</v>
          </cell>
          <cell r="G5503" t="str">
            <v>можно паковать</v>
          </cell>
        </row>
        <row r="5504">
          <cell r="E5504">
            <v>334713265</v>
          </cell>
          <cell r="G5504" t="str">
            <v>можно паковать</v>
          </cell>
        </row>
        <row r="5505">
          <cell r="E5505">
            <v>334713243</v>
          </cell>
          <cell r="G5505" t="str">
            <v>можно паковать</v>
          </cell>
        </row>
        <row r="5506">
          <cell r="E5506">
            <v>334713483</v>
          </cell>
          <cell r="G5506" t="str">
            <v>можно паковать</v>
          </cell>
        </row>
        <row r="5507">
          <cell r="E5507">
            <v>334713326</v>
          </cell>
          <cell r="G5507" t="str">
            <v>можно паковать</v>
          </cell>
        </row>
        <row r="5508">
          <cell r="E5508">
            <v>334713675</v>
          </cell>
          <cell r="G5508" t="str">
            <v>можно паковать</v>
          </cell>
        </row>
        <row r="5509">
          <cell r="E5509">
            <v>334714354</v>
          </cell>
          <cell r="G5509" t="str">
            <v>можно паковать</v>
          </cell>
        </row>
        <row r="5510">
          <cell r="E5510">
            <v>334714463</v>
          </cell>
          <cell r="G5510" t="str">
            <v>можно паковать</v>
          </cell>
        </row>
        <row r="5511">
          <cell r="E5511">
            <v>334714527</v>
          </cell>
          <cell r="G5511" t="str">
            <v>можно паковать</v>
          </cell>
        </row>
        <row r="5512">
          <cell r="E5512">
            <v>334714631</v>
          </cell>
          <cell r="G5512" t="str">
            <v>можно паковать</v>
          </cell>
        </row>
        <row r="5513">
          <cell r="E5513">
            <v>334714679</v>
          </cell>
          <cell r="G5513" t="str">
            <v>можно паковать</v>
          </cell>
        </row>
        <row r="5514">
          <cell r="E5514">
            <v>334714730</v>
          </cell>
          <cell r="G5514" t="str">
            <v>можно паковать</v>
          </cell>
        </row>
        <row r="5515">
          <cell r="E5515">
            <v>334714740</v>
          </cell>
          <cell r="G5515" t="str">
            <v>можно паковать</v>
          </cell>
        </row>
        <row r="5516">
          <cell r="E5516">
            <v>334714850</v>
          </cell>
          <cell r="G5516" t="str">
            <v>можно паковать</v>
          </cell>
        </row>
        <row r="5517">
          <cell r="E5517">
            <v>334714871</v>
          </cell>
          <cell r="G5517" t="str">
            <v>можно паковать</v>
          </cell>
        </row>
        <row r="5518">
          <cell r="E5518">
            <v>334714902</v>
          </cell>
          <cell r="G5518" t="str">
            <v>можно паковать</v>
          </cell>
        </row>
        <row r="5519">
          <cell r="E5519">
            <v>334714811</v>
          </cell>
          <cell r="G5519" t="str">
            <v>можно паковать</v>
          </cell>
        </row>
        <row r="5520">
          <cell r="E5520">
            <v>334715149</v>
          </cell>
          <cell r="G5520" t="str">
            <v>можно паковать</v>
          </cell>
        </row>
        <row r="5521">
          <cell r="E5521">
            <v>334715234</v>
          </cell>
          <cell r="G5521" t="str">
            <v>можно паковать</v>
          </cell>
        </row>
        <row r="5522">
          <cell r="E5522">
            <v>334715881</v>
          </cell>
          <cell r="G5522" t="str">
            <v>можно паковать</v>
          </cell>
        </row>
        <row r="5523">
          <cell r="E5523">
            <v>334715936</v>
          </cell>
          <cell r="G5523" t="str">
            <v>можно паковать</v>
          </cell>
        </row>
        <row r="5524">
          <cell r="E5524">
            <v>334716016</v>
          </cell>
          <cell r="G5524" t="str">
            <v>можно паковать</v>
          </cell>
        </row>
        <row r="5525">
          <cell r="E5525">
            <v>334715999</v>
          </cell>
          <cell r="G5525" t="str">
            <v>можно паковать</v>
          </cell>
        </row>
        <row r="5526">
          <cell r="E5526">
            <v>334715975</v>
          </cell>
          <cell r="G5526" t="str">
            <v>можно паковать</v>
          </cell>
        </row>
        <row r="5527">
          <cell r="E5527">
            <v>334715906</v>
          </cell>
          <cell r="G5527" t="str">
            <v>можно паковать</v>
          </cell>
        </row>
        <row r="5528">
          <cell r="E5528">
            <v>334716168</v>
          </cell>
          <cell r="G5528" t="str">
            <v>можно паковать</v>
          </cell>
        </row>
        <row r="5529">
          <cell r="E5529">
            <v>334716216</v>
          </cell>
          <cell r="G5529" t="str">
            <v>можно паковать</v>
          </cell>
        </row>
        <row r="5530">
          <cell r="E5530">
            <v>334716353</v>
          </cell>
          <cell r="G5530" t="str">
            <v>можно паковать</v>
          </cell>
        </row>
        <row r="5531">
          <cell r="E5531">
            <v>334717567</v>
          </cell>
          <cell r="G5531" t="str">
            <v>можно паковать</v>
          </cell>
        </row>
        <row r="5532">
          <cell r="E5532">
            <v>334717696</v>
          </cell>
          <cell r="G5532" t="str">
            <v>можно паковать</v>
          </cell>
        </row>
        <row r="5533">
          <cell r="E5533">
            <v>334717612</v>
          </cell>
          <cell r="G5533" t="str">
            <v>можно паковать</v>
          </cell>
        </row>
        <row r="5534">
          <cell r="E5534">
            <v>334717674</v>
          </cell>
          <cell r="G5534" t="str">
            <v>можно паковать</v>
          </cell>
        </row>
        <row r="5535">
          <cell r="E5535">
            <v>334717784</v>
          </cell>
          <cell r="G5535" t="str">
            <v>можно паковать</v>
          </cell>
        </row>
        <row r="5536">
          <cell r="E5536">
            <v>334717802</v>
          </cell>
          <cell r="G5536" t="str">
            <v>можно паковать</v>
          </cell>
        </row>
        <row r="5537">
          <cell r="E5537">
            <v>334717845</v>
          </cell>
          <cell r="G5537" t="str">
            <v>можно паковать</v>
          </cell>
        </row>
        <row r="5538">
          <cell r="E5538">
            <v>334717858</v>
          </cell>
          <cell r="G5538" t="str">
            <v>можно паковать</v>
          </cell>
        </row>
        <row r="5539">
          <cell r="E5539">
            <v>334717901</v>
          </cell>
          <cell r="G5539" t="str">
            <v>можно паковать</v>
          </cell>
        </row>
        <row r="5540">
          <cell r="E5540">
            <v>334718042</v>
          </cell>
          <cell r="G5540" t="str">
            <v>можно паковать</v>
          </cell>
        </row>
        <row r="5541">
          <cell r="E5541">
            <v>334718247</v>
          </cell>
          <cell r="G5541" t="str">
            <v>можно паковать</v>
          </cell>
        </row>
        <row r="5542">
          <cell r="E5542">
            <v>334718453</v>
          </cell>
          <cell r="G5542" t="str">
            <v>можно паковать</v>
          </cell>
        </row>
        <row r="5543">
          <cell r="E5543">
            <v>334718531</v>
          </cell>
          <cell r="G5543" t="str">
            <v>можно паковать</v>
          </cell>
        </row>
        <row r="5544">
          <cell r="E5544">
            <v>334718573</v>
          </cell>
          <cell r="G5544" t="str">
            <v>можно паковать</v>
          </cell>
        </row>
        <row r="5545">
          <cell r="E5545">
            <v>334719650</v>
          </cell>
          <cell r="G5545" t="str">
            <v>можно паковать</v>
          </cell>
        </row>
        <row r="5546">
          <cell r="E5546">
            <v>334719786</v>
          </cell>
          <cell r="G5546" t="str">
            <v>можно паковать</v>
          </cell>
        </row>
        <row r="5547">
          <cell r="E5547">
            <v>334719979</v>
          </cell>
          <cell r="G5547" t="str">
            <v>можно паковать</v>
          </cell>
        </row>
        <row r="5548">
          <cell r="E5548">
            <v>334720086</v>
          </cell>
          <cell r="G5548" t="str">
            <v>можно паковать</v>
          </cell>
        </row>
        <row r="5549">
          <cell r="E5549">
            <v>334720146</v>
          </cell>
          <cell r="G5549" t="str">
            <v>можно паковать</v>
          </cell>
        </row>
        <row r="5550">
          <cell r="E5550">
            <v>334720192</v>
          </cell>
          <cell r="G5550" t="str">
            <v>можно паковать</v>
          </cell>
        </row>
        <row r="5551">
          <cell r="E5551">
            <v>334720295</v>
          </cell>
          <cell r="G5551" t="str">
            <v>можно паковать</v>
          </cell>
        </row>
        <row r="5552">
          <cell r="E5552">
            <v>334720315</v>
          </cell>
          <cell r="G5552" t="str">
            <v>можно паковать</v>
          </cell>
        </row>
        <row r="5553">
          <cell r="E5553">
            <v>334720398</v>
          </cell>
          <cell r="G5553" t="str">
            <v>можно паковать</v>
          </cell>
        </row>
        <row r="5554">
          <cell r="E5554">
            <v>334720445</v>
          </cell>
          <cell r="G5554" t="str">
            <v>можно паковать</v>
          </cell>
        </row>
        <row r="5555">
          <cell r="E5555">
            <v>334720508</v>
          </cell>
          <cell r="G5555" t="str">
            <v>можно паковать</v>
          </cell>
        </row>
        <row r="5556">
          <cell r="E5556">
            <v>334721386</v>
          </cell>
          <cell r="G5556" t="str">
            <v>можно паковать</v>
          </cell>
        </row>
        <row r="5557">
          <cell r="E5557">
            <v>334721368</v>
          </cell>
          <cell r="G5557" t="str">
            <v>можно паковать</v>
          </cell>
        </row>
        <row r="5558">
          <cell r="E5558">
            <v>334721387</v>
          </cell>
          <cell r="G5558" t="str">
            <v>можно паковать</v>
          </cell>
        </row>
        <row r="5559">
          <cell r="E5559">
            <v>334721489</v>
          </cell>
          <cell r="G5559" t="str">
            <v>можно паковать</v>
          </cell>
        </row>
        <row r="5560">
          <cell r="E5560">
            <v>334721514</v>
          </cell>
          <cell r="G5560" t="str">
            <v>можно паковать</v>
          </cell>
        </row>
        <row r="5561">
          <cell r="E5561">
            <v>334721688</v>
          </cell>
          <cell r="G5561" t="str">
            <v>можно паковать</v>
          </cell>
        </row>
        <row r="5562">
          <cell r="E5562">
            <v>334721693</v>
          </cell>
          <cell r="G5562" t="str">
            <v>можно паковать</v>
          </cell>
        </row>
        <row r="5563">
          <cell r="E5563">
            <v>334721734</v>
          </cell>
          <cell r="G5563" t="str">
            <v>можно паковать</v>
          </cell>
        </row>
        <row r="5564">
          <cell r="E5564">
            <v>334721838</v>
          </cell>
          <cell r="G5564" t="str">
            <v>можно паковать</v>
          </cell>
        </row>
        <row r="5565">
          <cell r="E5565">
            <v>334722015</v>
          </cell>
          <cell r="G5565" t="str">
            <v>можно паковать</v>
          </cell>
        </row>
        <row r="5566">
          <cell r="E5566">
            <v>334722212</v>
          </cell>
          <cell r="G5566" t="str">
            <v>можно паковать</v>
          </cell>
        </row>
        <row r="5567">
          <cell r="E5567">
            <v>334722167</v>
          </cell>
          <cell r="G5567" t="str">
            <v>можно паковать</v>
          </cell>
        </row>
        <row r="5568">
          <cell r="E5568">
            <v>334721932</v>
          </cell>
          <cell r="G5568" t="str">
            <v>можно паковать</v>
          </cell>
        </row>
        <row r="5569">
          <cell r="E5569">
            <v>334722009</v>
          </cell>
          <cell r="G5569" t="str">
            <v>можно паковать</v>
          </cell>
        </row>
        <row r="5570">
          <cell r="E5570">
            <v>334722049</v>
          </cell>
          <cell r="G5570" t="str">
            <v>можно паковать</v>
          </cell>
        </row>
        <row r="5571">
          <cell r="E5571">
            <v>334723287</v>
          </cell>
          <cell r="G5571" t="str">
            <v>можно паковать</v>
          </cell>
        </row>
        <row r="5572">
          <cell r="E5572">
            <v>334723425</v>
          </cell>
          <cell r="G5572" t="str">
            <v>можно паковать</v>
          </cell>
        </row>
        <row r="5573">
          <cell r="E5573">
            <v>334723408</v>
          </cell>
          <cell r="G5573" t="str">
            <v>можно паковать</v>
          </cell>
        </row>
        <row r="5574">
          <cell r="E5574">
            <v>334723276</v>
          </cell>
          <cell r="G5574" t="str">
            <v>можно паковать</v>
          </cell>
        </row>
        <row r="5575">
          <cell r="E5575">
            <v>334723276</v>
          </cell>
          <cell r="G5575" t="str">
            <v>можно паковать</v>
          </cell>
        </row>
        <row r="5576">
          <cell r="E5576">
            <v>334723185</v>
          </cell>
          <cell r="G5576" t="str">
            <v>можно паковать</v>
          </cell>
        </row>
        <row r="5577">
          <cell r="E5577">
            <v>334723487</v>
          </cell>
          <cell r="G5577" t="str">
            <v>можно паковать</v>
          </cell>
        </row>
        <row r="5578">
          <cell r="E5578">
            <v>334723796</v>
          </cell>
          <cell r="G5578" t="str">
            <v>можно паковать</v>
          </cell>
        </row>
        <row r="5579">
          <cell r="E5579">
            <v>334723637</v>
          </cell>
          <cell r="G5579" t="str">
            <v>можно паковать</v>
          </cell>
        </row>
        <row r="5580">
          <cell r="E5580">
            <v>334723683</v>
          </cell>
          <cell r="G5580" t="str">
            <v>можно паковать</v>
          </cell>
        </row>
        <row r="5581">
          <cell r="E5581">
            <v>334723674</v>
          </cell>
          <cell r="G5581" t="str">
            <v>можно паковать</v>
          </cell>
        </row>
        <row r="5582">
          <cell r="E5582">
            <v>334723789</v>
          </cell>
          <cell r="G5582" t="str">
            <v>можно паковать</v>
          </cell>
        </row>
        <row r="5583">
          <cell r="E5583">
            <v>334723851</v>
          </cell>
          <cell r="G5583" t="str">
            <v>можно паковать</v>
          </cell>
        </row>
        <row r="5584">
          <cell r="E5584">
            <v>334723832</v>
          </cell>
          <cell r="G5584" t="str">
            <v>можно паковать</v>
          </cell>
        </row>
        <row r="5585">
          <cell r="E5585">
            <v>334723681</v>
          </cell>
          <cell r="G5585" t="str">
            <v>можно паковать</v>
          </cell>
        </row>
        <row r="5586">
          <cell r="E5586">
            <v>334723510</v>
          </cell>
          <cell r="G5586" t="str">
            <v>можно паковать</v>
          </cell>
        </row>
        <row r="5587">
          <cell r="E5587">
            <v>334723994</v>
          </cell>
          <cell r="G5587" t="str">
            <v>можно паковать</v>
          </cell>
        </row>
        <row r="5588">
          <cell r="E5588">
            <v>334724202</v>
          </cell>
          <cell r="G5588" t="str">
            <v>можно паковать</v>
          </cell>
        </row>
        <row r="5589">
          <cell r="E5589">
            <v>334723900</v>
          </cell>
          <cell r="G5589" t="str">
            <v>можно паковать</v>
          </cell>
        </row>
        <row r="5590">
          <cell r="E5590">
            <v>334724946</v>
          </cell>
          <cell r="G5590" t="str">
            <v>можно паковать</v>
          </cell>
        </row>
        <row r="5591">
          <cell r="E5591">
            <v>334724969</v>
          </cell>
          <cell r="G5591" t="str">
            <v>можно паковать</v>
          </cell>
        </row>
        <row r="5592">
          <cell r="E5592">
            <v>334725126</v>
          </cell>
          <cell r="G5592" t="str">
            <v>можно паковать</v>
          </cell>
        </row>
        <row r="5593">
          <cell r="E5593">
            <v>334725067</v>
          </cell>
          <cell r="G5593" t="str">
            <v>можно паковать</v>
          </cell>
        </row>
        <row r="5594">
          <cell r="E5594">
            <v>334725097</v>
          </cell>
          <cell r="G5594" t="str">
            <v>можно паковать</v>
          </cell>
        </row>
        <row r="5595">
          <cell r="E5595">
            <v>334725357</v>
          </cell>
          <cell r="G5595" t="str">
            <v>можно паковать</v>
          </cell>
        </row>
        <row r="5596">
          <cell r="E5596">
            <v>334725428</v>
          </cell>
          <cell r="G5596" t="str">
            <v>можно паковать</v>
          </cell>
        </row>
        <row r="5597">
          <cell r="E5597">
            <v>334725293</v>
          </cell>
          <cell r="G5597" t="str">
            <v>можно паковать</v>
          </cell>
        </row>
        <row r="5598">
          <cell r="E5598">
            <v>334725545</v>
          </cell>
          <cell r="G5598" t="str">
            <v>можно паковать</v>
          </cell>
        </row>
        <row r="5599">
          <cell r="E5599">
            <v>334725897</v>
          </cell>
          <cell r="G5599" t="str">
            <v>можно паковать</v>
          </cell>
        </row>
        <row r="5600">
          <cell r="E5600">
            <v>334725681</v>
          </cell>
          <cell r="G5600" t="str">
            <v>подтверждение выслано</v>
          </cell>
        </row>
        <row r="5601">
          <cell r="E5601">
            <v>334725764</v>
          </cell>
          <cell r="G5601" t="str">
            <v>можно паковать</v>
          </cell>
        </row>
        <row r="5602">
          <cell r="E5602">
            <v>334725367</v>
          </cell>
          <cell r="G5602" t="str">
            <v>можно паковать</v>
          </cell>
        </row>
        <row r="5603">
          <cell r="E5603">
            <v>334725915</v>
          </cell>
          <cell r="G5603" t="str">
            <v>можно паковать</v>
          </cell>
        </row>
        <row r="5604">
          <cell r="E5604">
            <v>334726508</v>
          </cell>
          <cell r="G5604" t="str">
            <v>можно паковать</v>
          </cell>
        </row>
        <row r="5605">
          <cell r="E5605">
            <v>334726513</v>
          </cell>
          <cell r="G5605" t="str">
            <v>можно паковать</v>
          </cell>
        </row>
        <row r="5606">
          <cell r="E5606">
            <v>334726518</v>
          </cell>
          <cell r="G5606" t="str">
            <v>можно паковать</v>
          </cell>
        </row>
        <row r="5607">
          <cell r="E5607">
            <v>334726550</v>
          </cell>
          <cell r="G5607" t="str">
            <v>можно паковать</v>
          </cell>
        </row>
        <row r="5608">
          <cell r="E5608">
            <v>334726514</v>
          </cell>
          <cell r="G5608" t="str">
            <v>можно паковать</v>
          </cell>
        </row>
        <row r="5609">
          <cell r="E5609">
            <v>334726558</v>
          </cell>
          <cell r="G5609" t="str">
            <v>можно паковать</v>
          </cell>
        </row>
        <row r="5610">
          <cell r="E5610">
            <v>334726532</v>
          </cell>
          <cell r="G5610" t="str">
            <v>можно паковать</v>
          </cell>
        </row>
        <row r="5611">
          <cell r="E5611">
            <v>334726683</v>
          </cell>
          <cell r="G5611" t="str">
            <v>можно паковать</v>
          </cell>
        </row>
        <row r="5612">
          <cell r="E5612">
            <v>334726785</v>
          </cell>
          <cell r="G5612" t="str">
            <v>можно паковать</v>
          </cell>
        </row>
        <row r="5613">
          <cell r="E5613">
            <v>334727040</v>
          </cell>
          <cell r="G5613" t="str">
            <v>можно паковать</v>
          </cell>
        </row>
        <row r="5614">
          <cell r="E5614">
            <v>334727075</v>
          </cell>
          <cell r="G5614" t="str">
            <v>можно паковать</v>
          </cell>
        </row>
        <row r="5615">
          <cell r="E5615">
            <v>334729181</v>
          </cell>
          <cell r="G5615" t="str">
            <v>можно паковать</v>
          </cell>
        </row>
        <row r="5616">
          <cell r="E5616">
            <v>334728614</v>
          </cell>
          <cell r="G5616" t="str">
            <v>можно паковать</v>
          </cell>
        </row>
        <row r="5617">
          <cell r="E5617">
            <v>334728586</v>
          </cell>
          <cell r="G5617" t="str">
            <v>можно паковать</v>
          </cell>
        </row>
        <row r="5618">
          <cell r="E5618">
            <v>334728625</v>
          </cell>
          <cell r="G5618" t="str">
            <v>можно паковать</v>
          </cell>
        </row>
        <row r="5619">
          <cell r="E5619">
            <v>334728477</v>
          </cell>
          <cell r="G5619" t="str">
            <v>можно паковать</v>
          </cell>
        </row>
        <row r="5620">
          <cell r="E5620">
            <v>334728816</v>
          </cell>
          <cell r="G5620" t="str">
            <v>можно паковать</v>
          </cell>
        </row>
        <row r="5621">
          <cell r="E5621">
            <v>334728822</v>
          </cell>
          <cell r="G5621" t="str">
            <v>можно паковать</v>
          </cell>
        </row>
        <row r="5622">
          <cell r="E5622">
            <v>334728841</v>
          </cell>
          <cell r="G5622" t="str">
            <v>можно паковать</v>
          </cell>
        </row>
        <row r="5623">
          <cell r="E5623">
            <v>334728900</v>
          </cell>
          <cell r="G5623" t="str">
            <v>можно паковать</v>
          </cell>
        </row>
        <row r="5624">
          <cell r="E5624">
            <v>334728934</v>
          </cell>
          <cell r="G5624" t="str">
            <v>можно паковать</v>
          </cell>
        </row>
        <row r="5625">
          <cell r="E5625">
            <v>334728969</v>
          </cell>
          <cell r="G5625" t="str">
            <v>можно паковать</v>
          </cell>
        </row>
        <row r="5626">
          <cell r="E5626">
            <v>334729001</v>
          </cell>
          <cell r="G5626" t="str">
            <v>можно паковать</v>
          </cell>
        </row>
        <row r="5627">
          <cell r="E5627">
            <v>334729322</v>
          </cell>
          <cell r="G5627" t="str">
            <v>можно паковать</v>
          </cell>
        </row>
        <row r="5628">
          <cell r="E5628">
            <v>334729209</v>
          </cell>
          <cell r="G5628" t="str">
            <v>можно паковать</v>
          </cell>
        </row>
        <row r="5629">
          <cell r="E5629">
            <v>334729365</v>
          </cell>
          <cell r="G5629" t="str">
            <v>можно паковать</v>
          </cell>
        </row>
        <row r="5630">
          <cell r="E5630">
            <v>334729160</v>
          </cell>
          <cell r="G5630" t="str">
            <v>можно паковать</v>
          </cell>
        </row>
        <row r="5631">
          <cell r="E5631">
            <v>334730632</v>
          </cell>
          <cell r="G5631" t="str">
            <v>можно паковать</v>
          </cell>
        </row>
        <row r="5632">
          <cell r="E5632">
            <v>334730811</v>
          </cell>
          <cell r="G5632" t="str">
            <v>можно паковать</v>
          </cell>
        </row>
        <row r="5633">
          <cell r="E5633">
            <v>334730751</v>
          </cell>
          <cell r="G5633" t="str">
            <v>можно паковать</v>
          </cell>
        </row>
        <row r="5634">
          <cell r="E5634">
            <v>334730787</v>
          </cell>
          <cell r="G5634" t="str">
            <v>можно паковать</v>
          </cell>
        </row>
        <row r="5635">
          <cell r="E5635">
            <v>334730867</v>
          </cell>
          <cell r="G5635" t="str">
            <v>можно паковать</v>
          </cell>
        </row>
        <row r="5636">
          <cell r="E5636">
            <v>334730924</v>
          </cell>
          <cell r="G5636" t="str">
            <v>можно паковать</v>
          </cell>
        </row>
        <row r="5637">
          <cell r="E5637">
            <v>334730956</v>
          </cell>
          <cell r="G5637" t="str">
            <v>можно паковать</v>
          </cell>
        </row>
        <row r="5638">
          <cell r="E5638">
            <v>334731002</v>
          </cell>
          <cell r="G5638" t="str">
            <v>можно паковать</v>
          </cell>
        </row>
        <row r="5639">
          <cell r="E5639">
            <v>334731678</v>
          </cell>
          <cell r="G5639" t="str">
            <v>можно паковать</v>
          </cell>
        </row>
        <row r="5640">
          <cell r="E5640">
            <v>334731671</v>
          </cell>
          <cell r="G5640" t="str">
            <v>можно паковать</v>
          </cell>
        </row>
        <row r="5641">
          <cell r="E5641">
            <v>334731538</v>
          </cell>
          <cell r="G5641" t="str">
            <v>можно паковать</v>
          </cell>
        </row>
        <row r="5642">
          <cell r="E5642">
            <v>334731176</v>
          </cell>
          <cell r="G5642" t="str">
            <v>можно паковать</v>
          </cell>
        </row>
        <row r="5643">
          <cell r="E5643">
            <v>334731254</v>
          </cell>
          <cell r="G5643" t="str">
            <v>можно паковать</v>
          </cell>
        </row>
        <row r="5644">
          <cell r="E5644">
            <v>334731437</v>
          </cell>
          <cell r="G5644" t="str">
            <v>можно паковать</v>
          </cell>
        </row>
        <row r="5645">
          <cell r="E5645">
            <v>334731788</v>
          </cell>
          <cell r="G5645" t="str">
            <v>можно паковать</v>
          </cell>
        </row>
        <row r="5646">
          <cell r="E5646">
            <v>334730728</v>
          </cell>
          <cell r="G5646" t="str">
            <v>можно паковать</v>
          </cell>
        </row>
        <row r="5647">
          <cell r="E5647">
            <v>334731396</v>
          </cell>
          <cell r="G5647" t="str">
            <v>можно паковать</v>
          </cell>
        </row>
        <row r="5648">
          <cell r="E5648">
            <v>334730938</v>
          </cell>
          <cell r="G5648" t="str">
            <v>можно паковать</v>
          </cell>
        </row>
        <row r="5649">
          <cell r="E5649">
            <v>334731079</v>
          </cell>
          <cell r="G5649" t="str">
            <v>можно паковать</v>
          </cell>
        </row>
        <row r="5650">
          <cell r="E5650">
            <v>334731278</v>
          </cell>
          <cell r="G5650" t="str">
            <v>можно паковать</v>
          </cell>
        </row>
        <row r="5651">
          <cell r="E5651">
            <v>334731555</v>
          </cell>
          <cell r="G5651" t="str">
            <v>можно паковать</v>
          </cell>
        </row>
        <row r="5652">
          <cell r="E5652">
            <v>334732791</v>
          </cell>
          <cell r="G5652" t="str">
            <v>можно паковать</v>
          </cell>
        </row>
        <row r="5653">
          <cell r="E5653">
            <v>334732899</v>
          </cell>
          <cell r="G5653" t="str">
            <v>можно паковать</v>
          </cell>
        </row>
        <row r="5654">
          <cell r="E5654">
            <v>334732910</v>
          </cell>
          <cell r="G5654" t="str">
            <v>можно паковать</v>
          </cell>
        </row>
        <row r="5655">
          <cell r="E5655">
            <v>334732936</v>
          </cell>
          <cell r="G5655" t="str">
            <v>можно паковать</v>
          </cell>
        </row>
        <row r="5656">
          <cell r="E5656">
            <v>334733013</v>
          </cell>
          <cell r="G5656" t="str">
            <v>можно паковать</v>
          </cell>
        </row>
        <row r="5657">
          <cell r="E5657">
            <v>334733115</v>
          </cell>
          <cell r="G5657" t="str">
            <v>можно паковать</v>
          </cell>
        </row>
        <row r="5658">
          <cell r="E5658">
            <v>334733214</v>
          </cell>
          <cell r="G5658" t="str">
            <v>можно паковать</v>
          </cell>
        </row>
        <row r="5659">
          <cell r="E5659">
            <v>334733428</v>
          </cell>
          <cell r="G5659" t="str">
            <v>можно паковать</v>
          </cell>
        </row>
        <row r="5660">
          <cell r="E5660">
            <v>334733638</v>
          </cell>
          <cell r="G5660" t="str">
            <v>можно паковать</v>
          </cell>
        </row>
        <row r="5661">
          <cell r="E5661">
            <v>334733114</v>
          </cell>
          <cell r="G5661" t="str">
            <v>можно паковать</v>
          </cell>
        </row>
        <row r="5662">
          <cell r="E5662">
            <v>334733425</v>
          </cell>
          <cell r="G5662" t="str">
            <v>можно паковать</v>
          </cell>
        </row>
        <row r="5663">
          <cell r="E5663">
            <v>334734168</v>
          </cell>
          <cell r="G5663" t="str">
            <v>можно паковать</v>
          </cell>
        </row>
        <row r="5664">
          <cell r="E5664">
            <v>334734348</v>
          </cell>
          <cell r="G5664" t="str">
            <v>можно паковать</v>
          </cell>
        </row>
        <row r="5665">
          <cell r="E5665">
            <v>334734393</v>
          </cell>
          <cell r="G5665" t="str">
            <v>можно паковать</v>
          </cell>
        </row>
        <row r="5666">
          <cell r="E5666">
            <v>334734571</v>
          </cell>
          <cell r="G5666" t="str">
            <v>можно паковать</v>
          </cell>
        </row>
        <row r="5667">
          <cell r="E5667">
            <v>334734755</v>
          </cell>
          <cell r="G5667" t="str">
            <v>можно паковать</v>
          </cell>
        </row>
        <row r="5668">
          <cell r="E5668">
            <v>334734633</v>
          </cell>
          <cell r="G5668" t="str">
            <v>можно паковать</v>
          </cell>
        </row>
        <row r="5669">
          <cell r="E5669">
            <v>334734791</v>
          </cell>
          <cell r="G5669" t="str">
            <v>можно паковать</v>
          </cell>
        </row>
        <row r="5670">
          <cell r="E5670">
            <v>334734967</v>
          </cell>
          <cell r="G5670" t="str">
            <v>можно паковать</v>
          </cell>
        </row>
        <row r="5671">
          <cell r="E5671">
            <v>334734908</v>
          </cell>
          <cell r="G5671" t="str">
            <v>можно паковать</v>
          </cell>
        </row>
        <row r="5672">
          <cell r="E5672">
            <v>334734888</v>
          </cell>
          <cell r="G5672" t="str">
            <v>можно паковать</v>
          </cell>
        </row>
        <row r="5673">
          <cell r="E5673">
            <v>334734820</v>
          </cell>
          <cell r="G5673" t="str">
            <v>можно паковать</v>
          </cell>
        </row>
        <row r="5674">
          <cell r="E5674">
            <v>334736300</v>
          </cell>
          <cell r="G5674" t="str">
            <v>можно паковать</v>
          </cell>
        </row>
        <row r="5675">
          <cell r="E5675">
            <v>334736627</v>
          </cell>
          <cell r="G5675" t="str">
            <v>можно паковать</v>
          </cell>
        </row>
        <row r="5676">
          <cell r="E5676">
            <v>334736316</v>
          </cell>
          <cell r="G5676" t="str">
            <v>можно паковать</v>
          </cell>
        </row>
        <row r="5677">
          <cell r="E5677">
            <v>334736332</v>
          </cell>
          <cell r="G5677" t="str">
            <v>можно паковать</v>
          </cell>
        </row>
        <row r="5678">
          <cell r="E5678">
            <v>334736523</v>
          </cell>
          <cell r="G5678" t="str">
            <v>можно паковать</v>
          </cell>
        </row>
        <row r="5679">
          <cell r="E5679">
            <v>334737076</v>
          </cell>
          <cell r="G5679" t="str">
            <v>можно паковать</v>
          </cell>
        </row>
        <row r="5680">
          <cell r="E5680">
            <v>334737392</v>
          </cell>
          <cell r="G5680" t="str">
            <v>можно паковать</v>
          </cell>
        </row>
        <row r="5681">
          <cell r="E5681">
            <v>334738383</v>
          </cell>
          <cell r="G5681" t="str">
            <v>можно паковать</v>
          </cell>
        </row>
        <row r="5682">
          <cell r="E5682">
            <v>334738451</v>
          </cell>
          <cell r="G5682" t="str">
            <v>можно паковать</v>
          </cell>
        </row>
        <row r="5683">
          <cell r="E5683">
            <v>334738475</v>
          </cell>
          <cell r="G5683" t="str">
            <v>можно паковать</v>
          </cell>
        </row>
        <row r="5684">
          <cell r="E5684">
            <v>334738498</v>
          </cell>
          <cell r="G5684" t="str">
            <v>можно паковать</v>
          </cell>
        </row>
        <row r="5685">
          <cell r="E5685">
            <v>334738503</v>
          </cell>
          <cell r="G5685" t="str">
            <v>можно паковать</v>
          </cell>
        </row>
        <row r="5686">
          <cell r="E5686">
            <v>334738517</v>
          </cell>
          <cell r="G5686" t="str">
            <v>можно паковать</v>
          </cell>
        </row>
        <row r="5687">
          <cell r="E5687">
            <v>334738523</v>
          </cell>
          <cell r="G5687" t="str">
            <v>можно паковать</v>
          </cell>
        </row>
        <row r="5688">
          <cell r="E5688">
            <v>334738616</v>
          </cell>
          <cell r="G5688" t="str">
            <v>можно паковать</v>
          </cell>
        </row>
        <row r="5689">
          <cell r="E5689">
            <v>334738642</v>
          </cell>
          <cell r="G5689" t="str">
            <v>можно паковать</v>
          </cell>
        </row>
        <row r="5690">
          <cell r="E5690">
            <v>334738718</v>
          </cell>
          <cell r="G5690" t="str">
            <v>можно паковать</v>
          </cell>
        </row>
        <row r="5691">
          <cell r="E5691">
            <v>334738855</v>
          </cell>
          <cell r="G5691" t="str">
            <v>можно паковать</v>
          </cell>
        </row>
        <row r="5692">
          <cell r="E5692">
            <v>334738913</v>
          </cell>
          <cell r="G5692" t="str">
            <v>можно паковать</v>
          </cell>
        </row>
        <row r="5693">
          <cell r="E5693">
            <v>334738920</v>
          </cell>
          <cell r="G5693" t="str">
            <v>можно паковать</v>
          </cell>
        </row>
        <row r="5694">
          <cell r="E5694">
            <v>334738648</v>
          </cell>
          <cell r="G5694" t="str">
            <v>можно паковать</v>
          </cell>
        </row>
        <row r="5695">
          <cell r="E5695">
            <v>334739018</v>
          </cell>
          <cell r="G5695" t="str">
            <v>можно паковать</v>
          </cell>
        </row>
        <row r="5696">
          <cell r="E5696">
            <v>334739187</v>
          </cell>
          <cell r="G5696" t="str">
            <v>можно паковать</v>
          </cell>
        </row>
        <row r="5697">
          <cell r="E5697">
            <v>334739401</v>
          </cell>
          <cell r="G5697" t="str">
            <v>можно паковать</v>
          </cell>
        </row>
        <row r="5698">
          <cell r="E5698">
            <v>334738977</v>
          </cell>
          <cell r="G5698" t="str">
            <v>можно паковать</v>
          </cell>
        </row>
        <row r="5699">
          <cell r="E5699">
            <v>334738969</v>
          </cell>
          <cell r="G5699" t="str">
            <v>можно паковать</v>
          </cell>
        </row>
        <row r="5700">
          <cell r="E5700">
            <v>334739232</v>
          </cell>
          <cell r="G5700" t="str">
            <v>можно паковать</v>
          </cell>
        </row>
        <row r="5701">
          <cell r="E5701">
            <v>334739176</v>
          </cell>
          <cell r="G5701" t="str">
            <v>можно паковать</v>
          </cell>
        </row>
        <row r="5702">
          <cell r="E5702">
            <v>334739260</v>
          </cell>
          <cell r="G5702" t="str">
            <v>можно паковать</v>
          </cell>
        </row>
        <row r="5703">
          <cell r="E5703">
            <v>334739301</v>
          </cell>
          <cell r="G5703" t="str">
            <v>можно паковать</v>
          </cell>
        </row>
        <row r="5704">
          <cell r="E5704">
            <v>334740638</v>
          </cell>
          <cell r="G5704" t="str">
            <v>можно паковать</v>
          </cell>
        </row>
        <row r="5705">
          <cell r="E5705">
            <v>334740750</v>
          </cell>
          <cell r="G5705" t="str">
            <v>можно паковать</v>
          </cell>
        </row>
        <row r="5706">
          <cell r="E5706">
            <v>334740757</v>
          </cell>
          <cell r="G5706" t="str">
            <v>можно паковать</v>
          </cell>
        </row>
        <row r="5707">
          <cell r="E5707">
            <v>334740781</v>
          </cell>
          <cell r="G5707" t="str">
            <v>можно паковать</v>
          </cell>
        </row>
        <row r="5708">
          <cell r="E5708">
            <v>334740716</v>
          </cell>
          <cell r="G5708" t="str">
            <v>можно паковать</v>
          </cell>
        </row>
        <row r="5709">
          <cell r="E5709">
            <v>334740515</v>
          </cell>
          <cell r="G5709" t="str">
            <v>можно паковать</v>
          </cell>
        </row>
        <row r="5710">
          <cell r="E5710">
            <v>334740862</v>
          </cell>
          <cell r="G5710" t="str">
            <v>можно паковать</v>
          </cell>
        </row>
        <row r="5711">
          <cell r="E5711">
            <v>334741151</v>
          </cell>
          <cell r="G5711" t="str">
            <v>можно паковать</v>
          </cell>
        </row>
        <row r="5712">
          <cell r="E5712">
            <v>334741321</v>
          </cell>
          <cell r="G5712" t="str">
            <v>можно паковать</v>
          </cell>
        </row>
        <row r="5713">
          <cell r="E5713">
            <v>334741432</v>
          </cell>
          <cell r="G5713" t="str">
            <v>можно паковать</v>
          </cell>
        </row>
        <row r="5714">
          <cell r="E5714">
            <v>334741485</v>
          </cell>
          <cell r="G5714" t="str">
            <v>можно паковать</v>
          </cell>
        </row>
        <row r="5715">
          <cell r="E5715">
            <v>334741492</v>
          </cell>
          <cell r="G5715" t="str">
            <v>можно паковать</v>
          </cell>
        </row>
        <row r="5716">
          <cell r="E5716">
            <v>334742298</v>
          </cell>
          <cell r="G5716" t="str">
            <v>можно паковать</v>
          </cell>
        </row>
        <row r="5717">
          <cell r="E5717">
            <v>334742324</v>
          </cell>
          <cell r="G5717" t="str">
            <v>можно паковать</v>
          </cell>
        </row>
        <row r="5718">
          <cell r="E5718">
            <v>334742505</v>
          </cell>
          <cell r="G5718" t="str">
            <v>можно паковать</v>
          </cell>
        </row>
        <row r="5719">
          <cell r="E5719">
            <v>334742754</v>
          </cell>
          <cell r="G5719" t="str">
            <v>можно паковать</v>
          </cell>
        </row>
        <row r="5720">
          <cell r="E5720">
            <v>334742849</v>
          </cell>
          <cell r="G5720" t="str">
            <v>можно паковать</v>
          </cell>
        </row>
        <row r="5721">
          <cell r="E5721">
            <v>334742876</v>
          </cell>
          <cell r="G5721" t="str">
            <v>можно паковать</v>
          </cell>
        </row>
        <row r="5722">
          <cell r="E5722">
            <v>334743068</v>
          </cell>
          <cell r="G5722" t="str">
            <v>можно паковать</v>
          </cell>
        </row>
        <row r="5723">
          <cell r="E5723">
            <v>334742943</v>
          </cell>
          <cell r="G5723" t="str">
            <v>можно паковать</v>
          </cell>
        </row>
        <row r="5724">
          <cell r="E5724">
            <v>334742822</v>
          </cell>
          <cell r="G5724" t="str">
            <v>можно паковать</v>
          </cell>
        </row>
        <row r="5725">
          <cell r="E5725">
            <v>334743118</v>
          </cell>
          <cell r="G5725" t="str">
            <v>можно паковать</v>
          </cell>
        </row>
        <row r="5726">
          <cell r="E5726">
            <v>334743120</v>
          </cell>
          <cell r="G5726" t="str">
            <v>можно паковать</v>
          </cell>
        </row>
        <row r="5727">
          <cell r="E5727">
            <v>334743135</v>
          </cell>
          <cell r="G5727" t="str">
            <v>можно паковать</v>
          </cell>
        </row>
        <row r="5728">
          <cell r="E5728">
            <v>334743150</v>
          </cell>
          <cell r="G5728" t="str">
            <v>можно паковать</v>
          </cell>
        </row>
        <row r="5729">
          <cell r="E5729">
            <v>334743545</v>
          </cell>
          <cell r="G5729" t="str">
            <v>можно паковать</v>
          </cell>
        </row>
        <row r="5730">
          <cell r="E5730">
            <v>334743875</v>
          </cell>
          <cell r="G5730" t="str">
            <v>можно паковать</v>
          </cell>
        </row>
        <row r="5731">
          <cell r="E5731">
            <v>334743880</v>
          </cell>
          <cell r="G5731" t="str">
            <v>можно паковать</v>
          </cell>
        </row>
        <row r="5732">
          <cell r="E5732">
            <v>334743881</v>
          </cell>
          <cell r="G5732" t="str">
            <v>можно паковать</v>
          </cell>
        </row>
        <row r="5733">
          <cell r="E5733">
            <v>334743837</v>
          </cell>
          <cell r="G5733" t="str">
            <v>можно паковать</v>
          </cell>
        </row>
        <row r="5734">
          <cell r="E5734">
            <v>334743709</v>
          </cell>
          <cell r="G5734" t="str">
            <v>можно паковать</v>
          </cell>
        </row>
        <row r="5735">
          <cell r="E5735">
            <v>334743678</v>
          </cell>
          <cell r="G5735" t="str">
            <v>можно паковать</v>
          </cell>
        </row>
        <row r="5736">
          <cell r="E5736">
            <v>334743670</v>
          </cell>
          <cell r="G5736" t="str">
            <v>можно паковать</v>
          </cell>
        </row>
        <row r="5737">
          <cell r="E5737">
            <v>334743868</v>
          </cell>
          <cell r="G5737" t="str">
            <v>можно паковать</v>
          </cell>
        </row>
        <row r="5738">
          <cell r="E5738">
            <v>334743871</v>
          </cell>
          <cell r="G5738" t="str">
            <v>можно паковать</v>
          </cell>
        </row>
        <row r="5739">
          <cell r="E5739">
            <v>334743877</v>
          </cell>
          <cell r="G5739" t="str">
            <v>можно паковать</v>
          </cell>
        </row>
        <row r="5740">
          <cell r="E5740">
            <v>334743986</v>
          </cell>
          <cell r="G5740" t="str">
            <v>можно паковать</v>
          </cell>
        </row>
        <row r="5741">
          <cell r="E5741">
            <v>334743913</v>
          </cell>
          <cell r="G5741" t="str">
            <v>можно паковать</v>
          </cell>
        </row>
        <row r="5742">
          <cell r="E5742">
            <v>334743970</v>
          </cell>
          <cell r="G5742" t="str">
            <v>можно паковать</v>
          </cell>
        </row>
        <row r="5743">
          <cell r="E5743">
            <v>334744042</v>
          </cell>
          <cell r="G5743" t="str">
            <v>можно паковать</v>
          </cell>
        </row>
        <row r="5744">
          <cell r="E5744">
            <v>334744100</v>
          </cell>
          <cell r="G5744" t="str">
            <v>можно паковать</v>
          </cell>
        </row>
        <row r="5745">
          <cell r="E5745">
            <v>334743735</v>
          </cell>
          <cell r="G5745" t="str">
            <v>можно паковать</v>
          </cell>
        </row>
        <row r="5746">
          <cell r="E5746">
            <v>334743736</v>
          </cell>
          <cell r="G5746" t="str">
            <v>можно паковать</v>
          </cell>
        </row>
        <row r="5747">
          <cell r="E5747">
            <v>334743808</v>
          </cell>
          <cell r="G5747" t="str">
            <v>можно паковать</v>
          </cell>
        </row>
        <row r="5748">
          <cell r="E5748">
            <v>334744035</v>
          </cell>
          <cell r="G5748" t="str">
            <v>можно паковать</v>
          </cell>
        </row>
        <row r="5749">
          <cell r="E5749">
            <v>334744106</v>
          </cell>
          <cell r="G5749" t="str">
            <v>можно паковать</v>
          </cell>
        </row>
        <row r="5750">
          <cell r="E5750">
            <v>334745049</v>
          </cell>
          <cell r="G5750" t="str">
            <v>можно паковать</v>
          </cell>
        </row>
        <row r="5751">
          <cell r="E5751">
            <v>334745233</v>
          </cell>
          <cell r="G5751" t="str">
            <v>можно паковать</v>
          </cell>
        </row>
        <row r="5752">
          <cell r="E5752">
            <v>334745257</v>
          </cell>
          <cell r="G5752" t="str">
            <v>можно паковать</v>
          </cell>
        </row>
        <row r="5753">
          <cell r="E5753">
            <v>334745263</v>
          </cell>
          <cell r="G5753" t="str">
            <v>можно паковать</v>
          </cell>
        </row>
        <row r="5754">
          <cell r="E5754">
            <v>334745765</v>
          </cell>
          <cell r="G5754" t="str">
            <v>можно паковать</v>
          </cell>
        </row>
        <row r="5755">
          <cell r="E5755">
            <v>334745109</v>
          </cell>
          <cell r="G5755" t="str">
            <v>можно паковать</v>
          </cell>
        </row>
        <row r="5756">
          <cell r="E5756">
            <v>334745107</v>
          </cell>
          <cell r="G5756" t="str">
            <v>можно паковать</v>
          </cell>
        </row>
        <row r="5757">
          <cell r="E5757">
            <v>334745439</v>
          </cell>
          <cell r="G5757" t="str">
            <v>можно паковать</v>
          </cell>
        </row>
        <row r="5758">
          <cell r="E5758">
            <v>334745521</v>
          </cell>
          <cell r="G5758" t="str">
            <v>можно паковать</v>
          </cell>
        </row>
        <row r="5759">
          <cell r="E5759">
            <v>334745554</v>
          </cell>
          <cell r="G5759" t="str">
            <v>можно паковать</v>
          </cell>
        </row>
        <row r="5760">
          <cell r="E5760">
            <v>334745744</v>
          </cell>
          <cell r="G5760" t="str">
            <v>можно паковать</v>
          </cell>
        </row>
        <row r="5761">
          <cell r="E5761">
            <v>334745643</v>
          </cell>
          <cell r="G5761" t="str">
            <v>можно паковать</v>
          </cell>
        </row>
        <row r="5762">
          <cell r="E5762">
            <v>334745920</v>
          </cell>
          <cell r="G5762" t="str">
            <v>можно паковать</v>
          </cell>
        </row>
        <row r="5763">
          <cell r="E5763">
            <v>334745885</v>
          </cell>
          <cell r="G5763" t="str">
            <v>можно паковать</v>
          </cell>
        </row>
        <row r="5764">
          <cell r="E5764">
            <v>334746013</v>
          </cell>
          <cell r="G5764" t="str">
            <v>можно паковать</v>
          </cell>
        </row>
        <row r="5765">
          <cell r="E5765">
            <v>334747199</v>
          </cell>
          <cell r="G5765" t="str">
            <v>можно паковать</v>
          </cell>
        </row>
        <row r="5766">
          <cell r="E5766">
            <v>334747226</v>
          </cell>
          <cell r="G5766" t="str">
            <v>можно паковать</v>
          </cell>
        </row>
        <row r="5767">
          <cell r="E5767">
            <v>334747293</v>
          </cell>
          <cell r="G5767" t="str">
            <v>можно паковать</v>
          </cell>
        </row>
        <row r="5768">
          <cell r="E5768">
            <v>334747325</v>
          </cell>
          <cell r="G5768" t="str">
            <v>можно паковать</v>
          </cell>
        </row>
        <row r="5769">
          <cell r="E5769">
            <v>334747327</v>
          </cell>
          <cell r="G5769" t="str">
            <v>можно паковать</v>
          </cell>
        </row>
        <row r="5770">
          <cell r="E5770">
            <v>334747358</v>
          </cell>
          <cell r="G5770" t="str">
            <v>можно паковать</v>
          </cell>
        </row>
        <row r="5771">
          <cell r="E5771">
            <v>334747434</v>
          </cell>
          <cell r="G5771" t="str">
            <v>можно паковать</v>
          </cell>
        </row>
        <row r="5772">
          <cell r="E5772">
            <v>334747468</v>
          </cell>
          <cell r="G5772" t="str">
            <v>можно паковать</v>
          </cell>
        </row>
        <row r="5773">
          <cell r="E5773">
            <v>334747501</v>
          </cell>
          <cell r="G5773" t="str">
            <v>можно паковать</v>
          </cell>
        </row>
        <row r="5774">
          <cell r="E5774">
            <v>334747516</v>
          </cell>
          <cell r="G5774" t="str">
            <v>можно паковать</v>
          </cell>
        </row>
        <row r="5775">
          <cell r="E5775">
            <v>334747562</v>
          </cell>
          <cell r="G5775" t="str">
            <v>можно паковать</v>
          </cell>
        </row>
        <row r="5776">
          <cell r="E5776">
            <v>334747506</v>
          </cell>
          <cell r="G5776" t="str">
            <v>можно паковать</v>
          </cell>
        </row>
        <row r="5777">
          <cell r="E5777">
            <v>334747534</v>
          </cell>
          <cell r="G5777" t="str">
            <v>можно паковать</v>
          </cell>
        </row>
        <row r="5778">
          <cell r="E5778">
            <v>334747488</v>
          </cell>
          <cell r="G5778" t="str">
            <v>можно паковать</v>
          </cell>
        </row>
        <row r="5779">
          <cell r="E5779">
            <v>334747440</v>
          </cell>
          <cell r="G5779" t="str">
            <v>можно паковать</v>
          </cell>
        </row>
        <row r="5780">
          <cell r="E5780">
            <v>334747596</v>
          </cell>
          <cell r="G5780" t="str">
            <v>можно паковать</v>
          </cell>
        </row>
        <row r="5781">
          <cell r="E5781">
            <v>334747659</v>
          </cell>
          <cell r="G5781" t="str">
            <v>можно паковать</v>
          </cell>
        </row>
        <row r="5782">
          <cell r="E5782">
            <v>334747647</v>
          </cell>
          <cell r="G5782" t="str">
            <v>подтверждение выслано</v>
          </cell>
        </row>
        <row r="5783">
          <cell r="E5783">
            <v>334747685</v>
          </cell>
          <cell r="G5783" t="str">
            <v>можно паковать</v>
          </cell>
        </row>
        <row r="5784">
          <cell r="E5784">
            <v>334747742</v>
          </cell>
          <cell r="G5784" t="str">
            <v>можно паковать</v>
          </cell>
        </row>
        <row r="5785">
          <cell r="E5785">
            <v>334747806</v>
          </cell>
          <cell r="G5785" t="str">
            <v>можно паковать</v>
          </cell>
        </row>
        <row r="5786">
          <cell r="E5786">
            <v>334748754</v>
          </cell>
          <cell r="G5786" t="str">
            <v>можно паковать</v>
          </cell>
        </row>
        <row r="5787">
          <cell r="E5787">
            <v>334748953</v>
          </cell>
          <cell r="G5787" t="str">
            <v>можно паковать</v>
          </cell>
        </row>
        <row r="5788">
          <cell r="E5788">
            <v>334748952</v>
          </cell>
          <cell r="G5788" t="str">
            <v>можно паковать</v>
          </cell>
        </row>
        <row r="5789">
          <cell r="E5789">
            <v>334748997</v>
          </cell>
          <cell r="G5789" t="str">
            <v>можно паковать</v>
          </cell>
        </row>
        <row r="5790">
          <cell r="E5790">
            <v>334749048</v>
          </cell>
          <cell r="G5790" t="str">
            <v>можно паковать</v>
          </cell>
        </row>
        <row r="5791">
          <cell r="E5791">
            <v>334749228</v>
          </cell>
          <cell r="G5791" t="str">
            <v>можно паковать</v>
          </cell>
        </row>
        <row r="5792">
          <cell r="E5792">
            <v>334749170</v>
          </cell>
          <cell r="G5792" t="str">
            <v>можно паковать</v>
          </cell>
        </row>
        <row r="5793">
          <cell r="E5793">
            <v>334749220</v>
          </cell>
          <cell r="G5793" t="str">
            <v>можно паковать</v>
          </cell>
        </row>
        <row r="5794">
          <cell r="E5794">
            <v>334749489</v>
          </cell>
          <cell r="G5794" t="str">
            <v>можно паковать</v>
          </cell>
        </row>
        <row r="5795">
          <cell r="E5795">
            <v>334749268</v>
          </cell>
          <cell r="G5795" t="str">
            <v>можно паковать</v>
          </cell>
        </row>
        <row r="5796">
          <cell r="E5796">
            <v>334749287</v>
          </cell>
        </row>
        <row r="5797">
          <cell r="E5797">
            <v>334749357</v>
          </cell>
          <cell r="G5797" t="str">
            <v>можно паковать</v>
          </cell>
        </row>
        <row r="5798">
          <cell r="E5798">
            <v>334749367</v>
          </cell>
          <cell r="G5798" t="str">
            <v>можно паковать</v>
          </cell>
        </row>
        <row r="5799">
          <cell r="E5799">
            <v>334749330</v>
          </cell>
          <cell r="G5799" t="str">
            <v>можно паковать</v>
          </cell>
        </row>
        <row r="5800">
          <cell r="E5800">
            <v>334749008</v>
          </cell>
          <cell r="G5800" t="str">
            <v>можно паковать</v>
          </cell>
        </row>
        <row r="5801">
          <cell r="E5801">
            <v>334749580</v>
          </cell>
          <cell r="G5801" t="str">
            <v>подтверждение выслано</v>
          </cell>
        </row>
        <row r="5802">
          <cell r="E5802">
            <v>334750452</v>
          </cell>
          <cell r="G5802" t="str">
            <v>можно паковать</v>
          </cell>
        </row>
        <row r="5803">
          <cell r="E5803">
            <v>334750453</v>
          </cell>
          <cell r="G5803" t="str">
            <v>можно паковать</v>
          </cell>
        </row>
        <row r="5804">
          <cell r="E5804">
            <v>334750594</v>
          </cell>
          <cell r="G5804" t="str">
            <v>можно паковать</v>
          </cell>
        </row>
        <row r="5805">
          <cell r="E5805">
            <v>334750523</v>
          </cell>
          <cell r="G5805" t="str">
            <v>можно паковать</v>
          </cell>
        </row>
        <row r="5806">
          <cell r="E5806">
            <v>334750665</v>
          </cell>
          <cell r="G5806" t="str">
            <v>можно паковать</v>
          </cell>
        </row>
        <row r="5807">
          <cell r="E5807">
            <v>334750734</v>
          </cell>
          <cell r="G5807" t="str">
            <v>можно паковать</v>
          </cell>
        </row>
        <row r="5808">
          <cell r="E5808">
            <v>334750785</v>
          </cell>
          <cell r="G5808" t="str">
            <v>можно паковать</v>
          </cell>
        </row>
        <row r="5809">
          <cell r="E5809">
            <v>334750924</v>
          </cell>
          <cell r="G5809" t="str">
            <v>можно паковать</v>
          </cell>
        </row>
        <row r="5810">
          <cell r="E5810">
            <v>334750545</v>
          </cell>
          <cell r="G5810" t="str">
            <v>можно паковать</v>
          </cell>
        </row>
        <row r="5811">
          <cell r="E5811">
            <v>334751164</v>
          </cell>
          <cell r="G5811" t="str">
            <v>можно паковать</v>
          </cell>
        </row>
        <row r="5812">
          <cell r="E5812">
            <v>334751327</v>
          </cell>
          <cell r="G5812" t="str">
            <v>можно паковать</v>
          </cell>
        </row>
        <row r="5813">
          <cell r="E5813">
            <v>334751486</v>
          </cell>
          <cell r="G5813" t="str">
            <v>можно паковать</v>
          </cell>
        </row>
        <row r="5814">
          <cell r="E5814">
            <v>334751706</v>
          </cell>
          <cell r="G5814" t="str">
            <v>можно паковать</v>
          </cell>
        </row>
        <row r="5815">
          <cell r="E5815">
            <v>334752468</v>
          </cell>
          <cell r="G5815" t="str">
            <v>можно паковать</v>
          </cell>
        </row>
        <row r="5816">
          <cell r="E5816">
            <v>334752472</v>
          </cell>
          <cell r="G5816" t="str">
            <v>можно паковать</v>
          </cell>
        </row>
        <row r="5817">
          <cell r="E5817">
            <v>334752633</v>
          </cell>
          <cell r="G5817" t="str">
            <v>можно паковать</v>
          </cell>
        </row>
        <row r="5818">
          <cell r="E5818">
            <v>334752755</v>
          </cell>
          <cell r="G5818" t="str">
            <v>можно паковать</v>
          </cell>
        </row>
        <row r="5819">
          <cell r="E5819">
            <v>334752792</v>
          </cell>
          <cell r="G5819" t="str">
            <v>можно паковать</v>
          </cell>
        </row>
        <row r="5820">
          <cell r="E5820">
            <v>334752865</v>
          </cell>
          <cell r="G5820" t="str">
            <v>можно паковать</v>
          </cell>
        </row>
        <row r="5821">
          <cell r="E5821">
            <v>334752878</v>
          </cell>
          <cell r="G5821" t="str">
            <v>можно паковать</v>
          </cell>
        </row>
        <row r="5822">
          <cell r="E5822">
            <v>334753946</v>
          </cell>
          <cell r="G5822" t="str">
            <v>можно паковать</v>
          </cell>
        </row>
        <row r="5823">
          <cell r="E5823">
            <v>334754193</v>
          </cell>
          <cell r="G5823" t="str">
            <v>можно паковать</v>
          </cell>
        </row>
        <row r="5824">
          <cell r="E5824">
            <v>334754028</v>
          </cell>
          <cell r="G5824" t="str">
            <v>можно паковать</v>
          </cell>
        </row>
        <row r="5825">
          <cell r="E5825">
            <v>334754423</v>
          </cell>
          <cell r="G5825" t="str">
            <v>можно паковать</v>
          </cell>
        </row>
        <row r="5826">
          <cell r="E5826">
            <v>334754481</v>
          </cell>
          <cell r="G5826" t="str">
            <v>можно паковать</v>
          </cell>
        </row>
        <row r="5827">
          <cell r="E5827">
            <v>334754634</v>
          </cell>
          <cell r="G5827" t="str">
            <v>можно паковать</v>
          </cell>
        </row>
        <row r="5828">
          <cell r="E5828">
            <v>334754647</v>
          </cell>
          <cell r="G5828" t="str">
            <v>можно паковать</v>
          </cell>
        </row>
        <row r="5829">
          <cell r="E5829">
            <v>334754798</v>
          </cell>
          <cell r="G5829" t="str">
            <v>можно паковать</v>
          </cell>
        </row>
        <row r="5830">
          <cell r="E5830">
            <v>334754836</v>
          </cell>
          <cell r="G5830" t="str">
            <v>можно паковать</v>
          </cell>
        </row>
        <row r="5831">
          <cell r="E5831">
            <v>334755268</v>
          </cell>
          <cell r="G5831" t="str">
            <v>можно паковать</v>
          </cell>
        </row>
        <row r="5832">
          <cell r="E5832">
            <v>334755799</v>
          </cell>
          <cell r="G5832" t="str">
            <v>можно паковать</v>
          </cell>
        </row>
        <row r="5833">
          <cell r="E5833">
            <v>334756128</v>
          </cell>
          <cell r="G5833" t="str">
            <v>можно паковать</v>
          </cell>
        </row>
        <row r="5834">
          <cell r="E5834">
            <v>334756230</v>
          </cell>
          <cell r="G5834" t="str">
            <v>можно паковать</v>
          </cell>
        </row>
        <row r="5835">
          <cell r="E5835">
            <v>334756062</v>
          </cell>
          <cell r="G5835" t="str">
            <v>можно паковать</v>
          </cell>
        </row>
        <row r="5836">
          <cell r="E5836">
            <v>334756318</v>
          </cell>
          <cell r="G5836" t="str">
            <v>можно паковать</v>
          </cell>
        </row>
        <row r="5837">
          <cell r="E5837">
            <v>334756371</v>
          </cell>
          <cell r="G5837" t="str">
            <v>можно паковать</v>
          </cell>
        </row>
        <row r="5838">
          <cell r="E5838">
            <v>334756687</v>
          </cell>
          <cell r="G5838" t="str">
            <v>можно паковать</v>
          </cell>
        </row>
        <row r="5839">
          <cell r="E5839">
            <v>334756940</v>
          </cell>
          <cell r="G5839" t="str">
            <v>можно паковать</v>
          </cell>
        </row>
        <row r="5840">
          <cell r="E5840">
            <v>334756923</v>
          </cell>
          <cell r="G5840" t="str">
            <v>можно паковать</v>
          </cell>
        </row>
        <row r="5841">
          <cell r="E5841">
            <v>334756688</v>
          </cell>
          <cell r="G5841" t="str">
            <v>можно паковать</v>
          </cell>
        </row>
        <row r="5842">
          <cell r="E5842">
            <v>334756815</v>
          </cell>
          <cell r="G5842" t="str">
            <v>можно паковать</v>
          </cell>
        </row>
        <row r="5843">
          <cell r="E5843">
            <v>334756823</v>
          </cell>
          <cell r="G5843" t="str">
            <v>можно паковать</v>
          </cell>
        </row>
        <row r="5844">
          <cell r="E5844">
            <v>334756827</v>
          </cell>
          <cell r="G5844" t="str">
            <v>можно паковать</v>
          </cell>
        </row>
        <row r="5845">
          <cell r="E5845">
            <v>334756860</v>
          </cell>
          <cell r="G5845" t="str">
            <v>можно паковать</v>
          </cell>
        </row>
        <row r="5846">
          <cell r="E5846">
            <v>334756590</v>
          </cell>
          <cell r="G5846" t="str">
            <v>можно паковать</v>
          </cell>
        </row>
        <row r="5847">
          <cell r="E5847">
            <v>334756539</v>
          </cell>
          <cell r="G5847" t="str">
            <v>можно паковать</v>
          </cell>
        </row>
        <row r="5848">
          <cell r="E5848">
            <v>334756477</v>
          </cell>
          <cell r="G5848" t="str">
            <v>можно паковать</v>
          </cell>
        </row>
        <row r="5849">
          <cell r="E5849">
            <v>334755976</v>
          </cell>
          <cell r="G5849" t="str">
            <v>можно паковать</v>
          </cell>
        </row>
        <row r="5850">
          <cell r="E5850">
            <v>334756001</v>
          </cell>
          <cell r="G5850" t="str">
            <v>можно паковать</v>
          </cell>
        </row>
        <row r="5851">
          <cell r="E5851">
            <v>334756271</v>
          </cell>
          <cell r="G5851" t="str">
            <v>можно паковать</v>
          </cell>
        </row>
        <row r="5852">
          <cell r="E5852">
            <v>334757570</v>
          </cell>
          <cell r="G5852" t="str">
            <v>можно паковать</v>
          </cell>
        </row>
        <row r="5853">
          <cell r="E5853">
            <v>334757491</v>
          </cell>
          <cell r="G5853" t="str">
            <v>можно паковать</v>
          </cell>
        </row>
        <row r="5854">
          <cell r="E5854">
            <v>334757528</v>
          </cell>
          <cell r="G5854" t="str">
            <v>можно паковать</v>
          </cell>
        </row>
        <row r="5855">
          <cell r="E5855">
            <v>334757757</v>
          </cell>
          <cell r="G5855" t="str">
            <v>можно паковать</v>
          </cell>
        </row>
        <row r="5856">
          <cell r="E5856">
            <v>334757654</v>
          </cell>
          <cell r="G5856" t="str">
            <v>можно паковать</v>
          </cell>
        </row>
        <row r="5857">
          <cell r="E5857">
            <v>334757848</v>
          </cell>
          <cell r="G5857" t="str">
            <v>можно паковать</v>
          </cell>
        </row>
        <row r="5858">
          <cell r="E5858">
            <v>334757995</v>
          </cell>
          <cell r="G5858" t="str">
            <v>можно паковать</v>
          </cell>
        </row>
        <row r="5859">
          <cell r="E5859">
            <v>334758101</v>
          </cell>
          <cell r="G5859" t="str">
            <v>можно паковать</v>
          </cell>
        </row>
        <row r="5860">
          <cell r="E5860">
            <v>334759568</v>
          </cell>
          <cell r="G5860" t="str">
            <v>можно паковать</v>
          </cell>
        </row>
        <row r="5861">
          <cell r="E5861">
            <v>334759620</v>
          </cell>
          <cell r="G5861" t="str">
            <v>можно паковать</v>
          </cell>
        </row>
        <row r="5862">
          <cell r="E5862">
            <v>334759670</v>
          </cell>
          <cell r="G5862" t="str">
            <v>можно паковать</v>
          </cell>
        </row>
        <row r="5863">
          <cell r="E5863">
            <v>334759696</v>
          </cell>
          <cell r="G5863" t="str">
            <v>можно паковать</v>
          </cell>
        </row>
        <row r="5864">
          <cell r="E5864">
            <v>334759775</v>
          </cell>
          <cell r="G5864" t="str">
            <v>можно паковать</v>
          </cell>
        </row>
        <row r="5865">
          <cell r="E5865">
            <v>334759766</v>
          </cell>
          <cell r="G5865" t="str">
            <v>можно паковать</v>
          </cell>
        </row>
        <row r="5866">
          <cell r="E5866">
            <v>334759825</v>
          </cell>
          <cell r="G5866" t="str">
            <v>можно паковать</v>
          </cell>
        </row>
        <row r="5867">
          <cell r="E5867">
            <v>334759846</v>
          </cell>
          <cell r="G5867" t="str">
            <v>можно паковать</v>
          </cell>
        </row>
        <row r="5868">
          <cell r="E5868">
            <v>334760101</v>
          </cell>
          <cell r="G5868" t="str">
            <v>можно паковать</v>
          </cell>
        </row>
        <row r="5869">
          <cell r="E5869">
            <v>334760134</v>
          </cell>
          <cell r="G5869" t="str">
            <v>можно паковать</v>
          </cell>
        </row>
        <row r="5870">
          <cell r="E5870">
            <v>334760164</v>
          </cell>
          <cell r="G5870" t="str">
            <v>можно паковать</v>
          </cell>
        </row>
        <row r="5871">
          <cell r="E5871">
            <v>334759900</v>
          </cell>
          <cell r="G5871" t="str">
            <v>можно паковать</v>
          </cell>
        </row>
        <row r="5872">
          <cell r="E5872">
            <v>334760002</v>
          </cell>
          <cell r="G5872" t="str">
            <v>можно паковать</v>
          </cell>
        </row>
        <row r="5873">
          <cell r="E5873">
            <v>334759940</v>
          </cell>
          <cell r="G5873" t="str">
            <v>можно паковать</v>
          </cell>
        </row>
        <row r="5874">
          <cell r="E5874">
            <v>334760155</v>
          </cell>
          <cell r="G5874" t="str">
            <v>можно паковать</v>
          </cell>
        </row>
        <row r="5875">
          <cell r="E5875">
            <v>334760138</v>
          </cell>
          <cell r="G5875" t="str">
            <v>можно паковать</v>
          </cell>
        </row>
        <row r="5876">
          <cell r="E5876">
            <v>334761285</v>
          </cell>
          <cell r="G5876" t="str">
            <v>можно паковать</v>
          </cell>
        </row>
        <row r="5877">
          <cell r="E5877">
            <v>334761290</v>
          </cell>
          <cell r="G5877" t="str">
            <v>можно паковать</v>
          </cell>
        </row>
        <row r="5878">
          <cell r="E5878">
            <v>334761423</v>
          </cell>
          <cell r="G5878" t="str">
            <v>можно паковать</v>
          </cell>
        </row>
        <row r="5879">
          <cell r="E5879">
            <v>334761475</v>
          </cell>
          <cell r="G5879" t="str">
            <v>можно паковать</v>
          </cell>
        </row>
        <row r="5880">
          <cell r="E5880">
            <v>334761511</v>
          </cell>
          <cell r="G5880" t="str">
            <v>можно паковать</v>
          </cell>
        </row>
        <row r="5881">
          <cell r="E5881">
            <v>334761507</v>
          </cell>
          <cell r="G5881" t="str">
            <v>можно паковать</v>
          </cell>
        </row>
        <row r="5882">
          <cell r="E5882">
            <v>334761523</v>
          </cell>
          <cell r="G5882" t="str">
            <v>можно паковать</v>
          </cell>
        </row>
        <row r="5883">
          <cell r="E5883">
            <v>334761459</v>
          </cell>
          <cell r="G5883" t="str">
            <v>можно паковать</v>
          </cell>
        </row>
        <row r="5884">
          <cell r="E5884">
            <v>334761517</v>
          </cell>
          <cell r="G5884" t="str">
            <v>можно паковать</v>
          </cell>
        </row>
        <row r="5885">
          <cell r="E5885">
            <v>334761635</v>
          </cell>
          <cell r="G5885" t="str">
            <v>можно паковать</v>
          </cell>
        </row>
        <row r="5886">
          <cell r="E5886">
            <v>334761721</v>
          </cell>
          <cell r="G5886" t="str">
            <v>можно паковать</v>
          </cell>
        </row>
        <row r="5887">
          <cell r="E5887">
            <v>334761856</v>
          </cell>
          <cell r="G5887" t="str">
            <v>можно паковать</v>
          </cell>
        </row>
        <row r="5888">
          <cell r="E5888">
            <v>334762892</v>
          </cell>
          <cell r="G5888" t="str">
            <v>можно паковать</v>
          </cell>
        </row>
        <row r="5889">
          <cell r="E5889">
            <v>334762960</v>
          </cell>
          <cell r="G5889" t="str">
            <v>можно паковать</v>
          </cell>
        </row>
        <row r="5890">
          <cell r="E5890">
            <v>334762967</v>
          </cell>
          <cell r="G5890" t="str">
            <v>можно паковать</v>
          </cell>
        </row>
        <row r="5891">
          <cell r="E5891">
            <v>334762984</v>
          </cell>
          <cell r="G5891" t="str">
            <v>можно паковать</v>
          </cell>
        </row>
        <row r="5892">
          <cell r="E5892">
            <v>334762887</v>
          </cell>
          <cell r="G5892" t="str">
            <v>можно паковать</v>
          </cell>
        </row>
        <row r="5893">
          <cell r="E5893">
            <v>334763013</v>
          </cell>
          <cell r="G5893" t="str">
            <v>можно паковать</v>
          </cell>
        </row>
        <row r="5894">
          <cell r="E5894">
            <v>334763087</v>
          </cell>
          <cell r="G5894" t="str">
            <v>можно паковать</v>
          </cell>
        </row>
        <row r="5895">
          <cell r="E5895">
            <v>334763033</v>
          </cell>
          <cell r="G5895" t="str">
            <v>можно паковать</v>
          </cell>
        </row>
        <row r="5896">
          <cell r="E5896">
            <v>334763098</v>
          </cell>
          <cell r="G5896" t="str">
            <v>можно паковать</v>
          </cell>
        </row>
        <row r="5897">
          <cell r="E5897">
            <v>334763120</v>
          </cell>
          <cell r="G5897" t="str">
            <v>можно паковать</v>
          </cell>
        </row>
        <row r="5898">
          <cell r="E5898">
            <v>334763143</v>
          </cell>
          <cell r="G5898" t="str">
            <v>можно паковать</v>
          </cell>
        </row>
        <row r="5899">
          <cell r="E5899">
            <v>334763160</v>
          </cell>
          <cell r="G5899" t="str">
            <v>можно паковать</v>
          </cell>
        </row>
        <row r="5900">
          <cell r="E5900">
            <v>334763165</v>
          </cell>
          <cell r="G5900" t="str">
            <v>можно паковать</v>
          </cell>
        </row>
        <row r="5901">
          <cell r="E5901">
            <v>334763148</v>
          </cell>
          <cell r="G5901" t="str">
            <v>можно паковать</v>
          </cell>
        </row>
        <row r="5902">
          <cell r="E5902">
            <v>334763336</v>
          </cell>
          <cell r="G5902" t="str">
            <v>можно паковать</v>
          </cell>
        </row>
        <row r="5903">
          <cell r="E5903">
            <v>334763340</v>
          </cell>
          <cell r="G5903" t="str">
            <v>можно паковать</v>
          </cell>
        </row>
        <row r="5904">
          <cell r="E5904">
            <v>334763497</v>
          </cell>
          <cell r="G5904" t="str">
            <v>можно паковать</v>
          </cell>
        </row>
        <row r="5905">
          <cell r="E5905">
            <v>334763377</v>
          </cell>
          <cell r="G5905" t="str">
            <v>можно паковать</v>
          </cell>
        </row>
        <row r="5906">
          <cell r="E5906">
            <v>334763551</v>
          </cell>
          <cell r="G5906" t="str">
            <v>можно паковать</v>
          </cell>
        </row>
        <row r="5907">
          <cell r="E5907">
            <v>334763582</v>
          </cell>
          <cell r="G5907" t="str">
            <v>можно паковать</v>
          </cell>
        </row>
        <row r="5908">
          <cell r="E5908">
            <v>334763677</v>
          </cell>
          <cell r="G5908" t="str">
            <v>можно паковать</v>
          </cell>
        </row>
        <row r="5909">
          <cell r="E5909">
            <v>334763652</v>
          </cell>
          <cell r="G5909" t="str">
            <v>можно паковать</v>
          </cell>
        </row>
        <row r="5910">
          <cell r="E5910">
            <v>334763732</v>
          </cell>
          <cell r="G5910" t="str">
            <v>можно паковать</v>
          </cell>
        </row>
        <row r="5911">
          <cell r="E5911">
            <v>334763675</v>
          </cell>
          <cell r="G5911" t="str">
            <v>можно паковать</v>
          </cell>
        </row>
        <row r="5912">
          <cell r="E5912">
            <v>334763634</v>
          </cell>
          <cell r="G5912" t="str">
            <v>можно паковать</v>
          </cell>
        </row>
        <row r="5913">
          <cell r="E5913">
            <v>334763613</v>
          </cell>
          <cell r="G5913" t="str">
            <v>можно паковать</v>
          </cell>
        </row>
        <row r="5914">
          <cell r="E5914">
            <v>334763535</v>
          </cell>
          <cell r="G5914" t="str">
            <v>можно паковать</v>
          </cell>
        </row>
        <row r="5915">
          <cell r="E5915">
            <v>334764956</v>
          </cell>
          <cell r="G5915" t="str">
            <v>можно паковать</v>
          </cell>
        </row>
        <row r="5916">
          <cell r="E5916">
            <v>334765009</v>
          </cell>
          <cell r="G5916" t="str">
            <v>можно паковать</v>
          </cell>
        </row>
        <row r="5917">
          <cell r="E5917">
            <v>334765019</v>
          </cell>
          <cell r="G5917" t="str">
            <v>можно паковать</v>
          </cell>
        </row>
        <row r="5918">
          <cell r="E5918">
            <v>334765028</v>
          </cell>
          <cell r="G5918" t="str">
            <v>можно паковать</v>
          </cell>
        </row>
        <row r="5919">
          <cell r="E5919">
            <v>334765065</v>
          </cell>
          <cell r="G5919" t="str">
            <v>можно паковать</v>
          </cell>
        </row>
        <row r="5920">
          <cell r="E5920">
            <v>334765104</v>
          </cell>
          <cell r="G5920" t="str">
            <v>можно паковать</v>
          </cell>
        </row>
        <row r="5921">
          <cell r="E5921">
            <v>334765086</v>
          </cell>
          <cell r="G5921" t="str">
            <v>можно паковать</v>
          </cell>
        </row>
        <row r="5922">
          <cell r="E5922">
            <v>334765124</v>
          </cell>
          <cell r="G5922" t="str">
            <v>можно паковать</v>
          </cell>
        </row>
        <row r="5923">
          <cell r="E5923">
            <v>334765139</v>
          </cell>
          <cell r="G5923" t="str">
            <v>можно паковать</v>
          </cell>
        </row>
        <row r="5924">
          <cell r="E5924">
            <v>334765144</v>
          </cell>
          <cell r="G5924" t="str">
            <v>можно паковать</v>
          </cell>
        </row>
        <row r="5925">
          <cell r="E5925">
            <v>334765399</v>
          </cell>
          <cell r="G5925" t="str">
            <v>можно паковать</v>
          </cell>
        </row>
        <row r="5926">
          <cell r="E5926">
            <v>334765452</v>
          </cell>
          <cell r="G5926" t="str">
            <v>можно паковать</v>
          </cell>
        </row>
        <row r="5927">
          <cell r="E5927">
            <v>334765600</v>
          </cell>
          <cell r="G5927" t="str">
            <v>можно паковать</v>
          </cell>
        </row>
        <row r="5928">
          <cell r="E5928">
            <v>334765683</v>
          </cell>
          <cell r="G5928" t="str">
            <v>можно паковать</v>
          </cell>
        </row>
        <row r="5929">
          <cell r="E5929">
            <v>334765369</v>
          </cell>
          <cell r="G5929" t="str">
            <v>можно паковать</v>
          </cell>
        </row>
        <row r="5930">
          <cell r="E5930">
            <v>334765478</v>
          </cell>
          <cell r="G5930" t="str">
            <v>можно паковать</v>
          </cell>
        </row>
        <row r="5931">
          <cell r="E5931">
            <v>334766296</v>
          </cell>
          <cell r="G5931" t="str">
            <v>можно паковать</v>
          </cell>
        </row>
        <row r="5932">
          <cell r="E5932">
            <v>334766324</v>
          </cell>
          <cell r="G5932" t="str">
            <v>можно паковать</v>
          </cell>
        </row>
        <row r="5933">
          <cell r="E5933">
            <v>334766360</v>
          </cell>
          <cell r="G5933" t="str">
            <v>можно паковать</v>
          </cell>
        </row>
        <row r="5934">
          <cell r="E5934">
            <v>334766379</v>
          </cell>
          <cell r="G5934" t="str">
            <v>можно паковать</v>
          </cell>
        </row>
        <row r="5935">
          <cell r="E5935">
            <v>334766415</v>
          </cell>
          <cell r="G5935" t="str">
            <v>можно паковать</v>
          </cell>
        </row>
        <row r="5936">
          <cell r="E5936">
            <v>334766364</v>
          </cell>
          <cell r="G5936" t="str">
            <v>можно паковать</v>
          </cell>
        </row>
        <row r="5937">
          <cell r="E5937">
            <v>334766482</v>
          </cell>
          <cell r="G5937" t="str">
            <v>можно паковать</v>
          </cell>
        </row>
        <row r="5938">
          <cell r="E5938">
            <v>334767146</v>
          </cell>
          <cell r="G5938" t="str">
            <v>можно паковать</v>
          </cell>
        </row>
        <row r="5939">
          <cell r="E5939">
            <v>334766499</v>
          </cell>
          <cell r="G5939" t="str">
            <v>можно паковать</v>
          </cell>
        </row>
        <row r="5940">
          <cell r="E5940">
            <v>334768126</v>
          </cell>
          <cell r="G5940" t="str">
            <v>можно паковать</v>
          </cell>
        </row>
        <row r="5941">
          <cell r="E5941">
            <v>334768207</v>
          </cell>
          <cell r="G5941" t="str">
            <v>можно паковать</v>
          </cell>
        </row>
        <row r="5942">
          <cell r="E5942">
            <v>334768249</v>
          </cell>
          <cell r="G5942" t="str">
            <v>можно паковать</v>
          </cell>
        </row>
        <row r="5943">
          <cell r="E5943">
            <v>334768236</v>
          </cell>
          <cell r="G5943" t="str">
            <v>можно паковать</v>
          </cell>
        </row>
        <row r="5944">
          <cell r="E5944">
            <v>334768323</v>
          </cell>
          <cell r="G5944" t="str">
            <v>можно паковать</v>
          </cell>
        </row>
        <row r="5945">
          <cell r="E5945">
            <v>334768400</v>
          </cell>
          <cell r="G5945" t="str">
            <v>можно паковать</v>
          </cell>
        </row>
        <row r="5946">
          <cell r="E5946">
            <v>334768413</v>
          </cell>
          <cell r="G5946" t="str">
            <v>можно паковать</v>
          </cell>
        </row>
        <row r="5947">
          <cell r="E5947">
            <v>334768447</v>
          </cell>
          <cell r="G5947" t="str">
            <v>можно паковать</v>
          </cell>
        </row>
        <row r="5948">
          <cell r="E5948">
            <v>334768440</v>
          </cell>
          <cell r="G5948" t="str">
            <v>можно паковать</v>
          </cell>
        </row>
        <row r="5949">
          <cell r="E5949">
            <v>334768456</v>
          </cell>
          <cell r="G5949" t="str">
            <v>можно паковать</v>
          </cell>
        </row>
        <row r="5950">
          <cell r="E5950">
            <v>334768473</v>
          </cell>
          <cell r="G5950" t="str">
            <v>можно паковать</v>
          </cell>
        </row>
        <row r="5951">
          <cell r="E5951">
            <v>334768494</v>
          </cell>
          <cell r="G5951" t="str">
            <v>можно паковать</v>
          </cell>
        </row>
        <row r="5952">
          <cell r="E5952">
            <v>334768511</v>
          </cell>
          <cell r="G5952" t="str">
            <v>можно паковать</v>
          </cell>
        </row>
        <row r="5953">
          <cell r="E5953">
            <v>334768565</v>
          </cell>
          <cell r="G5953" t="str">
            <v>можно паковать</v>
          </cell>
        </row>
        <row r="5954">
          <cell r="E5954">
            <v>334768564</v>
          </cell>
          <cell r="G5954" t="str">
            <v>можно паковать</v>
          </cell>
        </row>
        <row r="5955">
          <cell r="E5955">
            <v>334768508</v>
          </cell>
          <cell r="G5955" t="str">
            <v>можно паковать</v>
          </cell>
        </row>
        <row r="5956">
          <cell r="E5956">
            <v>334769306</v>
          </cell>
          <cell r="G5956" t="str">
            <v>можно паковать</v>
          </cell>
        </row>
        <row r="5957">
          <cell r="E5957">
            <v>334769323</v>
          </cell>
          <cell r="G5957" t="str">
            <v>можно паковать</v>
          </cell>
        </row>
        <row r="5958">
          <cell r="E5958">
            <v>334769387</v>
          </cell>
          <cell r="G5958" t="str">
            <v>можно паковать</v>
          </cell>
        </row>
        <row r="5959">
          <cell r="E5959">
            <v>334769389</v>
          </cell>
          <cell r="G5959" t="str">
            <v>можно паковать</v>
          </cell>
        </row>
        <row r="5960">
          <cell r="E5960">
            <v>334769406</v>
          </cell>
          <cell r="G5960" t="str">
            <v>можно паковать</v>
          </cell>
        </row>
        <row r="5961">
          <cell r="E5961">
            <v>334769425</v>
          </cell>
          <cell r="G5961" t="str">
            <v>можно паковать</v>
          </cell>
        </row>
        <row r="5962">
          <cell r="E5962">
            <v>334769435</v>
          </cell>
          <cell r="G5962" t="str">
            <v>можно паковать</v>
          </cell>
        </row>
        <row r="5963">
          <cell r="E5963">
            <v>334769491</v>
          </cell>
          <cell r="G5963" t="str">
            <v>можно паковать</v>
          </cell>
        </row>
        <row r="5964">
          <cell r="E5964">
            <v>334769474</v>
          </cell>
          <cell r="G5964" t="str">
            <v>можно паковать</v>
          </cell>
        </row>
        <row r="5965">
          <cell r="E5965">
            <v>334769502</v>
          </cell>
          <cell r="G5965" t="str">
            <v>можно паковать</v>
          </cell>
        </row>
        <row r="5966">
          <cell r="E5966">
            <v>334769512</v>
          </cell>
          <cell r="G5966" t="str">
            <v>можно паковать</v>
          </cell>
        </row>
        <row r="5967">
          <cell r="E5967">
            <v>334769527</v>
          </cell>
          <cell r="G5967" t="str">
            <v>можно паковать</v>
          </cell>
        </row>
        <row r="5968">
          <cell r="E5968">
            <v>334769566</v>
          </cell>
          <cell r="G5968" t="str">
            <v>можно паковать</v>
          </cell>
        </row>
        <row r="5969">
          <cell r="E5969">
            <v>334769694</v>
          </cell>
          <cell r="G5969" t="str">
            <v>можно паковать</v>
          </cell>
        </row>
        <row r="5970">
          <cell r="E5970">
            <v>334769698</v>
          </cell>
          <cell r="G5970" t="str">
            <v>можно паковать</v>
          </cell>
        </row>
        <row r="5971">
          <cell r="E5971">
            <v>334769713</v>
          </cell>
          <cell r="G5971" t="str">
            <v>можно паковать</v>
          </cell>
        </row>
        <row r="5972">
          <cell r="E5972">
            <v>334769631</v>
          </cell>
          <cell r="G5972" t="str">
            <v>можно паковать</v>
          </cell>
        </row>
        <row r="5973">
          <cell r="E5973">
            <v>334769640</v>
          </cell>
          <cell r="G5973" t="str">
            <v>можно паковать</v>
          </cell>
        </row>
        <row r="5974">
          <cell r="E5974">
            <v>334769672</v>
          </cell>
          <cell r="G5974" t="str">
            <v>можно паковать</v>
          </cell>
        </row>
        <row r="5975">
          <cell r="E5975">
            <v>334769924</v>
          </cell>
          <cell r="G5975" t="str">
            <v>можно паковать</v>
          </cell>
        </row>
        <row r="5976">
          <cell r="E5976">
            <v>334770018</v>
          </cell>
          <cell r="G5976" t="str">
            <v>можно паковать</v>
          </cell>
        </row>
        <row r="5977">
          <cell r="E5977">
            <v>334771257</v>
          </cell>
          <cell r="G5977" t="str">
            <v>можно паковать</v>
          </cell>
        </row>
        <row r="5978">
          <cell r="E5978">
            <v>334771056</v>
          </cell>
          <cell r="G5978" t="str">
            <v>можно паковать</v>
          </cell>
        </row>
        <row r="5979">
          <cell r="E5979">
            <v>334771141</v>
          </cell>
          <cell r="G5979" t="str">
            <v>можно паковать</v>
          </cell>
        </row>
        <row r="5980">
          <cell r="E5980">
            <v>334771208</v>
          </cell>
          <cell r="G5980" t="str">
            <v>можно паковать</v>
          </cell>
        </row>
        <row r="5981">
          <cell r="E5981">
            <v>334771319</v>
          </cell>
          <cell r="G5981" t="str">
            <v>можно паковать</v>
          </cell>
        </row>
        <row r="5982">
          <cell r="E5982">
            <v>334771418</v>
          </cell>
          <cell r="G5982" t="str">
            <v>можно паковать</v>
          </cell>
        </row>
        <row r="5983">
          <cell r="E5983">
            <v>334771723</v>
          </cell>
          <cell r="G5983" t="str">
            <v>можно паковать</v>
          </cell>
        </row>
        <row r="5984">
          <cell r="E5984">
            <v>334772778</v>
          </cell>
          <cell r="G5984" t="str">
            <v>можно паковать</v>
          </cell>
        </row>
        <row r="5985">
          <cell r="E5985">
            <v>334772859</v>
          </cell>
          <cell r="G5985" t="str">
            <v>можно паковать</v>
          </cell>
        </row>
        <row r="5986">
          <cell r="E5986">
            <v>334773292</v>
          </cell>
          <cell r="G5986" t="str">
            <v>можно паковать</v>
          </cell>
        </row>
        <row r="5987">
          <cell r="E5987">
            <v>334773308</v>
          </cell>
          <cell r="G5987" t="str">
            <v>можно паковать</v>
          </cell>
        </row>
        <row r="5988">
          <cell r="E5988">
            <v>334773334</v>
          </cell>
          <cell r="G5988" t="str">
            <v>можно паковать</v>
          </cell>
        </row>
        <row r="5989">
          <cell r="E5989">
            <v>334773553</v>
          </cell>
          <cell r="G5989" t="str">
            <v>можно паковать</v>
          </cell>
        </row>
        <row r="5990">
          <cell r="E5990">
            <v>334773620</v>
          </cell>
          <cell r="G5990" t="str">
            <v>можно паковать</v>
          </cell>
        </row>
        <row r="5991">
          <cell r="E5991">
            <v>334773622</v>
          </cell>
          <cell r="G5991" t="str">
            <v>можно паковать</v>
          </cell>
        </row>
        <row r="5992">
          <cell r="E5992">
            <v>334773637</v>
          </cell>
          <cell r="G5992" t="str">
            <v>можно паковать</v>
          </cell>
        </row>
        <row r="5993">
          <cell r="E5993">
            <v>334773659</v>
          </cell>
          <cell r="G5993" t="str">
            <v>можно паковать</v>
          </cell>
        </row>
        <row r="5994">
          <cell r="E5994">
            <v>334773688</v>
          </cell>
          <cell r="G5994" t="str">
            <v>можно паковать</v>
          </cell>
        </row>
        <row r="5995">
          <cell r="E5995">
            <v>334773707</v>
          </cell>
          <cell r="G5995" t="str">
            <v>можно паковать</v>
          </cell>
        </row>
        <row r="5996">
          <cell r="E5996">
            <v>334773707</v>
          </cell>
          <cell r="G5996" t="str">
            <v>можно паковать</v>
          </cell>
        </row>
        <row r="5997">
          <cell r="E5997">
            <v>334773954</v>
          </cell>
          <cell r="G5997" t="str">
            <v>можно паковать</v>
          </cell>
        </row>
        <row r="5998">
          <cell r="E5998">
            <v>334773887</v>
          </cell>
          <cell r="G5998" t="str">
            <v>можно паковать</v>
          </cell>
        </row>
        <row r="5999">
          <cell r="E5999">
            <v>334773881</v>
          </cell>
          <cell r="G5999" t="str">
            <v>можно паковать</v>
          </cell>
        </row>
        <row r="6000">
          <cell r="E6000">
            <v>334773842</v>
          </cell>
          <cell r="G6000" t="str">
            <v>можно паковать</v>
          </cell>
        </row>
        <row r="6001">
          <cell r="E6001">
            <v>334775015</v>
          </cell>
          <cell r="G6001" t="str">
            <v>можно паковать</v>
          </cell>
        </row>
        <row r="6002">
          <cell r="E6002">
            <v>334775386</v>
          </cell>
          <cell r="G6002" t="str">
            <v>можно паковать</v>
          </cell>
        </row>
        <row r="6003">
          <cell r="E6003">
            <v>334775720</v>
          </cell>
          <cell r="G6003" t="str">
            <v>можно паковать</v>
          </cell>
        </row>
        <row r="6004">
          <cell r="E6004">
            <v>334775758</v>
          </cell>
          <cell r="G6004" t="str">
            <v>можно паковать</v>
          </cell>
        </row>
        <row r="6005">
          <cell r="E6005">
            <v>334775809</v>
          </cell>
          <cell r="G6005" t="str">
            <v>можно паковать</v>
          </cell>
        </row>
        <row r="6006">
          <cell r="E6006">
            <v>334775579</v>
          </cell>
          <cell r="G6006" t="str">
            <v>можно паковать</v>
          </cell>
        </row>
        <row r="6007">
          <cell r="E6007">
            <v>334775602</v>
          </cell>
          <cell r="G6007" t="str">
            <v>можно паковать</v>
          </cell>
        </row>
        <row r="6008">
          <cell r="E6008">
            <v>334775676</v>
          </cell>
          <cell r="G6008" t="str">
            <v>подтверждение выслано</v>
          </cell>
        </row>
        <row r="6009">
          <cell r="E6009">
            <v>334775678</v>
          </cell>
          <cell r="G6009" t="str">
            <v>подтверждение выслано</v>
          </cell>
        </row>
        <row r="6010">
          <cell r="E6010">
            <v>334775819</v>
          </cell>
          <cell r="G6010" t="str">
            <v>подтверждение выслано</v>
          </cell>
        </row>
        <row r="6011">
          <cell r="E6011">
            <v>334775831</v>
          </cell>
          <cell r="G6011" t="str">
            <v>подтверждение выслано</v>
          </cell>
        </row>
        <row r="6012">
          <cell r="E6012">
            <v>334775858</v>
          </cell>
          <cell r="G6012" t="str">
            <v>подтверждение выслано</v>
          </cell>
        </row>
        <row r="6013">
          <cell r="E6013">
            <v>334776595</v>
          </cell>
          <cell r="G6013" t="str">
            <v>подтверждение выслано</v>
          </cell>
        </row>
        <row r="6014">
          <cell r="E6014">
            <v>334776606</v>
          </cell>
          <cell r="G6014" t="str">
            <v>подтверждение выслано</v>
          </cell>
        </row>
        <row r="6015">
          <cell r="E6015">
            <v>334776626</v>
          </cell>
          <cell r="G6015" t="str">
            <v>подтверждение выслано</v>
          </cell>
        </row>
        <row r="6016">
          <cell r="E6016">
            <v>334776670</v>
          </cell>
          <cell r="G6016" t="str">
            <v>подтверждение выслано</v>
          </cell>
        </row>
        <row r="6017">
          <cell r="E6017">
            <v>334776684</v>
          </cell>
          <cell r="G6017" t="str">
            <v>подтверждение выслано</v>
          </cell>
        </row>
        <row r="6018">
          <cell r="E6018">
            <v>334776696</v>
          </cell>
          <cell r="G6018" t="str">
            <v>подтверждение выслано</v>
          </cell>
        </row>
        <row r="6019">
          <cell r="E6019">
            <v>334776698</v>
          </cell>
          <cell r="G6019" t="str">
            <v>подтверждение выслано</v>
          </cell>
        </row>
        <row r="6020">
          <cell r="E6020">
            <v>334776726</v>
          </cell>
          <cell r="G6020" t="str">
            <v>подтверждение выслано</v>
          </cell>
        </row>
        <row r="6021">
          <cell r="E6021">
            <v>334775854</v>
          </cell>
          <cell r="G6021" t="str">
            <v>подтверждение выслано</v>
          </cell>
        </row>
        <row r="6022">
          <cell r="E6022">
            <v>334776876</v>
          </cell>
          <cell r="G6022" t="str">
            <v>можно паковать</v>
          </cell>
        </row>
        <row r="6023">
          <cell r="E6023">
            <v>334776916</v>
          </cell>
          <cell r="G6023" t="str">
            <v>можно паковать</v>
          </cell>
        </row>
        <row r="6024">
          <cell r="E6024">
            <v>334777353</v>
          </cell>
          <cell r="G6024" t="str">
            <v>можно паковать</v>
          </cell>
        </row>
        <row r="6025">
          <cell r="E6025">
            <v>334777109</v>
          </cell>
          <cell r="G6025" t="str">
            <v>можно паковать</v>
          </cell>
        </row>
        <row r="6026">
          <cell r="E6026">
            <v>334777437</v>
          </cell>
          <cell r="G6026" t="str">
            <v>можно паковать</v>
          </cell>
        </row>
        <row r="6027">
          <cell r="E6027">
            <v>334777470</v>
          </cell>
          <cell r="G6027" t="str">
            <v>можно паковать</v>
          </cell>
        </row>
        <row r="6028">
          <cell r="E6028">
            <v>334778032</v>
          </cell>
          <cell r="G6028" t="str">
            <v>можно паковать</v>
          </cell>
        </row>
        <row r="6029">
          <cell r="E6029">
            <v>334778006</v>
          </cell>
          <cell r="G6029" t="str">
            <v>можно паковать</v>
          </cell>
        </row>
        <row r="6030">
          <cell r="E6030">
            <v>334778109</v>
          </cell>
          <cell r="G6030" t="str">
            <v>можно паковать</v>
          </cell>
        </row>
        <row r="6031">
          <cell r="E6031">
            <v>334778132</v>
          </cell>
          <cell r="G6031" t="str">
            <v>можно паковать</v>
          </cell>
        </row>
        <row r="6032">
          <cell r="E6032">
            <v>334778426</v>
          </cell>
          <cell r="G6032" t="str">
            <v>можно паковать</v>
          </cell>
        </row>
        <row r="6033">
          <cell r="E6033">
            <v>334778440</v>
          </cell>
          <cell r="G6033" t="str">
            <v>можно паковать</v>
          </cell>
        </row>
        <row r="6034">
          <cell r="E6034">
            <v>334778695</v>
          </cell>
          <cell r="G6034" t="str">
            <v>можно паковать</v>
          </cell>
        </row>
        <row r="6035">
          <cell r="E6035">
            <v>334778723</v>
          </cell>
          <cell r="G6035" t="str">
            <v>можно паковать</v>
          </cell>
        </row>
        <row r="6036">
          <cell r="E6036">
            <v>334778759</v>
          </cell>
          <cell r="G6036" t="str">
            <v>можно паковать</v>
          </cell>
        </row>
        <row r="6037">
          <cell r="E6037">
            <v>334778821</v>
          </cell>
          <cell r="G6037" t="str">
            <v>можно паковать</v>
          </cell>
        </row>
        <row r="6038">
          <cell r="E6038">
            <v>334775273</v>
          </cell>
          <cell r="G6038" t="str">
            <v>можно паковать</v>
          </cell>
        </row>
        <row r="6039">
          <cell r="E6039">
            <v>334779565</v>
          </cell>
          <cell r="G6039" t="str">
            <v>можно паковать</v>
          </cell>
        </row>
        <row r="6040">
          <cell r="E6040">
            <v>334779700</v>
          </cell>
          <cell r="G6040" t="str">
            <v>можно паковать</v>
          </cell>
        </row>
        <row r="6041">
          <cell r="E6041">
            <v>334779782</v>
          </cell>
          <cell r="G6041" t="str">
            <v>можно паковать</v>
          </cell>
        </row>
        <row r="6042">
          <cell r="E6042">
            <v>334779878</v>
          </cell>
          <cell r="G6042" t="str">
            <v>можно паковать</v>
          </cell>
        </row>
        <row r="6043">
          <cell r="E6043">
            <v>334779969</v>
          </cell>
          <cell r="G6043" t="str">
            <v>можно паковать</v>
          </cell>
        </row>
        <row r="6044">
          <cell r="E6044">
            <v>334780117</v>
          </cell>
          <cell r="G6044" t="str">
            <v>можно паковать</v>
          </cell>
        </row>
        <row r="6045">
          <cell r="E6045">
            <v>334780115</v>
          </cell>
          <cell r="G6045" t="str">
            <v>можно паковать</v>
          </cell>
        </row>
        <row r="6046">
          <cell r="E6046">
            <v>334780134</v>
          </cell>
          <cell r="G6046" t="str">
            <v>можно паковать</v>
          </cell>
        </row>
        <row r="6047">
          <cell r="E6047">
            <v>334780177</v>
          </cell>
          <cell r="G6047" t="str">
            <v>можно паковать</v>
          </cell>
        </row>
        <row r="6048">
          <cell r="E6048">
            <v>334780272</v>
          </cell>
          <cell r="G6048" t="str">
            <v>можно паковать</v>
          </cell>
        </row>
        <row r="6049">
          <cell r="E6049">
            <v>334781083</v>
          </cell>
          <cell r="G6049" t="str">
            <v>можно паковать</v>
          </cell>
        </row>
        <row r="6050">
          <cell r="E6050">
            <v>334781127</v>
          </cell>
          <cell r="G6050" t="str">
            <v>можно паковать</v>
          </cell>
        </row>
        <row r="6051">
          <cell r="E6051">
            <v>334781168</v>
          </cell>
          <cell r="G6051" t="str">
            <v>можно паковать</v>
          </cell>
        </row>
        <row r="6052">
          <cell r="E6052">
            <v>334781213</v>
          </cell>
          <cell r="G6052" t="str">
            <v>можно паковать</v>
          </cell>
        </row>
        <row r="6053">
          <cell r="E6053">
            <v>334781101</v>
          </cell>
          <cell r="G6053" t="str">
            <v>можно паковать</v>
          </cell>
        </row>
        <row r="6054">
          <cell r="E6054">
            <v>334781228</v>
          </cell>
          <cell r="G6054" t="str">
            <v>можно паковать</v>
          </cell>
        </row>
        <row r="6055">
          <cell r="E6055">
            <v>334781265</v>
          </cell>
          <cell r="G6055" t="str">
            <v>можно паковать</v>
          </cell>
        </row>
        <row r="6056">
          <cell r="E6056">
            <v>334781269</v>
          </cell>
          <cell r="G6056" t="str">
            <v>можно паковать</v>
          </cell>
        </row>
        <row r="6057">
          <cell r="E6057">
            <v>334781326</v>
          </cell>
          <cell r="G6057" t="str">
            <v>можно паковать</v>
          </cell>
        </row>
        <row r="6058">
          <cell r="E6058">
            <v>334781364</v>
          </cell>
          <cell r="G6058" t="str">
            <v>можно паковать</v>
          </cell>
        </row>
        <row r="6059">
          <cell r="E6059">
            <v>334781384</v>
          </cell>
          <cell r="G6059" t="str">
            <v>можно паковать</v>
          </cell>
        </row>
        <row r="6060">
          <cell r="E6060">
            <v>334781416</v>
          </cell>
          <cell r="G6060" t="str">
            <v>можно паковать</v>
          </cell>
        </row>
        <row r="6061">
          <cell r="E6061">
            <v>334781424</v>
          </cell>
          <cell r="G6061" t="str">
            <v>можно паковать</v>
          </cell>
        </row>
        <row r="6062">
          <cell r="E6062">
            <v>334781468</v>
          </cell>
          <cell r="G6062" t="str">
            <v>можно паковать</v>
          </cell>
        </row>
        <row r="6063">
          <cell r="E6063">
            <v>334781385</v>
          </cell>
          <cell r="G6063" t="str">
            <v>можно паковать</v>
          </cell>
        </row>
        <row r="6064">
          <cell r="E6064">
            <v>334781228</v>
          </cell>
          <cell r="G6064" t="str">
            <v>можно паковать</v>
          </cell>
        </row>
        <row r="6065">
          <cell r="E6065">
            <v>334782480</v>
          </cell>
          <cell r="G6065" t="str">
            <v>можно паковать</v>
          </cell>
        </row>
        <row r="6066">
          <cell r="E6066">
            <v>334782623</v>
          </cell>
          <cell r="G6066" t="str">
            <v>можно паковать</v>
          </cell>
        </row>
        <row r="6067">
          <cell r="E6067">
            <v>334782984</v>
          </cell>
          <cell r="G6067" t="str">
            <v>можно паковать</v>
          </cell>
        </row>
        <row r="6068">
          <cell r="E6068">
            <v>334782980</v>
          </cell>
          <cell r="G6068" t="str">
            <v>можно паковать</v>
          </cell>
        </row>
        <row r="6069">
          <cell r="E6069">
            <v>334783029</v>
          </cell>
          <cell r="G6069" t="str">
            <v>можно паковать</v>
          </cell>
        </row>
        <row r="6070">
          <cell r="E6070">
            <v>334783142</v>
          </cell>
          <cell r="G6070" t="str">
            <v>можно паковать</v>
          </cell>
        </row>
        <row r="6071">
          <cell r="E6071">
            <v>334783232</v>
          </cell>
          <cell r="G6071" t="str">
            <v>можно паковать</v>
          </cell>
        </row>
        <row r="6072">
          <cell r="E6072">
            <v>334784422</v>
          </cell>
          <cell r="G6072" t="str">
            <v>можно паковать</v>
          </cell>
        </row>
        <row r="6073">
          <cell r="E6073">
            <v>334784744</v>
          </cell>
          <cell r="G6073" t="str">
            <v>можно паковать</v>
          </cell>
        </row>
        <row r="6074">
          <cell r="E6074">
            <v>334784797</v>
          </cell>
          <cell r="G6074" t="str">
            <v>можно паковать</v>
          </cell>
        </row>
        <row r="6075">
          <cell r="E6075">
            <v>334784919</v>
          </cell>
          <cell r="G6075" t="str">
            <v>можно паковать</v>
          </cell>
        </row>
        <row r="6076">
          <cell r="E6076">
            <v>334785019</v>
          </cell>
          <cell r="G6076" t="str">
            <v>можно паковать</v>
          </cell>
        </row>
        <row r="6077">
          <cell r="E6077">
            <v>334785058</v>
          </cell>
          <cell r="G6077" t="str">
            <v>можно паковать</v>
          </cell>
        </row>
        <row r="6078">
          <cell r="E6078">
            <v>334785028</v>
          </cell>
          <cell r="G6078" t="str">
            <v>можно паковать</v>
          </cell>
        </row>
        <row r="6079">
          <cell r="E6079">
            <v>334785254</v>
          </cell>
          <cell r="G6079" t="str">
            <v>можно паковать</v>
          </cell>
        </row>
        <row r="6080">
          <cell r="E6080">
            <v>334785687</v>
          </cell>
          <cell r="G6080" t="str">
            <v>можно паковать</v>
          </cell>
        </row>
        <row r="6081">
          <cell r="E6081">
            <v>334785724</v>
          </cell>
          <cell r="G6081" t="str">
            <v>можно паковать</v>
          </cell>
        </row>
        <row r="6082">
          <cell r="E6082">
            <v>334785782</v>
          </cell>
          <cell r="G6082" t="str">
            <v>можно паковать</v>
          </cell>
        </row>
        <row r="6083">
          <cell r="E6083">
            <v>334785857</v>
          </cell>
          <cell r="G6083" t="str">
            <v>можно паковать</v>
          </cell>
        </row>
        <row r="6084">
          <cell r="E6084">
            <v>334785861</v>
          </cell>
          <cell r="G6084" t="str">
            <v>можно паковать</v>
          </cell>
        </row>
        <row r="6085">
          <cell r="E6085">
            <v>334785889</v>
          </cell>
          <cell r="G6085" t="str">
            <v>можно паковать</v>
          </cell>
        </row>
        <row r="6086">
          <cell r="E6086">
            <v>334785950</v>
          </cell>
          <cell r="G6086" t="str">
            <v>можно паковать</v>
          </cell>
        </row>
        <row r="6087">
          <cell r="E6087">
            <v>334785980</v>
          </cell>
          <cell r="G6087" t="str">
            <v>можно паковать</v>
          </cell>
        </row>
        <row r="6088">
          <cell r="E6088">
            <v>334786124</v>
          </cell>
          <cell r="G6088" t="str">
            <v>можно паковать</v>
          </cell>
        </row>
        <row r="6089">
          <cell r="E6089">
            <v>334786199</v>
          </cell>
          <cell r="G6089" t="str">
            <v>можно паковать</v>
          </cell>
        </row>
        <row r="6090">
          <cell r="E6090">
            <v>334786385</v>
          </cell>
          <cell r="G6090" t="str">
            <v>можно паковать</v>
          </cell>
        </row>
        <row r="6091">
          <cell r="E6091">
            <v>334786301</v>
          </cell>
          <cell r="G6091" t="str">
            <v>можно паковать</v>
          </cell>
        </row>
        <row r="6092">
          <cell r="E6092">
            <v>334786087</v>
          </cell>
          <cell r="G6092" t="str">
            <v>можно паковать</v>
          </cell>
        </row>
        <row r="6093">
          <cell r="E6093">
            <v>334786438</v>
          </cell>
          <cell r="G6093" t="str">
            <v>можно паковать</v>
          </cell>
        </row>
        <row r="6094">
          <cell r="E6094">
            <v>334786389</v>
          </cell>
          <cell r="G6094" t="str">
            <v>можно паковать</v>
          </cell>
        </row>
        <row r="6095">
          <cell r="E6095">
            <v>334786379</v>
          </cell>
          <cell r="G6095" t="str">
            <v>можно паковать</v>
          </cell>
        </row>
        <row r="6096">
          <cell r="E6096">
            <v>334786332</v>
          </cell>
          <cell r="G6096" t="str">
            <v>можно паковать</v>
          </cell>
        </row>
        <row r="6097">
          <cell r="E6097">
            <v>334785967</v>
          </cell>
          <cell r="G6097" t="str">
            <v>можно паковать</v>
          </cell>
        </row>
        <row r="6098">
          <cell r="E6098">
            <v>334785962</v>
          </cell>
          <cell r="G6098" t="str">
            <v>можно паковать</v>
          </cell>
        </row>
        <row r="6099">
          <cell r="E6099">
            <v>334785854</v>
          </cell>
          <cell r="G6099" t="str">
            <v>можно паковать</v>
          </cell>
        </row>
        <row r="6100">
          <cell r="E6100">
            <v>334787238</v>
          </cell>
          <cell r="G6100" t="str">
            <v>можно паковать</v>
          </cell>
        </row>
        <row r="6101">
          <cell r="E6101">
            <v>334787617</v>
          </cell>
          <cell r="G6101" t="str">
            <v>можно паковать</v>
          </cell>
        </row>
        <row r="6102">
          <cell r="E6102">
            <v>334787696</v>
          </cell>
          <cell r="G6102" t="str">
            <v>можно паковать</v>
          </cell>
        </row>
        <row r="6103">
          <cell r="E6103">
            <v>334787711</v>
          </cell>
          <cell r="G6103" t="str">
            <v>можно паковать</v>
          </cell>
        </row>
        <row r="6104">
          <cell r="E6104">
            <v>334787735</v>
          </cell>
          <cell r="G6104" t="str">
            <v>можно паковать</v>
          </cell>
        </row>
        <row r="6105">
          <cell r="E6105">
            <v>334787728</v>
          </cell>
          <cell r="G6105" t="str">
            <v>можно паковать</v>
          </cell>
        </row>
        <row r="6106">
          <cell r="E6106">
            <v>334787739</v>
          </cell>
          <cell r="G6106" t="str">
            <v>можно паковать</v>
          </cell>
        </row>
        <row r="6107">
          <cell r="E6107">
            <v>334787749</v>
          </cell>
          <cell r="G6107" t="str">
            <v>можно паковать</v>
          </cell>
        </row>
        <row r="6108">
          <cell r="E6108">
            <v>334787813</v>
          </cell>
          <cell r="G6108" t="str">
            <v>можно паковать</v>
          </cell>
        </row>
        <row r="6109">
          <cell r="E6109">
            <v>334788392</v>
          </cell>
          <cell r="G6109" t="str">
            <v>можно паковать</v>
          </cell>
        </row>
        <row r="6110">
          <cell r="E6110">
            <v>334789019</v>
          </cell>
          <cell r="G6110" t="str">
            <v>можно паковать</v>
          </cell>
        </row>
        <row r="6111">
          <cell r="E6111">
            <v>334788976</v>
          </cell>
          <cell r="G6111" t="str">
            <v>можно паковать</v>
          </cell>
        </row>
        <row r="6112">
          <cell r="E6112">
            <v>334789155</v>
          </cell>
          <cell r="G6112" t="str">
            <v>можно паковать</v>
          </cell>
        </row>
        <row r="6113">
          <cell r="E6113">
            <v>334789487</v>
          </cell>
          <cell r="G6113" t="str">
            <v>можно паковать</v>
          </cell>
        </row>
        <row r="6114">
          <cell r="E6114">
            <v>334789512</v>
          </cell>
          <cell r="G6114" t="str">
            <v>можно паковать</v>
          </cell>
        </row>
        <row r="6115">
          <cell r="E6115">
            <v>334789577</v>
          </cell>
          <cell r="G6115" t="str">
            <v>можно паковать</v>
          </cell>
        </row>
        <row r="6116">
          <cell r="E6116">
            <v>334789605</v>
          </cell>
          <cell r="G6116" t="str">
            <v>можно паковать</v>
          </cell>
        </row>
        <row r="6117">
          <cell r="E6117">
            <v>334789590</v>
          </cell>
          <cell r="G6117" t="str">
            <v>можно паковать</v>
          </cell>
        </row>
        <row r="6118">
          <cell r="E6118">
            <v>334789563</v>
          </cell>
          <cell r="G6118" t="str">
            <v>можно паковать</v>
          </cell>
        </row>
        <row r="6119">
          <cell r="E6119">
            <v>334789588</v>
          </cell>
          <cell r="G6119" t="str">
            <v>можно паковать</v>
          </cell>
        </row>
        <row r="6120">
          <cell r="E6120">
            <v>334789483</v>
          </cell>
          <cell r="G6120" t="str">
            <v>можно паковать</v>
          </cell>
        </row>
        <row r="6121">
          <cell r="E6121">
            <v>334789459</v>
          </cell>
          <cell r="G6121" t="str">
            <v>можно паковать</v>
          </cell>
        </row>
        <row r="6122">
          <cell r="E6122">
            <v>334789586</v>
          </cell>
          <cell r="G6122" t="str">
            <v>можно паковать</v>
          </cell>
        </row>
        <row r="6123">
          <cell r="E6123">
            <v>334789502</v>
          </cell>
          <cell r="G6123" t="str">
            <v>можно паковать</v>
          </cell>
        </row>
        <row r="6124">
          <cell r="E6124">
            <v>334789628</v>
          </cell>
          <cell r="G6124" t="str">
            <v>можно паковать</v>
          </cell>
        </row>
        <row r="6125">
          <cell r="E6125">
            <v>334789647</v>
          </cell>
          <cell r="G6125" t="str">
            <v>можно паковать</v>
          </cell>
        </row>
        <row r="6126">
          <cell r="E6126">
            <v>334789833</v>
          </cell>
          <cell r="G6126" t="str">
            <v>можно паковать</v>
          </cell>
        </row>
        <row r="6127">
          <cell r="E6127">
            <v>334790043</v>
          </cell>
          <cell r="G6127" t="str">
            <v>можно паковать</v>
          </cell>
        </row>
        <row r="6128">
          <cell r="E6128">
            <v>334791242</v>
          </cell>
          <cell r="G6128" t="str">
            <v>можно паковать</v>
          </cell>
        </row>
        <row r="6129">
          <cell r="E6129">
            <v>334791355</v>
          </cell>
          <cell r="G6129" t="str">
            <v>можно паковать</v>
          </cell>
        </row>
        <row r="6130">
          <cell r="E6130">
            <v>334791367</v>
          </cell>
          <cell r="G6130" t="str">
            <v>можно паковать</v>
          </cell>
        </row>
        <row r="6131">
          <cell r="E6131">
            <v>334791416</v>
          </cell>
          <cell r="G6131" t="str">
            <v>можно паковать</v>
          </cell>
        </row>
        <row r="6132">
          <cell r="E6132">
            <v>334791436</v>
          </cell>
          <cell r="G6132" t="str">
            <v>можно паковать</v>
          </cell>
        </row>
        <row r="6133">
          <cell r="E6133">
            <v>334791486</v>
          </cell>
          <cell r="G6133" t="str">
            <v>можно паковать</v>
          </cell>
        </row>
        <row r="6134">
          <cell r="E6134">
            <v>334791434</v>
          </cell>
          <cell r="G6134" t="str">
            <v>можно паковать</v>
          </cell>
        </row>
        <row r="6135">
          <cell r="E6135">
            <v>334791482</v>
          </cell>
          <cell r="G6135" t="str">
            <v>можно паковать</v>
          </cell>
        </row>
        <row r="6136">
          <cell r="E6136">
            <v>334791509</v>
          </cell>
          <cell r="G6136" t="str">
            <v>можно паковать</v>
          </cell>
        </row>
        <row r="6137">
          <cell r="E6137">
            <v>334791563</v>
          </cell>
          <cell r="G6137" t="str">
            <v>можно паковать</v>
          </cell>
        </row>
        <row r="6138">
          <cell r="E6138">
            <v>334791644</v>
          </cell>
          <cell r="G6138" t="str">
            <v>можно паковать</v>
          </cell>
        </row>
        <row r="6139">
          <cell r="E6139">
            <v>334791673</v>
          </cell>
          <cell r="G6139" t="str">
            <v>можно паковать</v>
          </cell>
        </row>
        <row r="6140">
          <cell r="E6140">
            <v>334791606</v>
          </cell>
          <cell r="G6140" t="str">
            <v>можно паковать</v>
          </cell>
        </row>
        <row r="6141">
          <cell r="E6141">
            <v>334791565</v>
          </cell>
          <cell r="G6141" t="str">
            <v>можно паковать</v>
          </cell>
        </row>
        <row r="6142">
          <cell r="E6142">
            <v>334791800</v>
          </cell>
          <cell r="G6142" t="str">
            <v>можно паковать</v>
          </cell>
        </row>
        <row r="6143">
          <cell r="E6143">
            <v>334793473</v>
          </cell>
          <cell r="G6143" t="str">
            <v>можно паковать</v>
          </cell>
        </row>
        <row r="6144">
          <cell r="E6144">
            <v>334793487</v>
          </cell>
          <cell r="G6144" t="str">
            <v>можно паковать</v>
          </cell>
        </row>
        <row r="6145">
          <cell r="E6145">
            <v>334793505</v>
          </cell>
          <cell r="G6145" t="str">
            <v>можно паковать</v>
          </cell>
        </row>
        <row r="6146">
          <cell r="E6146">
            <v>334793590</v>
          </cell>
          <cell r="G6146" t="str">
            <v>можно паковать</v>
          </cell>
        </row>
        <row r="6147">
          <cell r="E6147">
            <v>334793635</v>
          </cell>
          <cell r="G6147" t="str">
            <v>можно паковать</v>
          </cell>
        </row>
        <row r="6148">
          <cell r="E6148">
            <v>334793502</v>
          </cell>
          <cell r="G6148" t="str">
            <v>можно паковать</v>
          </cell>
        </row>
        <row r="6149">
          <cell r="E6149">
            <v>334793644</v>
          </cell>
          <cell r="G6149" t="str">
            <v>можно паковать</v>
          </cell>
        </row>
        <row r="6150">
          <cell r="E6150">
            <v>334793891</v>
          </cell>
          <cell r="G6150" t="str">
            <v>можно паковать</v>
          </cell>
        </row>
        <row r="6151">
          <cell r="E6151">
            <v>334793908</v>
          </cell>
          <cell r="G6151" t="str">
            <v>можно паковать</v>
          </cell>
        </row>
        <row r="6152">
          <cell r="E6152">
            <v>334793710</v>
          </cell>
          <cell r="G6152" t="str">
            <v>можно паковать</v>
          </cell>
        </row>
        <row r="6153">
          <cell r="E6153">
            <v>334793905</v>
          </cell>
          <cell r="G6153" t="str">
            <v>можно паковать</v>
          </cell>
        </row>
        <row r="6154">
          <cell r="E6154">
            <v>334793912</v>
          </cell>
          <cell r="G6154" t="str">
            <v>можно паковать</v>
          </cell>
        </row>
        <row r="6155">
          <cell r="E6155">
            <v>334794208</v>
          </cell>
          <cell r="G6155" t="str">
            <v>можно паковать</v>
          </cell>
        </row>
        <row r="6156">
          <cell r="E6156">
            <v>334794568</v>
          </cell>
          <cell r="G6156" t="str">
            <v>можно паковать</v>
          </cell>
        </row>
        <row r="6157">
          <cell r="E6157">
            <v>334794569</v>
          </cell>
          <cell r="G6157" t="str">
            <v>можно паковать</v>
          </cell>
        </row>
        <row r="6158">
          <cell r="E6158">
            <v>334794595</v>
          </cell>
          <cell r="G6158" t="str">
            <v>можно паковать</v>
          </cell>
        </row>
        <row r="6159">
          <cell r="E6159">
            <v>334794691</v>
          </cell>
          <cell r="G6159" t="str">
            <v>можно паковать</v>
          </cell>
        </row>
        <row r="6160">
          <cell r="E6160">
            <v>334794871</v>
          </cell>
          <cell r="G6160" t="str">
            <v>можно паковать</v>
          </cell>
        </row>
        <row r="6161">
          <cell r="E6161">
            <v>334794875</v>
          </cell>
          <cell r="G6161" t="str">
            <v>можно паковать</v>
          </cell>
        </row>
        <row r="6162">
          <cell r="E6162">
            <v>334794897</v>
          </cell>
          <cell r="G6162" t="str">
            <v>можно паковать</v>
          </cell>
        </row>
        <row r="6163">
          <cell r="E6163">
            <v>334794925</v>
          </cell>
          <cell r="G6163" t="str">
            <v>подтверждение выслано</v>
          </cell>
        </row>
        <row r="6164">
          <cell r="E6164">
            <v>334794967</v>
          </cell>
          <cell r="G6164" t="str">
            <v>можно паковать</v>
          </cell>
        </row>
        <row r="6165">
          <cell r="E6165">
            <v>334794989</v>
          </cell>
          <cell r="G6165" t="str">
            <v>можно паковать</v>
          </cell>
        </row>
        <row r="6166">
          <cell r="E6166">
            <v>334794997</v>
          </cell>
          <cell r="G6166" t="str">
            <v>можно паковать</v>
          </cell>
        </row>
        <row r="6167">
          <cell r="E6167">
            <v>334795016</v>
          </cell>
          <cell r="G6167" t="str">
            <v>можно паковать</v>
          </cell>
        </row>
        <row r="6168">
          <cell r="E6168">
            <v>334795007</v>
          </cell>
          <cell r="G6168" t="str">
            <v>можно паковать</v>
          </cell>
        </row>
        <row r="6169">
          <cell r="E6169">
            <v>334795049</v>
          </cell>
          <cell r="G6169" t="str">
            <v>можно паковать</v>
          </cell>
        </row>
        <row r="6170">
          <cell r="E6170">
            <v>334794964</v>
          </cell>
          <cell r="G6170" t="str">
            <v>можно паковать</v>
          </cell>
        </row>
        <row r="6171">
          <cell r="E6171">
            <v>334794991</v>
          </cell>
          <cell r="G6171" t="str">
            <v>можно паковать</v>
          </cell>
        </row>
        <row r="6172">
          <cell r="E6172">
            <v>334795061</v>
          </cell>
          <cell r="G6172" t="str">
            <v>можно паковать</v>
          </cell>
        </row>
        <row r="6173">
          <cell r="E6173">
            <v>334795071</v>
          </cell>
          <cell r="G6173" t="str">
            <v>можно паковать</v>
          </cell>
        </row>
        <row r="6174">
          <cell r="E6174">
            <v>334795101</v>
          </cell>
          <cell r="G6174" t="str">
            <v>можно паковать</v>
          </cell>
        </row>
        <row r="6175">
          <cell r="E6175">
            <v>334795209</v>
          </cell>
          <cell r="G6175" t="str">
            <v>можно паковать</v>
          </cell>
        </row>
        <row r="6176">
          <cell r="E6176">
            <v>334795127</v>
          </cell>
          <cell r="G6176" t="str">
            <v>можно паковать</v>
          </cell>
        </row>
        <row r="6177">
          <cell r="E6177">
            <v>334795219</v>
          </cell>
          <cell r="G6177" t="str">
            <v>можно паковать</v>
          </cell>
        </row>
        <row r="6178">
          <cell r="E6178">
            <v>334795510</v>
          </cell>
          <cell r="G6178" t="str">
            <v>можно паковать</v>
          </cell>
        </row>
        <row r="6179">
          <cell r="E6179">
            <v>334795455</v>
          </cell>
          <cell r="G6179" t="str">
            <v>можно паковать</v>
          </cell>
        </row>
        <row r="6180">
          <cell r="E6180">
            <v>334795701</v>
          </cell>
          <cell r="G6180" t="str">
            <v>можно паковать</v>
          </cell>
        </row>
        <row r="6181">
          <cell r="E6181">
            <v>334796562</v>
          </cell>
          <cell r="G6181" t="str">
            <v>можно паковать</v>
          </cell>
        </row>
        <row r="6182">
          <cell r="E6182">
            <v>334796596</v>
          </cell>
          <cell r="G6182" t="str">
            <v>можно паковать</v>
          </cell>
        </row>
        <row r="6183">
          <cell r="E6183">
            <v>334796627</v>
          </cell>
          <cell r="G6183" t="str">
            <v>можно паковать</v>
          </cell>
        </row>
        <row r="6184">
          <cell r="E6184">
            <v>334796810</v>
          </cell>
          <cell r="G6184" t="str">
            <v>можно паковать</v>
          </cell>
        </row>
        <row r="6185">
          <cell r="E6185">
            <v>334796765</v>
          </cell>
          <cell r="G6185" t="str">
            <v>можно паковать</v>
          </cell>
        </row>
        <row r="6186">
          <cell r="E6186">
            <v>334796727</v>
          </cell>
          <cell r="G6186" t="str">
            <v>можно паковать</v>
          </cell>
        </row>
        <row r="6187">
          <cell r="E6187">
            <v>334796703</v>
          </cell>
          <cell r="G6187" t="str">
            <v>можно паковать</v>
          </cell>
        </row>
        <row r="6188">
          <cell r="E6188">
            <v>334797015</v>
          </cell>
          <cell r="G6188" t="str">
            <v>можно паковать</v>
          </cell>
        </row>
        <row r="6189">
          <cell r="E6189">
            <v>334797022</v>
          </cell>
          <cell r="G6189" t="str">
            <v>можно паковать</v>
          </cell>
        </row>
        <row r="6190">
          <cell r="E6190">
            <v>334797084</v>
          </cell>
          <cell r="G6190" t="str">
            <v>можно паковать</v>
          </cell>
        </row>
        <row r="6191">
          <cell r="E6191">
            <v>334797055</v>
          </cell>
          <cell r="G6191" t="str">
            <v>можно паковать</v>
          </cell>
        </row>
        <row r="6192">
          <cell r="E6192">
            <v>334797174</v>
          </cell>
          <cell r="G6192" t="str">
            <v>можно паковать</v>
          </cell>
        </row>
        <row r="6193">
          <cell r="E6193">
            <v>334797587</v>
          </cell>
          <cell r="G6193" t="str">
            <v>можно паковать</v>
          </cell>
        </row>
        <row r="6194">
          <cell r="E6194">
            <v>334797842</v>
          </cell>
          <cell r="G6194" t="str">
            <v>можно паковать</v>
          </cell>
        </row>
        <row r="6195">
          <cell r="E6195">
            <v>334797961</v>
          </cell>
          <cell r="G6195" t="str">
            <v>можно паковать</v>
          </cell>
        </row>
        <row r="6196">
          <cell r="E6196">
            <v>334798449</v>
          </cell>
          <cell r="G6196" t="str">
            <v>можно паковать</v>
          </cell>
        </row>
        <row r="6197">
          <cell r="E6197">
            <v>334798568</v>
          </cell>
          <cell r="G6197" t="str">
            <v>можно паковать</v>
          </cell>
        </row>
        <row r="6198">
          <cell r="E6198">
            <v>334798621</v>
          </cell>
          <cell r="G6198" t="str">
            <v>можно паковать</v>
          </cell>
        </row>
        <row r="6199">
          <cell r="E6199">
            <v>334798853</v>
          </cell>
          <cell r="G6199" t="str">
            <v>можно паковать</v>
          </cell>
        </row>
        <row r="6200">
          <cell r="E6200">
            <v>334798491</v>
          </cell>
          <cell r="G6200" t="str">
            <v>можно паковать</v>
          </cell>
        </row>
        <row r="6201">
          <cell r="E6201">
            <v>334798819</v>
          </cell>
          <cell r="G6201" t="str">
            <v>можно паковать</v>
          </cell>
        </row>
        <row r="6202">
          <cell r="E6202">
            <v>334798938</v>
          </cell>
          <cell r="G6202" t="str">
            <v>можно паковать</v>
          </cell>
        </row>
        <row r="6203">
          <cell r="E6203">
            <v>334798961</v>
          </cell>
          <cell r="G6203" t="str">
            <v>можно паковать</v>
          </cell>
        </row>
        <row r="6204">
          <cell r="E6204">
            <v>334799345</v>
          </cell>
          <cell r="G6204" t="str">
            <v>можно паковать</v>
          </cell>
        </row>
        <row r="6205">
          <cell r="E6205">
            <v>334799357</v>
          </cell>
          <cell r="G6205" t="str">
            <v>можно паковать</v>
          </cell>
        </row>
        <row r="6206">
          <cell r="E6206">
            <v>334799558</v>
          </cell>
          <cell r="G6206" t="str">
            <v>можно паковать</v>
          </cell>
        </row>
        <row r="6207">
          <cell r="E6207">
            <v>334800411</v>
          </cell>
          <cell r="G6207" t="str">
            <v>можно паковать</v>
          </cell>
        </row>
        <row r="6208">
          <cell r="E6208">
            <v>334799594</v>
          </cell>
          <cell r="G6208" t="str">
            <v>можно паковать</v>
          </cell>
        </row>
        <row r="6209">
          <cell r="E6209">
            <v>334799654</v>
          </cell>
          <cell r="G6209" t="str">
            <v>можно паковать</v>
          </cell>
        </row>
        <row r="6210">
          <cell r="E6210">
            <v>334800358</v>
          </cell>
          <cell r="G6210" t="str">
            <v>можно паковать</v>
          </cell>
        </row>
        <row r="6211">
          <cell r="E6211">
            <v>334799337</v>
          </cell>
          <cell r="G6211" t="str">
            <v>можно паковать</v>
          </cell>
        </row>
        <row r="6212">
          <cell r="E6212">
            <v>334799428</v>
          </cell>
          <cell r="G6212" t="str">
            <v>можно паковать</v>
          </cell>
        </row>
        <row r="6213">
          <cell r="E6213">
            <v>334799470</v>
          </cell>
          <cell r="G6213" t="str">
            <v>можно паковать</v>
          </cell>
        </row>
        <row r="6214">
          <cell r="E6214">
            <v>334799513</v>
          </cell>
          <cell r="G6214" t="str">
            <v>можно паковать</v>
          </cell>
        </row>
        <row r="6215">
          <cell r="E6215">
            <v>334800199</v>
          </cell>
          <cell r="G6215" t="str">
            <v>можно паковать</v>
          </cell>
        </row>
        <row r="6216">
          <cell r="E6216">
            <v>334800313</v>
          </cell>
          <cell r="G6216" t="str">
            <v>можно паковать</v>
          </cell>
        </row>
        <row r="6217">
          <cell r="E6217">
            <v>334800346</v>
          </cell>
          <cell r="G6217" t="str">
            <v>можно паковать</v>
          </cell>
        </row>
        <row r="6218">
          <cell r="E6218">
            <v>334800299</v>
          </cell>
          <cell r="G6218" t="str">
            <v>можно паковать</v>
          </cell>
        </row>
        <row r="6219">
          <cell r="E6219">
            <v>334800368</v>
          </cell>
          <cell r="G6219" t="str">
            <v>можно паковать</v>
          </cell>
        </row>
        <row r="6220">
          <cell r="E6220">
            <v>334800470</v>
          </cell>
          <cell r="G6220" t="str">
            <v>можно паковать</v>
          </cell>
        </row>
        <row r="6221">
          <cell r="E6221">
            <v>334800491</v>
          </cell>
          <cell r="G6221" t="str">
            <v>можно паковать</v>
          </cell>
        </row>
        <row r="6222">
          <cell r="E6222">
            <v>334800593</v>
          </cell>
          <cell r="G6222" t="str">
            <v>можно паковать</v>
          </cell>
        </row>
        <row r="6223">
          <cell r="E6223">
            <v>334800675</v>
          </cell>
          <cell r="G6223" t="str">
            <v>можно паковать</v>
          </cell>
        </row>
        <row r="6224">
          <cell r="E6224">
            <v>334801090</v>
          </cell>
          <cell r="G6224" t="str">
            <v>можно паковать</v>
          </cell>
        </row>
        <row r="6225">
          <cell r="E6225">
            <v>334800870</v>
          </cell>
          <cell r="G6225" t="str">
            <v>можно паковать</v>
          </cell>
        </row>
        <row r="6226">
          <cell r="E6226">
            <v>334801916</v>
          </cell>
          <cell r="G6226" t="str">
            <v>можно паковать</v>
          </cell>
        </row>
        <row r="6227">
          <cell r="E6227">
            <v>334802050</v>
          </cell>
          <cell r="G6227" t="str">
            <v>можно паковать</v>
          </cell>
        </row>
        <row r="6228">
          <cell r="E6228">
            <v>334802215</v>
          </cell>
          <cell r="G6228" t="str">
            <v>можно паковать</v>
          </cell>
        </row>
        <row r="6229">
          <cell r="E6229">
            <v>334802238</v>
          </cell>
          <cell r="G6229" t="str">
            <v>можно паковать</v>
          </cell>
        </row>
        <row r="6230">
          <cell r="E6230">
            <v>334802410</v>
          </cell>
          <cell r="G6230" t="str">
            <v>можно паковать</v>
          </cell>
        </row>
        <row r="6231">
          <cell r="E6231">
            <v>334802553</v>
          </cell>
          <cell r="G6231" t="str">
            <v>можно паковать</v>
          </cell>
        </row>
        <row r="6232">
          <cell r="E6232">
            <v>334802621</v>
          </cell>
          <cell r="G6232" t="str">
            <v>можно паковать</v>
          </cell>
        </row>
        <row r="6233">
          <cell r="E6233">
            <v>334802684</v>
          </cell>
          <cell r="G6233" t="str">
            <v>можно паковать</v>
          </cell>
        </row>
        <row r="6234">
          <cell r="E6234">
            <v>334803535</v>
          </cell>
          <cell r="G6234" t="str">
            <v>подтверждение выслано</v>
          </cell>
        </row>
        <row r="6235">
          <cell r="E6235">
            <v>334803690</v>
          </cell>
          <cell r="G6235" t="str">
            <v>можно паковать</v>
          </cell>
        </row>
        <row r="6236">
          <cell r="E6236">
            <v>334803750</v>
          </cell>
          <cell r="G6236" t="str">
            <v>можно паковать</v>
          </cell>
        </row>
        <row r="6237">
          <cell r="E6237">
            <v>334803798</v>
          </cell>
          <cell r="G6237" t="str">
            <v>можно паковать</v>
          </cell>
        </row>
        <row r="6238">
          <cell r="E6238">
            <v>334803832</v>
          </cell>
          <cell r="G6238" t="str">
            <v>можно паковать</v>
          </cell>
        </row>
        <row r="6239">
          <cell r="E6239">
            <v>334803823</v>
          </cell>
          <cell r="G6239" t="str">
            <v>можно паковать</v>
          </cell>
        </row>
        <row r="6240">
          <cell r="E6240">
            <v>334803842</v>
          </cell>
          <cell r="G6240" t="str">
            <v>можно паковать</v>
          </cell>
        </row>
        <row r="6241">
          <cell r="E6241">
            <v>334803828</v>
          </cell>
          <cell r="G6241" t="str">
            <v>можно паковать</v>
          </cell>
        </row>
        <row r="6242">
          <cell r="E6242">
            <v>334803851</v>
          </cell>
          <cell r="G6242" t="str">
            <v>можно паковать</v>
          </cell>
        </row>
        <row r="6243">
          <cell r="E6243">
            <v>334803795</v>
          </cell>
          <cell r="G6243" t="str">
            <v>можно паковать</v>
          </cell>
        </row>
        <row r="6244">
          <cell r="E6244">
            <v>334803861</v>
          </cell>
          <cell r="G6244" t="str">
            <v>можно паковать</v>
          </cell>
        </row>
        <row r="6245">
          <cell r="E6245">
            <v>334803886</v>
          </cell>
          <cell r="G6245" t="str">
            <v>можно паковать</v>
          </cell>
        </row>
        <row r="6246">
          <cell r="E6246">
            <v>334803960</v>
          </cell>
          <cell r="G6246" t="str">
            <v>можно паковать</v>
          </cell>
        </row>
        <row r="6247">
          <cell r="E6247">
            <v>334804010</v>
          </cell>
          <cell r="G6247" t="str">
            <v>можно паковать</v>
          </cell>
        </row>
        <row r="6248">
          <cell r="E6248">
            <v>334804288</v>
          </cell>
          <cell r="G6248" t="str">
            <v>можно паковать</v>
          </cell>
        </row>
        <row r="6249">
          <cell r="E6249">
            <v>334804873</v>
          </cell>
          <cell r="G6249" t="str">
            <v>можно паковать</v>
          </cell>
        </row>
        <row r="6250">
          <cell r="E6250">
            <v>334804928</v>
          </cell>
          <cell r="G6250" t="str">
            <v>можно паковать</v>
          </cell>
        </row>
        <row r="6251">
          <cell r="E6251">
            <v>334804949</v>
          </cell>
          <cell r="G6251" t="str">
            <v>можно паковать</v>
          </cell>
        </row>
        <row r="6252">
          <cell r="E6252">
            <v>334805365</v>
          </cell>
          <cell r="G6252" t="str">
            <v>можно паковать</v>
          </cell>
        </row>
        <row r="6253">
          <cell r="E6253">
            <v>334805228</v>
          </cell>
          <cell r="G6253" t="str">
            <v>можно паковать</v>
          </cell>
        </row>
        <row r="6254">
          <cell r="E6254">
            <v>334805404</v>
          </cell>
          <cell r="G6254" t="str">
            <v>можно паковать</v>
          </cell>
        </row>
        <row r="6255">
          <cell r="E6255">
            <v>334805615</v>
          </cell>
          <cell r="G6255" t="str">
            <v>можно паковать</v>
          </cell>
        </row>
        <row r="6256">
          <cell r="E6256">
            <v>334806823</v>
          </cell>
          <cell r="G6256" t="str">
            <v>можно паковать</v>
          </cell>
        </row>
        <row r="6257">
          <cell r="E6257">
            <v>334806979</v>
          </cell>
          <cell r="G6257" t="str">
            <v>можно паковать</v>
          </cell>
        </row>
        <row r="6258">
          <cell r="E6258">
            <v>334806981</v>
          </cell>
          <cell r="G6258" t="str">
            <v>можно паковать</v>
          </cell>
        </row>
        <row r="6259">
          <cell r="E6259">
            <v>334807059</v>
          </cell>
          <cell r="G6259" t="str">
            <v>можно паковать</v>
          </cell>
        </row>
        <row r="6260">
          <cell r="E6260">
            <v>334807122</v>
          </cell>
          <cell r="G6260" t="str">
            <v>можно паковать</v>
          </cell>
        </row>
        <row r="6261">
          <cell r="E6261">
            <v>334807310</v>
          </cell>
          <cell r="G6261" t="str">
            <v>можно паковать</v>
          </cell>
        </row>
        <row r="6262">
          <cell r="E6262">
            <v>334807881</v>
          </cell>
          <cell r="G6262" t="str">
            <v>можно паковать</v>
          </cell>
        </row>
        <row r="6263">
          <cell r="E6263">
            <v>334807898</v>
          </cell>
          <cell r="G6263" t="str">
            <v>можно паковать</v>
          </cell>
        </row>
        <row r="6264">
          <cell r="E6264">
            <v>334807295</v>
          </cell>
          <cell r="G6264" t="str">
            <v>можно паковать</v>
          </cell>
        </row>
        <row r="6265">
          <cell r="E6265">
            <v>334808579</v>
          </cell>
          <cell r="G6265" t="str">
            <v>можно паковать</v>
          </cell>
        </row>
        <row r="6266">
          <cell r="E6266">
            <v>334808566</v>
          </cell>
          <cell r="G6266" t="str">
            <v>можно паковать</v>
          </cell>
        </row>
        <row r="6267">
          <cell r="E6267">
            <v>334808533</v>
          </cell>
          <cell r="G6267" t="str">
            <v>можно паковать</v>
          </cell>
        </row>
        <row r="6268">
          <cell r="E6268">
            <v>334808527</v>
          </cell>
          <cell r="G6268" t="str">
            <v>можно паковать</v>
          </cell>
        </row>
        <row r="6269">
          <cell r="E6269">
            <v>334808473</v>
          </cell>
          <cell r="G6269" t="str">
            <v>можно паковать</v>
          </cell>
        </row>
        <row r="6270">
          <cell r="E6270">
            <v>334808408</v>
          </cell>
          <cell r="G6270" t="str">
            <v>можно паковать</v>
          </cell>
        </row>
        <row r="6271">
          <cell r="E6271">
            <v>334808632</v>
          </cell>
          <cell r="G6271" t="str">
            <v>можно паковать</v>
          </cell>
        </row>
        <row r="6272">
          <cell r="E6272">
            <v>334808637</v>
          </cell>
          <cell r="G6272" t="str">
            <v>можно паковать</v>
          </cell>
        </row>
        <row r="6273">
          <cell r="E6273">
            <v>334808656</v>
          </cell>
          <cell r="G6273" t="str">
            <v>можно паковать</v>
          </cell>
        </row>
        <row r="6274">
          <cell r="E6274">
            <v>334808676</v>
          </cell>
          <cell r="G6274" t="str">
            <v>можно паковать</v>
          </cell>
        </row>
        <row r="6275">
          <cell r="E6275">
            <v>334808702</v>
          </cell>
          <cell r="G6275" t="str">
            <v>можно паковать</v>
          </cell>
        </row>
        <row r="6276">
          <cell r="E6276">
            <v>334808729</v>
          </cell>
          <cell r="G6276" t="str">
            <v>можно паковать</v>
          </cell>
        </row>
        <row r="6277">
          <cell r="E6277">
            <v>334808747</v>
          </cell>
          <cell r="G6277" t="str">
            <v>можно паковать</v>
          </cell>
        </row>
        <row r="6278">
          <cell r="E6278">
            <v>334808819</v>
          </cell>
          <cell r="G6278" t="str">
            <v>можно паковать</v>
          </cell>
        </row>
        <row r="6279">
          <cell r="E6279">
            <v>334808837</v>
          </cell>
          <cell r="G6279" t="str">
            <v>можно паковать</v>
          </cell>
        </row>
        <row r="6280">
          <cell r="E6280">
            <v>334808844</v>
          </cell>
          <cell r="G6280" t="str">
            <v>можно паковать</v>
          </cell>
        </row>
        <row r="6281">
          <cell r="E6281">
            <v>334808917</v>
          </cell>
          <cell r="G6281" t="str">
            <v>можно паковать</v>
          </cell>
        </row>
        <row r="6282">
          <cell r="E6282">
            <v>334808960</v>
          </cell>
          <cell r="G6282" t="str">
            <v>можно паковать</v>
          </cell>
        </row>
        <row r="6283">
          <cell r="E6283">
            <v>334809006</v>
          </cell>
          <cell r="G6283" t="str">
            <v>можно паковать</v>
          </cell>
        </row>
        <row r="6284">
          <cell r="E6284">
            <v>334809366</v>
          </cell>
          <cell r="G6284" t="str">
            <v>можно паковать</v>
          </cell>
        </row>
        <row r="6285">
          <cell r="E6285">
            <v>334809408</v>
          </cell>
          <cell r="G6285" t="str">
            <v>можно паковать</v>
          </cell>
        </row>
        <row r="6286">
          <cell r="E6286">
            <v>334810369</v>
          </cell>
          <cell r="G6286" t="str">
            <v>можно паковать</v>
          </cell>
        </row>
        <row r="6287">
          <cell r="E6287">
            <v>334810383</v>
          </cell>
          <cell r="G6287" t="str">
            <v>можно паковать</v>
          </cell>
        </row>
        <row r="6288">
          <cell r="E6288">
            <v>334810465</v>
          </cell>
          <cell r="G6288" t="str">
            <v>можно паковать</v>
          </cell>
        </row>
        <row r="6289">
          <cell r="E6289">
            <v>334810581</v>
          </cell>
          <cell r="G6289" t="str">
            <v>можно паковать</v>
          </cell>
        </row>
        <row r="6290">
          <cell r="E6290">
            <v>334810694</v>
          </cell>
          <cell r="G6290" t="str">
            <v>можно паковать</v>
          </cell>
        </row>
        <row r="6291">
          <cell r="E6291">
            <v>334810727</v>
          </cell>
          <cell r="G6291" t="str">
            <v>можно паковать</v>
          </cell>
        </row>
        <row r="6292">
          <cell r="E6292">
            <v>334810810</v>
          </cell>
          <cell r="G6292" t="str">
            <v>можно паковать</v>
          </cell>
        </row>
        <row r="6293">
          <cell r="E6293">
            <v>334810902</v>
          </cell>
          <cell r="G6293" t="str">
            <v>можно паковать</v>
          </cell>
        </row>
        <row r="6294">
          <cell r="E6294">
            <v>334811165</v>
          </cell>
          <cell r="G6294" t="str">
            <v>можно паковать</v>
          </cell>
        </row>
        <row r="6295">
          <cell r="E6295">
            <v>334811231</v>
          </cell>
          <cell r="G6295" t="str">
            <v>можно паковать</v>
          </cell>
        </row>
        <row r="6296">
          <cell r="E6296">
            <v>334811276</v>
          </cell>
          <cell r="G6296" t="str">
            <v>можно паковать</v>
          </cell>
        </row>
        <row r="6297">
          <cell r="E6297">
            <v>334811298</v>
          </cell>
          <cell r="G6297" t="str">
            <v>подтверждение выслано</v>
          </cell>
        </row>
        <row r="6298">
          <cell r="E6298">
            <v>334812005</v>
          </cell>
          <cell r="G6298" t="str">
            <v>можно паковать</v>
          </cell>
        </row>
        <row r="6299">
          <cell r="E6299">
            <v>334811925</v>
          </cell>
          <cell r="G6299" t="str">
            <v>можно паковать</v>
          </cell>
        </row>
        <row r="6300">
          <cell r="E6300">
            <v>334812124</v>
          </cell>
          <cell r="G6300" t="str">
            <v>можно паковать</v>
          </cell>
        </row>
        <row r="6301">
          <cell r="E6301">
            <v>334812117</v>
          </cell>
          <cell r="G6301" t="str">
            <v>можно паковать</v>
          </cell>
        </row>
        <row r="6302">
          <cell r="E6302">
            <v>334812156</v>
          </cell>
          <cell r="G6302" t="str">
            <v>можно паковать</v>
          </cell>
        </row>
        <row r="6303">
          <cell r="E6303">
            <v>334812171</v>
          </cell>
          <cell r="G6303" t="str">
            <v>можно паковать</v>
          </cell>
        </row>
        <row r="6304">
          <cell r="E6304">
            <v>334812083</v>
          </cell>
          <cell r="G6304" t="str">
            <v>можно паковать</v>
          </cell>
        </row>
        <row r="6305">
          <cell r="E6305">
            <v>334812172</v>
          </cell>
          <cell r="G6305" t="str">
            <v>можно паковать</v>
          </cell>
        </row>
        <row r="6306">
          <cell r="E6306">
            <v>334812296</v>
          </cell>
          <cell r="G6306" t="str">
            <v>можно паковать</v>
          </cell>
        </row>
        <row r="6307">
          <cell r="E6307">
            <v>334812319</v>
          </cell>
          <cell r="G6307" t="str">
            <v>можно паковать</v>
          </cell>
        </row>
        <row r="6308">
          <cell r="E6308">
            <v>334812354</v>
          </cell>
          <cell r="G6308" t="str">
            <v>можно паковать</v>
          </cell>
        </row>
        <row r="6309">
          <cell r="E6309">
            <v>334812569</v>
          </cell>
          <cell r="G6309" t="str">
            <v>можно паковать</v>
          </cell>
        </row>
        <row r="6310">
          <cell r="E6310">
            <v>334812258</v>
          </cell>
          <cell r="G6310" t="str">
            <v>можно паковать</v>
          </cell>
        </row>
        <row r="6311">
          <cell r="E6311">
            <v>334812269</v>
          </cell>
          <cell r="G6311" t="str">
            <v>можно паковать</v>
          </cell>
        </row>
        <row r="6312">
          <cell r="E6312">
            <v>334812285</v>
          </cell>
          <cell r="G6312" t="str">
            <v>можно паковать</v>
          </cell>
        </row>
        <row r="6313">
          <cell r="E6313">
            <v>334812316</v>
          </cell>
          <cell r="G6313" t="str">
            <v>можно паковать</v>
          </cell>
        </row>
        <row r="6314">
          <cell r="E6314">
            <v>334812833</v>
          </cell>
          <cell r="G6314" t="str">
            <v>можно паковать</v>
          </cell>
        </row>
        <row r="6315">
          <cell r="E6315">
            <v>334813603</v>
          </cell>
          <cell r="G6315" t="str">
            <v>можно паковать</v>
          </cell>
        </row>
        <row r="6316">
          <cell r="E6316">
            <v>334813743</v>
          </cell>
          <cell r="G6316" t="str">
            <v>можно паковать</v>
          </cell>
        </row>
        <row r="6317">
          <cell r="E6317">
            <v>334813817</v>
          </cell>
          <cell r="G6317" t="str">
            <v>можно паковать</v>
          </cell>
        </row>
        <row r="6318">
          <cell r="E6318">
            <v>334814020</v>
          </cell>
          <cell r="G6318" t="str">
            <v>можно паковать</v>
          </cell>
        </row>
        <row r="6319">
          <cell r="E6319">
            <v>334814127</v>
          </cell>
          <cell r="G6319" t="str">
            <v>можно паковать</v>
          </cell>
        </row>
        <row r="6320">
          <cell r="E6320">
            <v>334814157</v>
          </cell>
          <cell r="G6320" t="str">
            <v>можно паковать</v>
          </cell>
        </row>
        <row r="6321">
          <cell r="E6321">
            <v>334814328</v>
          </cell>
          <cell r="G6321" t="str">
            <v>можно паковать</v>
          </cell>
        </row>
        <row r="6322">
          <cell r="E6322">
            <v>334813938</v>
          </cell>
          <cell r="G6322" t="str">
            <v>можно паковать</v>
          </cell>
        </row>
        <row r="6323">
          <cell r="E6323">
            <v>334814302</v>
          </cell>
          <cell r="G6323" t="str">
            <v>можно паковать</v>
          </cell>
        </row>
        <row r="6324">
          <cell r="E6324">
            <v>334814393</v>
          </cell>
          <cell r="G6324" t="str">
            <v>можно паковать</v>
          </cell>
        </row>
        <row r="6325">
          <cell r="E6325">
            <v>334814408</v>
          </cell>
          <cell r="G6325" t="str">
            <v>можно паковать</v>
          </cell>
        </row>
        <row r="6326">
          <cell r="E6326">
            <v>334814530</v>
          </cell>
          <cell r="G6326" t="str">
            <v>можно паковать</v>
          </cell>
        </row>
        <row r="6327">
          <cell r="E6327">
            <v>334815722</v>
          </cell>
          <cell r="G6327" t="str">
            <v>можно паковать</v>
          </cell>
        </row>
        <row r="6328">
          <cell r="E6328">
            <v>334815723</v>
          </cell>
          <cell r="G6328" t="str">
            <v>можно паковать</v>
          </cell>
        </row>
        <row r="6329">
          <cell r="E6329">
            <v>334816041</v>
          </cell>
          <cell r="G6329" t="str">
            <v>можно паковать</v>
          </cell>
        </row>
        <row r="6330">
          <cell r="E6330">
            <v>334816073</v>
          </cell>
          <cell r="G6330" t="str">
            <v>можно паковать</v>
          </cell>
        </row>
        <row r="6331">
          <cell r="E6331">
            <v>334816165</v>
          </cell>
          <cell r="G6331" t="str">
            <v>можно паковать</v>
          </cell>
        </row>
        <row r="6332">
          <cell r="E6332">
            <v>334816184</v>
          </cell>
          <cell r="G6332" t="str">
            <v>можно паковать</v>
          </cell>
        </row>
        <row r="6333">
          <cell r="E6333">
            <v>334816214</v>
          </cell>
          <cell r="G6333" t="str">
            <v>можно паковать</v>
          </cell>
        </row>
        <row r="6334">
          <cell r="E6334">
            <v>334816248</v>
          </cell>
          <cell r="G6334" t="str">
            <v>можно паковать</v>
          </cell>
        </row>
        <row r="6335">
          <cell r="E6335">
            <v>334816270</v>
          </cell>
          <cell r="G6335" t="str">
            <v>можно паковать</v>
          </cell>
        </row>
        <row r="6336">
          <cell r="E6336">
            <v>334816293</v>
          </cell>
          <cell r="G6336" t="str">
            <v>можно паковать</v>
          </cell>
        </row>
        <row r="6337">
          <cell r="E6337">
            <v>334816353</v>
          </cell>
          <cell r="G6337" t="str">
            <v>можно паковать</v>
          </cell>
        </row>
        <row r="6338">
          <cell r="E6338">
            <v>334816340</v>
          </cell>
          <cell r="G6338" t="str">
            <v>можно паковать</v>
          </cell>
        </row>
        <row r="6339">
          <cell r="E6339">
            <v>334816360</v>
          </cell>
          <cell r="G6339" t="str">
            <v>можно паковать</v>
          </cell>
        </row>
        <row r="6340">
          <cell r="E6340">
            <v>334816313</v>
          </cell>
          <cell r="G6340" t="str">
            <v>можно паковать</v>
          </cell>
        </row>
        <row r="6341">
          <cell r="E6341">
            <v>334816268</v>
          </cell>
          <cell r="G6341" t="str">
            <v>можно паковать</v>
          </cell>
        </row>
        <row r="6342">
          <cell r="E6342">
            <v>334816387</v>
          </cell>
          <cell r="G6342" t="str">
            <v>можно паковать</v>
          </cell>
        </row>
        <row r="6343">
          <cell r="E6343">
            <v>334816429</v>
          </cell>
          <cell r="G6343" t="str">
            <v>можно паковать</v>
          </cell>
        </row>
        <row r="6344">
          <cell r="E6344">
            <v>334816437</v>
          </cell>
          <cell r="G6344" t="str">
            <v>можно паковать</v>
          </cell>
        </row>
        <row r="6345">
          <cell r="E6345">
            <v>334816455</v>
          </cell>
          <cell r="G6345" t="str">
            <v>можно паковать</v>
          </cell>
        </row>
        <row r="6346">
          <cell r="E6346">
            <v>334816469</v>
          </cell>
          <cell r="G6346" t="str">
            <v>можно паковать</v>
          </cell>
        </row>
        <row r="6347">
          <cell r="E6347">
            <v>334816505</v>
          </cell>
          <cell r="G6347" t="str">
            <v>можно паковать</v>
          </cell>
        </row>
        <row r="6348">
          <cell r="E6348">
            <v>334816694</v>
          </cell>
          <cell r="G6348" t="str">
            <v>можно паковать</v>
          </cell>
        </row>
        <row r="6349">
          <cell r="E6349">
            <v>334816711</v>
          </cell>
          <cell r="G6349" t="str">
            <v>можно паковать</v>
          </cell>
        </row>
        <row r="6350">
          <cell r="E6350">
            <v>334816728</v>
          </cell>
          <cell r="G6350" t="str">
            <v>можно паковать</v>
          </cell>
        </row>
        <row r="6351">
          <cell r="E6351">
            <v>334816758</v>
          </cell>
          <cell r="G6351" t="str">
            <v>можно паковать</v>
          </cell>
        </row>
        <row r="6352">
          <cell r="E6352">
            <v>334817387</v>
          </cell>
          <cell r="G6352" t="str">
            <v>можно паковать</v>
          </cell>
        </row>
        <row r="6353">
          <cell r="E6353">
            <v>334817613</v>
          </cell>
          <cell r="G6353" t="str">
            <v>можно паковать</v>
          </cell>
        </row>
        <row r="6354">
          <cell r="E6354">
            <v>334817643</v>
          </cell>
          <cell r="G6354" t="str">
            <v>можно паковать</v>
          </cell>
        </row>
        <row r="6355">
          <cell r="E6355">
            <v>334817724</v>
          </cell>
          <cell r="G6355" t="str">
            <v>можно паковать</v>
          </cell>
        </row>
        <row r="6356">
          <cell r="E6356">
            <v>334817776</v>
          </cell>
          <cell r="G6356" t="str">
            <v>можно паковать</v>
          </cell>
        </row>
        <row r="6357">
          <cell r="E6357">
            <v>334817743</v>
          </cell>
          <cell r="G6357" t="str">
            <v>можно паковать</v>
          </cell>
        </row>
        <row r="6358">
          <cell r="E6358">
            <v>334817775</v>
          </cell>
          <cell r="G6358" t="str">
            <v>можно паковать</v>
          </cell>
        </row>
        <row r="6359">
          <cell r="E6359">
            <v>334817808</v>
          </cell>
          <cell r="G6359" t="str">
            <v>можно паковать</v>
          </cell>
        </row>
        <row r="6360">
          <cell r="E6360">
            <v>334817827</v>
          </cell>
          <cell r="G6360" t="str">
            <v>можно паковать</v>
          </cell>
        </row>
        <row r="6361">
          <cell r="E6361">
            <v>334817873</v>
          </cell>
          <cell r="G6361" t="str">
            <v>можно паковать</v>
          </cell>
        </row>
        <row r="6362">
          <cell r="E6362">
            <v>334818125</v>
          </cell>
          <cell r="G6362" t="str">
            <v>можно паковать</v>
          </cell>
        </row>
        <row r="6363">
          <cell r="E6363">
            <v>334817995</v>
          </cell>
          <cell r="G6363" t="str">
            <v>можно паковать</v>
          </cell>
        </row>
        <row r="6364">
          <cell r="E6364">
            <v>334819670</v>
          </cell>
          <cell r="G6364" t="str">
            <v>можно паковать</v>
          </cell>
        </row>
        <row r="6365">
          <cell r="E6365">
            <v>334819707</v>
          </cell>
          <cell r="G6365" t="str">
            <v>можно паковать</v>
          </cell>
        </row>
        <row r="6366">
          <cell r="E6366">
            <v>334819676</v>
          </cell>
          <cell r="G6366" t="str">
            <v>можно паковать</v>
          </cell>
        </row>
        <row r="6367">
          <cell r="E6367">
            <v>334819794</v>
          </cell>
          <cell r="G6367" t="str">
            <v>можно паковать</v>
          </cell>
        </row>
        <row r="6368">
          <cell r="E6368">
            <v>334819830</v>
          </cell>
          <cell r="G6368" t="str">
            <v>можно паковать</v>
          </cell>
        </row>
        <row r="6369">
          <cell r="E6369">
            <v>334820114</v>
          </cell>
          <cell r="G6369" t="str">
            <v>можно паковать</v>
          </cell>
        </row>
        <row r="6370">
          <cell r="E6370">
            <v>334820917</v>
          </cell>
          <cell r="G6370" t="str">
            <v>можно паковать</v>
          </cell>
        </row>
        <row r="6371">
          <cell r="E6371">
            <v>334821508</v>
          </cell>
          <cell r="G6371" t="str">
            <v>можно паковать</v>
          </cell>
        </row>
        <row r="6372">
          <cell r="E6372">
            <v>334821548</v>
          </cell>
          <cell r="G6372" t="str">
            <v>можно паковать</v>
          </cell>
        </row>
        <row r="6373">
          <cell r="E6373">
            <v>334821651</v>
          </cell>
          <cell r="G6373" t="str">
            <v>можно паковать</v>
          </cell>
        </row>
        <row r="6374">
          <cell r="E6374">
            <v>334821640</v>
          </cell>
          <cell r="G6374" t="str">
            <v>можно паковать</v>
          </cell>
        </row>
        <row r="6375">
          <cell r="E6375">
            <v>334821691</v>
          </cell>
          <cell r="G6375" t="str">
            <v>можно паковать</v>
          </cell>
        </row>
        <row r="6376">
          <cell r="E6376">
            <v>334822233</v>
          </cell>
          <cell r="G6376" t="str">
            <v>можно паковать</v>
          </cell>
        </row>
        <row r="6377">
          <cell r="E6377">
            <v>334822256</v>
          </cell>
          <cell r="G6377" t="str">
            <v>можно паковать</v>
          </cell>
        </row>
        <row r="6378">
          <cell r="E6378">
            <v>334822359</v>
          </cell>
          <cell r="G6378" t="str">
            <v>можно паковать</v>
          </cell>
        </row>
        <row r="6379">
          <cell r="E6379">
            <v>334822786</v>
          </cell>
          <cell r="G6379" t="str">
            <v>можно паковать</v>
          </cell>
        </row>
        <row r="6380">
          <cell r="E6380">
            <v>334822883</v>
          </cell>
          <cell r="G6380" t="str">
            <v>можно паковать</v>
          </cell>
        </row>
        <row r="6381">
          <cell r="E6381">
            <v>334822892</v>
          </cell>
          <cell r="G6381" t="str">
            <v>можно паковать</v>
          </cell>
        </row>
        <row r="6382">
          <cell r="E6382">
            <v>334822901</v>
          </cell>
          <cell r="G6382" t="str">
            <v>можно паковать</v>
          </cell>
        </row>
        <row r="6383">
          <cell r="E6383">
            <v>334822828</v>
          </cell>
          <cell r="G6383" t="str">
            <v>можно паковать</v>
          </cell>
        </row>
        <row r="6384">
          <cell r="E6384">
            <v>334822876</v>
          </cell>
          <cell r="G6384" t="str">
            <v>можно паковать</v>
          </cell>
        </row>
        <row r="6385">
          <cell r="E6385">
            <v>334823022</v>
          </cell>
          <cell r="G6385" t="str">
            <v>можно паковать</v>
          </cell>
        </row>
        <row r="6386">
          <cell r="E6386">
            <v>334823055</v>
          </cell>
          <cell r="G6386" t="str">
            <v>можно паковать</v>
          </cell>
        </row>
        <row r="6387">
          <cell r="E6387">
            <v>334823101</v>
          </cell>
          <cell r="G6387" t="str">
            <v>можно паковать</v>
          </cell>
        </row>
        <row r="6388">
          <cell r="E6388">
            <v>334823359</v>
          </cell>
          <cell r="G6388" t="str">
            <v>можно паковать</v>
          </cell>
        </row>
        <row r="6389">
          <cell r="E6389">
            <v>334824599</v>
          </cell>
          <cell r="G6389" t="str">
            <v>можно паковать</v>
          </cell>
        </row>
        <row r="6390">
          <cell r="E6390">
            <v>334824795</v>
          </cell>
          <cell r="G6390" t="str">
            <v>можно паковать</v>
          </cell>
        </row>
        <row r="6391">
          <cell r="E6391">
            <v>334824808</v>
          </cell>
          <cell r="G6391" t="str">
            <v>можно паковать</v>
          </cell>
        </row>
        <row r="6392">
          <cell r="E6392">
            <v>334824858</v>
          </cell>
          <cell r="G6392" t="str">
            <v>можно паковать</v>
          </cell>
        </row>
        <row r="6393">
          <cell r="E6393">
            <v>334824883</v>
          </cell>
          <cell r="G6393" t="str">
            <v>можно паковать</v>
          </cell>
        </row>
        <row r="6394">
          <cell r="E6394">
            <v>334824907</v>
          </cell>
          <cell r="G6394" t="str">
            <v>можно паковать</v>
          </cell>
        </row>
        <row r="6395">
          <cell r="E6395">
            <v>334824928</v>
          </cell>
          <cell r="G6395" t="str">
            <v>можно паковать</v>
          </cell>
        </row>
        <row r="6396">
          <cell r="E6396">
            <v>334824945</v>
          </cell>
          <cell r="G6396" t="str">
            <v>можно паковать</v>
          </cell>
        </row>
        <row r="6397">
          <cell r="E6397">
            <v>334824951</v>
          </cell>
          <cell r="G6397" t="str">
            <v>можно паковать</v>
          </cell>
        </row>
        <row r="6398">
          <cell r="E6398">
            <v>334825350</v>
          </cell>
          <cell r="G6398" t="str">
            <v>можно паковать</v>
          </cell>
        </row>
        <row r="6399">
          <cell r="E6399">
            <v>334825037</v>
          </cell>
          <cell r="G6399" t="str">
            <v>можно паковать</v>
          </cell>
        </row>
        <row r="6400">
          <cell r="E6400">
            <v>334824918</v>
          </cell>
          <cell r="G6400" t="str">
            <v>можно паковать</v>
          </cell>
        </row>
        <row r="6401">
          <cell r="E6401">
            <v>334824930</v>
          </cell>
          <cell r="G6401" t="str">
            <v>можно паковать</v>
          </cell>
        </row>
        <row r="6402">
          <cell r="E6402">
            <v>334825055</v>
          </cell>
          <cell r="G6402" t="str">
            <v>можно паковать</v>
          </cell>
        </row>
        <row r="6403">
          <cell r="E6403">
            <v>334824967</v>
          </cell>
          <cell r="G6403" t="str">
            <v>можно паковать</v>
          </cell>
        </row>
        <row r="6404">
          <cell r="E6404">
            <v>334824982</v>
          </cell>
          <cell r="G6404" t="str">
            <v>можно паковать</v>
          </cell>
        </row>
        <row r="6405">
          <cell r="E6405">
            <v>334825137</v>
          </cell>
          <cell r="G6405" t="str">
            <v>можно паковать</v>
          </cell>
        </row>
        <row r="6406">
          <cell r="E6406">
            <v>334825470</v>
          </cell>
          <cell r="G6406" t="str">
            <v>можно паковать</v>
          </cell>
        </row>
        <row r="6407">
          <cell r="E6407">
            <v>334825502</v>
          </cell>
          <cell r="G6407" t="str">
            <v>можно паковать</v>
          </cell>
        </row>
        <row r="6408">
          <cell r="E6408">
            <v>334825619</v>
          </cell>
          <cell r="G6408" t="str">
            <v>можно паковать</v>
          </cell>
        </row>
        <row r="6409">
          <cell r="E6409">
            <v>334826252</v>
          </cell>
          <cell r="G6409" t="str">
            <v>можно паковать</v>
          </cell>
        </row>
        <row r="6410">
          <cell r="E6410">
            <v>334826265</v>
          </cell>
          <cell r="G6410" t="str">
            <v>можно паковать</v>
          </cell>
        </row>
        <row r="6411">
          <cell r="E6411">
            <v>334826531</v>
          </cell>
          <cell r="G6411" t="str">
            <v>можно паковать</v>
          </cell>
        </row>
        <row r="6412">
          <cell r="E6412">
            <v>334826590</v>
          </cell>
          <cell r="G6412" t="str">
            <v>можно паковать</v>
          </cell>
        </row>
        <row r="6413">
          <cell r="E6413">
            <v>334826353</v>
          </cell>
          <cell r="G6413" t="str">
            <v>можно паковать</v>
          </cell>
        </row>
        <row r="6414">
          <cell r="E6414">
            <v>334827014</v>
          </cell>
          <cell r="G6414" t="str">
            <v>можно паковать</v>
          </cell>
        </row>
        <row r="6415">
          <cell r="E6415">
            <v>334826900</v>
          </cell>
          <cell r="G6415" t="str">
            <v>можно паковать</v>
          </cell>
        </row>
        <row r="6416">
          <cell r="E6416">
            <v>334826846</v>
          </cell>
          <cell r="G6416" t="str">
            <v>можно паковать</v>
          </cell>
        </row>
        <row r="6417">
          <cell r="E6417">
            <v>334827663</v>
          </cell>
          <cell r="G6417" t="str">
            <v>можно паковать</v>
          </cell>
        </row>
        <row r="6418">
          <cell r="E6418">
            <v>334827980</v>
          </cell>
          <cell r="G6418" t="str">
            <v>можно паковать</v>
          </cell>
        </row>
        <row r="6419">
          <cell r="E6419">
            <v>334827987</v>
          </cell>
          <cell r="G6419" t="str">
            <v>можно паковать</v>
          </cell>
        </row>
        <row r="6420">
          <cell r="E6420">
            <v>334828001</v>
          </cell>
          <cell r="G6420" t="str">
            <v>можно паковать</v>
          </cell>
        </row>
        <row r="6421">
          <cell r="E6421">
            <v>334827798</v>
          </cell>
          <cell r="G6421" t="str">
            <v>можно паковать</v>
          </cell>
        </row>
        <row r="6422">
          <cell r="E6422">
            <v>334827703</v>
          </cell>
          <cell r="G6422" t="str">
            <v>можно паковать</v>
          </cell>
        </row>
        <row r="6423">
          <cell r="E6423">
            <v>334827716</v>
          </cell>
          <cell r="G6423" t="str">
            <v>можно паковать</v>
          </cell>
        </row>
        <row r="6424">
          <cell r="E6424">
            <v>334827728</v>
          </cell>
          <cell r="G6424" t="str">
            <v>можно паковать</v>
          </cell>
        </row>
        <row r="6425">
          <cell r="E6425">
            <v>334827744</v>
          </cell>
          <cell r="G6425" t="str">
            <v>можно паковать</v>
          </cell>
        </row>
        <row r="6426">
          <cell r="E6426">
            <v>334827758</v>
          </cell>
          <cell r="G6426" t="str">
            <v>можно паковать</v>
          </cell>
        </row>
        <row r="6427">
          <cell r="E6427">
            <v>334827763</v>
          </cell>
          <cell r="G6427" t="str">
            <v>можно паковать</v>
          </cell>
        </row>
        <row r="6428">
          <cell r="E6428">
            <v>334827946</v>
          </cell>
          <cell r="G6428" t="str">
            <v>можно паковать</v>
          </cell>
        </row>
        <row r="6429">
          <cell r="E6429">
            <v>334827970</v>
          </cell>
          <cell r="G6429" t="str">
            <v>можно паковать</v>
          </cell>
        </row>
        <row r="6430">
          <cell r="E6430">
            <v>334828060</v>
          </cell>
          <cell r="G6430" t="str">
            <v>можно паковать</v>
          </cell>
        </row>
        <row r="6431">
          <cell r="E6431">
            <v>334827868</v>
          </cell>
          <cell r="G6431" t="str">
            <v>подтверждение выслано</v>
          </cell>
        </row>
        <row r="6432">
          <cell r="E6432">
            <v>334828246</v>
          </cell>
          <cell r="G6432" t="str">
            <v>можно паковать</v>
          </cell>
        </row>
        <row r="6433">
          <cell r="E6433">
            <v>334828702</v>
          </cell>
          <cell r="G6433" t="str">
            <v>можно паковать</v>
          </cell>
        </row>
        <row r="6434">
          <cell r="E6434">
            <v>334828812</v>
          </cell>
          <cell r="G6434" t="str">
            <v>можно паковать</v>
          </cell>
        </row>
        <row r="6435">
          <cell r="E6435">
            <v>334828797</v>
          </cell>
          <cell r="G6435" t="str">
            <v>подтверждение выслано</v>
          </cell>
        </row>
        <row r="6436">
          <cell r="E6436">
            <v>334828927</v>
          </cell>
          <cell r="G6436" t="str">
            <v>можно паковать</v>
          </cell>
        </row>
        <row r="6437">
          <cell r="E6437">
            <v>334828967</v>
          </cell>
          <cell r="G6437" t="str">
            <v>можно паковать</v>
          </cell>
        </row>
        <row r="6438">
          <cell r="E6438">
            <v>334828992</v>
          </cell>
          <cell r="G6438" t="str">
            <v>можно паковать</v>
          </cell>
        </row>
        <row r="6439">
          <cell r="E6439">
            <v>334828941</v>
          </cell>
          <cell r="G6439" t="str">
            <v>можно паковать</v>
          </cell>
        </row>
        <row r="6440">
          <cell r="E6440">
            <v>334828960</v>
          </cell>
          <cell r="G6440" t="str">
            <v>можно паковать</v>
          </cell>
        </row>
        <row r="6441">
          <cell r="E6441">
            <v>334828963</v>
          </cell>
          <cell r="G6441" t="str">
            <v>можно паковать</v>
          </cell>
        </row>
        <row r="6442">
          <cell r="E6442">
            <v>334828991</v>
          </cell>
          <cell r="G6442" t="str">
            <v>можно паковать</v>
          </cell>
        </row>
        <row r="6443">
          <cell r="E6443">
            <v>334828832</v>
          </cell>
          <cell r="G6443" t="str">
            <v>можно паковать</v>
          </cell>
        </row>
        <row r="6444">
          <cell r="E6444">
            <v>334828903</v>
          </cell>
          <cell r="G6444" t="str">
            <v>подтверждение выслано</v>
          </cell>
        </row>
        <row r="6445">
          <cell r="E6445">
            <v>334828899</v>
          </cell>
          <cell r="G6445" t="str">
            <v>подтверждение выслано</v>
          </cell>
        </row>
        <row r="6446">
          <cell r="E6446">
            <v>334828857</v>
          </cell>
          <cell r="G6446" t="str">
            <v>можно паковать</v>
          </cell>
        </row>
        <row r="6447">
          <cell r="E6447">
            <v>334828974</v>
          </cell>
          <cell r="G6447" t="str">
            <v>можно паковать</v>
          </cell>
        </row>
        <row r="6448">
          <cell r="E6448">
            <v>334829010</v>
          </cell>
          <cell r="G6448" t="str">
            <v>можно паковать</v>
          </cell>
        </row>
        <row r="6449">
          <cell r="E6449">
            <v>334829072</v>
          </cell>
          <cell r="G6449" t="str">
            <v>можно паковать</v>
          </cell>
        </row>
        <row r="6450">
          <cell r="E6450">
            <v>334829145</v>
          </cell>
          <cell r="G6450" t="str">
            <v>можно паковать</v>
          </cell>
        </row>
        <row r="6451">
          <cell r="E6451">
            <v>334829200</v>
          </cell>
          <cell r="G6451" t="str">
            <v>можно паковать</v>
          </cell>
        </row>
        <row r="6452">
          <cell r="E6452">
            <v>334830519</v>
          </cell>
          <cell r="G6452" t="str">
            <v>можно паковать</v>
          </cell>
        </row>
        <row r="6453">
          <cell r="E6453">
            <v>334830616</v>
          </cell>
          <cell r="G6453" t="str">
            <v>можно паковать</v>
          </cell>
        </row>
        <row r="6454">
          <cell r="E6454">
            <v>334830700</v>
          </cell>
          <cell r="G6454" t="str">
            <v>можно паковать</v>
          </cell>
        </row>
        <row r="6455">
          <cell r="E6455">
            <v>334830909</v>
          </cell>
          <cell r="G6455" t="str">
            <v>можно паковать</v>
          </cell>
        </row>
        <row r="6456">
          <cell r="E6456">
            <v>334831107</v>
          </cell>
          <cell r="G6456" t="str">
            <v>можно паковать</v>
          </cell>
        </row>
        <row r="6457">
          <cell r="E6457">
            <v>334830648</v>
          </cell>
          <cell r="G6457" t="str">
            <v>можно паковать</v>
          </cell>
        </row>
        <row r="6458">
          <cell r="E6458">
            <v>334830582</v>
          </cell>
          <cell r="G6458" t="str">
            <v>можно паковать</v>
          </cell>
        </row>
        <row r="6459">
          <cell r="E6459">
            <v>334830659</v>
          </cell>
          <cell r="G6459" t="str">
            <v>можно паковать</v>
          </cell>
        </row>
        <row r="6460">
          <cell r="E6460">
            <v>334830729</v>
          </cell>
          <cell r="G6460" t="str">
            <v>можно паковать</v>
          </cell>
        </row>
        <row r="6461">
          <cell r="E6461">
            <v>334831814</v>
          </cell>
          <cell r="G6461" t="str">
            <v>можно паковать</v>
          </cell>
        </row>
        <row r="6462">
          <cell r="E6462">
            <v>334831831</v>
          </cell>
          <cell r="G6462" t="str">
            <v>можно паковать</v>
          </cell>
        </row>
        <row r="6463">
          <cell r="E6463">
            <v>334831859</v>
          </cell>
          <cell r="G6463" t="str">
            <v>можно паковать</v>
          </cell>
        </row>
        <row r="6464">
          <cell r="E6464">
            <v>334831892</v>
          </cell>
          <cell r="G6464" t="str">
            <v>можно паковать</v>
          </cell>
        </row>
        <row r="6465">
          <cell r="E6465">
            <v>334831942</v>
          </cell>
          <cell r="G6465" t="str">
            <v>можно паковать</v>
          </cell>
        </row>
        <row r="6466">
          <cell r="E6466">
            <v>334831966</v>
          </cell>
          <cell r="G6466" t="str">
            <v>можно паковать</v>
          </cell>
        </row>
        <row r="6467">
          <cell r="E6467">
            <v>334831945</v>
          </cell>
          <cell r="G6467" t="str">
            <v>можно паковать</v>
          </cell>
        </row>
        <row r="6468">
          <cell r="E6468">
            <v>334832034</v>
          </cell>
          <cell r="G6468" t="str">
            <v>можно паковать</v>
          </cell>
        </row>
        <row r="6469">
          <cell r="E6469">
            <v>334832117</v>
          </cell>
          <cell r="G6469" t="str">
            <v>можно паковать</v>
          </cell>
        </row>
        <row r="6470">
          <cell r="E6470">
            <v>334832144</v>
          </cell>
          <cell r="G6470" t="str">
            <v>можно паковать</v>
          </cell>
        </row>
        <row r="6471">
          <cell r="E6471">
            <v>334832168</v>
          </cell>
          <cell r="G6471" t="str">
            <v>можно паковать</v>
          </cell>
        </row>
        <row r="6472">
          <cell r="E6472">
            <v>334832196</v>
          </cell>
          <cell r="G6472" t="str">
            <v>можно паковать</v>
          </cell>
        </row>
        <row r="6473">
          <cell r="E6473">
            <v>334832215</v>
          </cell>
          <cell r="G6473" t="str">
            <v>можно паковать</v>
          </cell>
        </row>
        <row r="6474">
          <cell r="E6474">
            <v>334832205</v>
          </cell>
          <cell r="G6474" t="str">
            <v>можно паковать</v>
          </cell>
        </row>
        <row r="6475">
          <cell r="E6475">
            <v>334832265</v>
          </cell>
          <cell r="G6475" t="str">
            <v>можно паковать</v>
          </cell>
        </row>
        <row r="6476">
          <cell r="E6476">
            <v>334832352</v>
          </cell>
          <cell r="G6476" t="str">
            <v>можно паковать</v>
          </cell>
        </row>
        <row r="6477">
          <cell r="E6477">
            <v>334832278</v>
          </cell>
          <cell r="G6477" t="str">
            <v>можно паковать</v>
          </cell>
        </row>
        <row r="6478">
          <cell r="E6478">
            <v>334832379</v>
          </cell>
          <cell r="G6478" t="str">
            <v>можно паковать</v>
          </cell>
        </row>
        <row r="6479">
          <cell r="E6479">
            <v>334832170</v>
          </cell>
          <cell r="G6479" t="str">
            <v>можно паковать</v>
          </cell>
        </row>
        <row r="6480">
          <cell r="E6480">
            <v>334832218</v>
          </cell>
          <cell r="G6480" t="str">
            <v>можно паковать</v>
          </cell>
        </row>
        <row r="6481">
          <cell r="E6481">
            <v>334832310</v>
          </cell>
          <cell r="G6481" t="str">
            <v>можно паковать</v>
          </cell>
        </row>
        <row r="6482">
          <cell r="E6482">
            <v>334832279</v>
          </cell>
          <cell r="G6482" t="str">
            <v>можно паковать</v>
          </cell>
        </row>
        <row r="6483">
          <cell r="E6483">
            <v>334832419</v>
          </cell>
          <cell r="G6483" t="str">
            <v>можно паковать</v>
          </cell>
        </row>
        <row r="6484">
          <cell r="E6484">
            <v>334832490</v>
          </cell>
          <cell r="G6484" t="str">
            <v>можно паковать</v>
          </cell>
        </row>
        <row r="6485">
          <cell r="E6485">
            <v>334832296</v>
          </cell>
          <cell r="G6485" t="str">
            <v>можно паковать</v>
          </cell>
        </row>
        <row r="6486">
          <cell r="E6486">
            <v>334833412</v>
          </cell>
          <cell r="G6486" t="str">
            <v>можно паковать</v>
          </cell>
        </row>
        <row r="6487">
          <cell r="E6487">
            <v>334833441</v>
          </cell>
          <cell r="G6487" t="str">
            <v>можно паковать</v>
          </cell>
        </row>
        <row r="6488">
          <cell r="E6488">
            <v>334833433</v>
          </cell>
          <cell r="G6488" t="str">
            <v>можно паковать</v>
          </cell>
        </row>
        <row r="6489">
          <cell r="E6489">
            <v>334833449</v>
          </cell>
          <cell r="G6489" t="str">
            <v>можно паковать</v>
          </cell>
        </row>
        <row r="6490">
          <cell r="E6490">
            <v>334833484</v>
          </cell>
          <cell r="G6490" t="str">
            <v>можно паковать</v>
          </cell>
        </row>
        <row r="6491">
          <cell r="E6491">
            <v>334833534</v>
          </cell>
          <cell r="G6491" t="str">
            <v>можно паковать</v>
          </cell>
        </row>
        <row r="6492">
          <cell r="E6492">
            <v>334833541</v>
          </cell>
          <cell r="G6492" t="str">
            <v>можно паковать</v>
          </cell>
        </row>
        <row r="6493">
          <cell r="E6493">
            <v>334833729</v>
          </cell>
          <cell r="G6493" t="str">
            <v>можно паковать</v>
          </cell>
        </row>
        <row r="6494">
          <cell r="E6494">
            <v>334833784</v>
          </cell>
          <cell r="G6494" t="str">
            <v>можно паковать</v>
          </cell>
        </row>
        <row r="6495">
          <cell r="E6495">
            <v>334833785</v>
          </cell>
          <cell r="G6495" t="str">
            <v>можно паковать</v>
          </cell>
        </row>
        <row r="6496">
          <cell r="E6496">
            <v>334833808</v>
          </cell>
          <cell r="G6496" t="str">
            <v>можно паковать</v>
          </cell>
        </row>
        <row r="6497">
          <cell r="E6497">
            <v>334833858</v>
          </cell>
          <cell r="G6497" t="str">
            <v>можно паковать</v>
          </cell>
        </row>
        <row r="6498">
          <cell r="E6498">
            <v>334833993</v>
          </cell>
          <cell r="G6498" t="str">
            <v>можно паковать</v>
          </cell>
        </row>
        <row r="6499">
          <cell r="E6499">
            <v>334835271</v>
          </cell>
          <cell r="G6499" t="str">
            <v>можно паковать</v>
          </cell>
        </row>
        <row r="6500">
          <cell r="E6500">
            <v>334835211</v>
          </cell>
          <cell r="G6500" t="str">
            <v>можно паковать</v>
          </cell>
        </row>
        <row r="6501">
          <cell r="E6501">
            <v>334835381</v>
          </cell>
          <cell r="G6501" t="str">
            <v>можно паковать</v>
          </cell>
        </row>
        <row r="6502">
          <cell r="E6502">
            <v>334835578</v>
          </cell>
          <cell r="G6502" t="str">
            <v>можно паковать</v>
          </cell>
        </row>
        <row r="6503">
          <cell r="E6503">
            <v>334835475</v>
          </cell>
          <cell r="G6503" t="str">
            <v>можно паковать</v>
          </cell>
        </row>
        <row r="6504">
          <cell r="E6504">
            <v>334836017</v>
          </cell>
          <cell r="G6504" t="str">
            <v>можно паковать</v>
          </cell>
        </row>
        <row r="6505">
          <cell r="E6505">
            <v>334836647</v>
          </cell>
          <cell r="G6505" t="str">
            <v>можно паковать</v>
          </cell>
        </row>
        <row r="6506">
          <cell r="E6506">
            <v>334836796</v>
          </cell>
          <cell r="G6506" t="str">
            <v>можно паковать</v>
          </cell>
        </row>
        <row r="6507">
          <cell r="E6507">
            <v>334836897</v>
          </cell>
          <cell r="G6507" t="str">
            <v>можно паковать</v>
          </cell>
        </row>
        <row r="6508">
          <cell r="E6508">
            <v>334836939</v>
          </cell>
          <cell r="G6508" t="str">
            <v>можно паковать</v>
          </cell>
        </row>
        <row r="6509">
          <cell r="E6509">
            <v>334836968</v>
          </cell>
          <cell r="G6509" t="str">
            <v>можно паковать</v>
          </cell>
        </row>
        <row r="6510">
          <cell r="E6510">
            <v>334837008</v>
          </cell>
          <cell r="G6510" t="str">
            <v>можно паковать</v>
          </cell>
        </row>
        <row r="6511">
          <cell r="E6511">
            <v>334837045</v>
          </cell>
          <cell r="G6511" t="str">
            <v>можно паковать</v>
          </cell>
        </row>
        <row r="6512">
          <cell r="E6512">
            <v>334837101</v>
          </cell>
          <cell r="G6512" t="str">
            <v>можно паковать</v>
          </cell>
        </row>
        <row r="6513">
          <cell r="E6513">
            <v>334837072</v>
          </cell>
          <cell r="G6513" t="str">
            <v>можно паковать</v>
          </cell>
        </row>
        <row r="6514">
          <cell r="E6514">
            <v>334837149</v>
          </cell>
          <cell r="G6514" t="str">
            <v>можно паковать</v>
          </cell>
        </row>
        <row r="6515">
          <cell r="E6515">
            <v>334837220</v>
          </cell>
          <cell r="G6515" t="str">
            <v>можно паковать</v>
          </cell>
        </row>
        <row r="6516">
          <cell r="E6516">
            <v>334837221</v>
          </cell>
          <cell r="G6516" t="str">
            <v>можно паковать</v>
          </cell>
        </row>
        <row r="6517">
          <cell r="E6517">
            <v>334837205</v>
          </cell>
          <cell r="G6517" t="str">
            <v>можно паковать</v>
          </cell>
        </row>
        <row r="6518">
          <cell r="E6518">
            <v>334837036</v>
          </cell>
          <cell r="G6518" t="str">
            <v>можно паковать</v>
          </cell>
        </row>
        <row r="6519">
          <cell r="E6519">
            <v>334837174</v>
          </cell>
          <cell r="G6519" t="str">
            <v>можно паковать</v>
          </cell>
        </row>
        <row r="6520">
          <cell r="E6520">
            <v>334836877</v>
          </cell>
          <cell r="G6520" t="str">
            <v>можно паковать</v>
          </cell>
        </row>
        <row r="6521">
          <cell r="E6521">
            <v>334836881</v>
          </cell>
          <cell r="G6521" t="str">
            <v>можно паковать</v>
          </cell>
        </row>
        <row r="6522">
          <cell r="E6522">
            <v>334836896</v>
          </cell>
          <cell r="G6522" t="str">
            <v>можно паковать</v>
          </cell>
        </row>
        <row r="6523">
          <cell r="E6523">
            <v>334837311</v>
          </cell>
          <cell r="G6523" t="str">
            <v>можно паковать</v>
          </cell>
        </row>
        <row r="6524">
          <cell r="E6524">
            <v>334836775</v>
          </cell>
          <cell r="G6524" t="str">
            <v>можно паковать</v>
          </cell>
        </row>
        <row r="6525">
          <cell r="E6525">
            <v>334838451</v>
          </cell>
          <cell r="G6525" t="str">
            <v>можно паковать</v>
          </cell>
        </row>
        <row r="6526">
          <cell r="E6526">
            <v>334838520</v>
          </cell>
          <cell r="G6526" t="str">
            <v>можно паковать</v>
          </cell>
        </row>
        <row r="6527">
          <cell r="E6527">
            <v>334838592</v>
          </cell>
          <cell r="G6527" t="str">
            <v>можно паковать</v>
          </cell>
        </row>
        <row r="6528">
          <cell r="E6528">
            <v>334838584</v>
          </cell>
          <cell r="G6528" t="str">
            <v>можно паковать</v>
          </cell>
        </row>
        <row r="6529">
          <cell r="E6529">
            <v>334838619</v>
          </cell>
          <cell r="G6529" t="str">
            <v>можно паковать</v>
          </cell>
        </row>
        <row r="6530">
          <cell r="E6530">
            <v>334838292</v>
          </cell>
          <cell r="G6530" t="str">
            <v>можно паковать</v>
          </cell>
        </row>
        <row r="6531">
          <cell r="E6531">
            <v>334838280</v>
          </cell>
          <cell r="G6531" t="str">
            <v>можно паковать</v>
          </cell>
        </row>
        <row r="6532">
          <cell r="E6532">
            <v>334838681</v>
          </cell>
          <cell r="G6532" t="str">
            <v>можно паковать</v>
          </cell>
        </row>
        <row r="6533">
          <cell r="E6533">
            <v>334838788</v>
          </cell>
          <cell r="G6533" t="str">
            <v>можно паковать</v>
          </cell>
        </row>
        <row r="6534">
          <cell r="E6534">
            <v>334838962</v>
          </cell>
          <cell r="G6534" t="str">
            <v>можно паковать</v>
          </cell>
        </row>
        <row r="6535">
          <cell r="E6535">
            <v>334838714</v>
          </cell>
          <cell r="G6535" t="str">
            <v>можно паковать</v>
          </cell>
        </row>
        <row r="6536">
          <cell r="E6536">
            <v>334839845</v>
          </cell>
          <cell r="G6536" t="str">
            <v>можно паковать</v>
          </cell>
        </row>
        <row r="6537">
          <cell r="E6537">
            <v>334840064</v>
          </cell>
          <cell r="G6537" t="str">
            <v>можно паковать</v>
          </cell>
        </row>
        <row r="6538">
          <cell r="E6538">
            <v>334840078</v>
          </cell>
          <cell r="G6538" t="str">
            <v>можно паковать</v>
          </cell>
        </row>
        <row r="6539">
          <cell r="E6539">
            <v>334840096</v>
          </cell>
          <cell r="G6539" t="str">
            <v>можно паковать</v>
          </cell>
        </row>
        <row r="6540">
          <cell r="E6540">
            <v>334840124</v>
          </cell>
          <cell r="G6540" t="str">
            <v>можно паковать</v>
          </cell>
        </row>
        <row r="6541">
          <cell r="E6541">
            <v>334840142</v>
          </cell>
          <cell r="G6541" t="str">
            <v>можно паковать</v>
          </cell>
        </row>
        <row r="6542">
          <cell r="E6542">
            <v>334840158</v>
          </cell>
          <cell r="G6542" t="str">
            <v>можно паковать</v>
          </cell>
        </row>
        <row r="6543">
          <cell r="E6543">
            <v>334840164</v>
          </cell>
          <cell r="G6543" t="str">
            <v>можно паковать</v>
          </cell>
        </row>
        <row r="6544">
          <cell r="E6544">
            <v>334840203</v>
          </cell>
          <cell r="G6544" t="str">
            <v>можно паковать</v>
          </cell>
        </row>
        <row r="6545">
          <cell r="E6545">
            <v>334840193</v>
          </cell>
          <cell r="G6545" t="str">
            <v>можно паковать</v>
          </cell>
        </row>
        <row r="6546">
          <cell r="E6546">
            <v>334840178</v>
          </cell>
          <cell r="G6546" t="str">
            <v>можно паковать</v>
          </cell>
        </row>
        <row r="6547">
          <cell r="E6547">
            <v>334840207</v>
          </cell>
          <cell r="G6547" t="str">
            <v>можно паковать</v>
          </cell>
        </row>
        <row r="6548">
          <cell r="E6548">
            <v>334840249</v>
          </cell>
          <cell r="G6548" t="str">
            <v>можно паковать</v>
          </cell>
        </row>
        <row r="6549">
          <cell r="E6549">
            <v>334840332</v>
          </cell>
          <cell r="G6549" t="str">
            <v>можно паковать</v>
          </cell>
        </row>
        <row r="6550">
          <cell r="E6550">
            <v>334840343</v>
          </cell>
          <cell r="G6550" t="str">
            <v>можно паковать</v>
          </cell>
        </row>
        <row r="6551">
          <cell r="E6551">
            <v>334840359</v>
          </cell>
          <cell r="G6551" t="str">
            <v>можно паковать</v>
          </cell>
        </row>
        <row r="6552">
          <cell r="E6552">
            <v>334840427</v>
          </cell>
          <cell r="G6552" t="str">
            <v>можно паковать</v>
          </cell>
        </row>
        <row r="6553">
          <cell r="E6553">
            <v>334840431</v>
          </cell>
          <cell r="G6553" t="str">
            <v>можно паковать</v>
          </cell>
        </row>
        <row r="6554">
          <cell r="E6554">
            <v>334840454</v>
          </cell>
          <cell r="G6554" t="str">
            <v>можно паковать</v>
          </cell>
        </row>
        <row r="6555">
          <cell r="E6555">
            <v>334840762</v>
          </cell>
          <cell r="G6555" t="str">
            <v>можно паковать</v>
          </cell>
        </row>
        <row r="6556">
          <cell r="E6556">
            <v>334840786</v>
          </cell>
          <cell r="G6556" t="str">
            <v>можно паковать</v>
          </cell>
        </row>
        <row r="6557">
          <cell r="E6557">
            <v>334841602</v>
          </cell>
          <cell r="G6557" t="str">
            <v>можно паковать</v>
          </cell>
        </row>
        <row r="6558">
          <cell r="E6558">
            <v>334841550</v>
          </cell>
          <cell r="G6558" t="str">
            <v>можно паковать</v>
          </cell>
        </row>
        <row r="6559">
          <cell r="E6559">
            <v>334841635</v>
          </cell>
          <cell r="G6559" t="str">
            <v>можно паковать</v>
          </cell>
        </row>
        <row r="6560">
          <cell r="E6560">
            <v>334841734</v>
          </cell>
          <cell r="G6560" t="str">
            <v>можно паковать</v>
          </cell>
        </row>
        <row r="6561">
          <cell r="E6561">
            <v>334841775</v>
          </cell>
          <cell r="G6561" t="str">
            <v>можно паковать</v>
          </cell>
        </row>
        <row r="6562">
          <cell r="E6562">
            <v>334841653</v>
          </cell>
          <cell r="G6562" t="str">
            <v>можно паковать</v>
          </cell>
        </row>
        <row r="6563">
          <cell r="E6563">
            <v>334841841</v>
          </cell>
          <cell r="G6563" t="str">
            <v>можно паковать</v>
          </cell>
        </row>
        <row r="6564">
          <cell r="E6564">
            <v>334841970</v>
          </cell>
          <cell r="G6564" t="str">
            <v>можно паковать</v>
          </cell>
        </row>
        <row r="6565">
          <cell r="E6565">
            <v>334842077</v>
          </cell>
          <cell r="G6565" t="str">
            <v>можно паковать</v>
          </cell>
        </row>
        <row r="6566">
          <cell r="E6566">
            <v>334842102</v>
          </cell>
          <cell r="G6566" t="str">
            <v>подтверждение выслано</v>
          </cell>
        </row>
        <row r="6567">
          <cell r="E6567">
            <v>334842266</v>
          </cell>
          <cell r="G6567" t="str">
            <v>можно паковать</v>
          </cell>
        </row>
        <row r="6568">
          <cell r="E6568">
            <v>334843233</v>
          </cell>
          <cell r="G6568" t="str">
            <v>подтверждение выслано</v>
          </cell>
        </row>
        <row r="6569">
          <cell r="E6569">
            <v>334843271</v>
          </cell>
          <cell r="G6569" t="str">
            <v>подтверждение выслано</v>
          </cell>
        </row>
        <row r="6570">
          <cell r="E6570">
            <v>334843305</v>
          </cell>
          <cell r="G6570" t="str">
            <v>можно паковать</v>
          </cell>
        </row>
        <row r="6571">
          <cell r="E6571">
            <v>334843300</v>
          </cell>
          <cell r="G6571" t="str">
            <v>можно паковать</v>
          </cell>
        </row>
        <row r="6572">
          <cell r="E6572">
            <v>334843297</v>
          </cell>
          <cell r="G6572" t="str">
            <v>можно паковать</v>
          </cell>
        </row>
        <row r="6573">
          <cell r="E6573">
            <v>334843316</v>
          </cell>
          <cell r="G6573" t="str">
            <v>можно паковать</v>
          </cell>
        </row>
        <row r="6574">
          <cell r="E6574">
            <v>334843433</v>
          </cell>
          <cell r="G6574" t="str">
            <v>можно паковать</v>
          </cell>
        </row>
        <row r="6575">
          <cell r="E6575">
            <v>334843481</v>
          </cell>
          <cell r="G6575" t="str">
            <v>можно паковать</v>
          </cell>
        </row>
        <row r="6576">
          <cell r="E6576">
            <v>334843453</v>
          </cell>
          <cell r="G6576" t="str">
            <v>можно паковать</v>
          </cell>
        </row>
        <row r="6577">
          <cell r="E6577">
            <v>334843518</v>
          </cell>
          <cell r="G6577" t="str">
            <v>можно паковать</v>
          </cell>
        </row>
        <row r="6578">
          <cell r="E6578">
            <v>334843525</v>
          </cell>
          <cell r="G6578" t="str">
            <v>можно паковать</v>
          </cell>
        </row>
        <row r="6579">
          <cell r="E6579">
            <v>334843713</v>
          </cell>
          <cell r="G6579" t="str">
            <v>можно паковать</v>
          </cell>
        </row>
        <row r="6580">
          <cell r="E6580">
            <v>334843874</v>
          </cell>
          <cell r="G6580" t="str">
            <v>можно паковать</v>
          </cell>
        </row>
        <row r="6581">
          <cell r="E6581">
            <v>334843886</v>
          </cell>
          <cell r="G6581" t="str">
            <v>можно паковать</v>
          </cell>
        </row>
        <row r="6582">
          <cell r="E6582">
            <v>334844721</v>
          </cell>
          <cell r="G6582" t="str">
            <v>можно паковать</v>
          </cell>
        </row>
        <row r="6583">
          <cell r="E6583">
            <v>334844798</v>
          </cell>
          <cell r="G6583" t="str">
            <v>можно паковать</v>
          </cell>
        </row>
        <row r="6584">
          <cell r="E6584">
            <v>334844774</v>
          </cell>
          <cell r="G6584" t="str">
            <v>можно паковать</v>
          </cell>
        </row>
        <row r="6585">
          <cell r="E6585">
            <v>334844911</v>
          </cell>
          <cell r="G6585" t="str">
            <v>можно паковать</v>
          </cell>
        </row>
        <row r="6586">
          <cell r="E6586">
            <v>334845000</v>
          </cell>
          <cell r="G6586" t="str">
            <v>можно паковать</v>
          </cell>
        </row>
        <row r="6587">
          <cell r="E6587">
            <v>334844958</v>
          </cell>
          <cell r="G6587" t="str">
            <v>можно паковать</v>
          </cell>
        </row>
        <row r="6588">
          <cell r="E6588">
            <v>334844974</v>
          </cell>
          <cell r="G6588" t="str">
            <v>можно паковать</v>
          </cell>
        </row>
        <row r="6589">
          <cell r="E6589">
            <v>334844929</v>
          </cell>
          <cell r="G6589" t="str">
            <v>можно паковать</v>
          </cell>
        </row>
        <row r="6590">
          <cell r="E6590">
            <v>334845012</v>
          </cell>
          <cell r="G6590" t="str">
            <v>можно паковать</v>
          </cell>
        </row>
        <row r="6591">
          <cell r="E6591">
            <v>334845035</v>
          </cell>
          <cell r="G6591" t="str">
            <v>можно паковать</v>
          </cell>
        </row>
        <row r="6592">
          <cell r="E6592">
            <v>334845066</v>
          </cell>
          <cell r="G6592" t="str">
            <v>можно паковать</v>
          </cell>
        </row>
        <row r="6593">
          <cell r="E6593">
            <v>334845095</v>
          </cell>
          <cell r="G6593" t="str">
            <v>можно паковать</v>
          </cell>
        </row>
        <row r="6594">
          <cell r="E6594">
            <v>334845118</v>
          </cell>
          <cell r="G6594" t="str">
            <v>можно паковать</v>
          </cell>
        </row>
        <row r="6595">
          <cell r="E6595">
            <v>334845243</v>
          </cell>
          <cell r="G6595" t="str">
            <v>можно паковать</v>
          </cell>
        </row>
        <row r="6596">
          <cell r="E6596">
            <v>334845248</v>
          </cell>
          <cell r="G6596" t="str">
            <v>можно паковать</v>
          </cell>
        </row>
        <row r="6597">
          <cell r="E6597">
            <v>334845288</v>
          </cell>
          <cell r="G6597" t="str">
            <v>можно паковать</v>
          </cell>
        </row>
        <row r="6598">
          <cell r="E6598">
            <v>334845400</v>
          </cell>
          <cell r="G6598" t="str">
            <v>можно паковать</v>
          </cell>
        </row>
        <row r="6599">
          <cell r="E6599">
            <v>334846217</v>
          </cell>
          <cell r="G6599" t="str">
            <v>можно паковать</v>
          </cell>
        </row>
        <row r="6600">
          <cell r="E6600">
            <v>334846407</v>
          </cell>
          <cell r="G6600" t="str">
            <v>можно паковать</v>
          </cell>
        </row>
        <row r="6601">
          <cell r="E6601">
            <v>334846445</v>
          </cell>
          <cell r="G6601" t="str">
            <v>можно паковать</v>
          </cell>
        </row>
        <row r="6602">
          <cell r="E6602">
            <v>334846642</v>
          </cell>
          <cell r="G6602" t="str">
            <v>можно паковать</v>
          </cell>
        </row>
        <row r="6603">
          <cell r="E6603">
            <v>334846528</v>
          </cell>
          <cell r="G6603" t="str">
            <v>можно паковать</v>
          </cell>
        </row>
        <row r="6604">
          <cell r="E6604">
            <v>334846787</v>
          </cell>
          <cell r="G6604" t="str">
            <v>можно паковать</v>
          </cell>
        </row>
        <row r="6605">
          <cell r="E6605">
            <v>334846802</v>
          </cell>
          <cell r="G6605" t="str">
            <v>можно паковать</v>
          </cell>
        </row>
        <row r="6606">
          <cell r="E6606">
            <v>334846697</v>
          </cell>
          <cell r="G6606" t="str">
            <v>можно паковать</v>
          </cell>
        </row>
        <row r="6607">
          <cell r="E6607">
            <v>334846748</v>
          </cell>
          <cell r="G6607" t="str">
            <v>можно паковать</v>
          </cell>
        </row>
        <row r="6608">
          <cell r="E6608">
            <v>334846932</v>
          </cell>
          <cell r="G6608" t="str">
            <v>можно паковать</v>
          </cell>
        </row>
        <row r="6609">
          <cell r="E6609">
            <v>334847228</v>
          </cell>
          <cell r="G6609" t="str">
            <v>можно паковать</v>
          </cell>
        </row>
        <row r="6610">
          <cell r="E6610">
            <v>334846850</v>
          </cell>
          <cell r="G6610" t="str">
            <v>можно паковать</v>
          </cell>
        </row>
        <row r="6611">
          <cell r="E6611">
            <v>334848059</v>
          </cell>
          <cell r="G6611" t="str">
            <v>можно паковать</v>
          </cell>
        </row>
        <row r="6612">
          <cell r="E6612">
            <v>334848096</v>
          </cell>
          <cell r="G6612" t="str">
            <v>можно паковать</v>
          </cell>
        </row>
        <row r="6613">
          <cell r="E6613">
            <v>334848093</v>
          </cell>
          <cell r="G6613" t="str">
            <v>можно паковать</v>
          </cell>
        </row>
        <row r="6614">
          <cell r="E6614">
            <v>334848139</v>
          </cell>
          <cell r="G6614" t="str">
            <v>можно паковать</v>
          </cell>
        </row>
        <row r="6615">
          <cell r="E6615">
            <v>334848188</v>
          </cell>
          <cell r="G6615" t="str">
            <v>можно паковать</v>
          </cell>
        </row>
        <row r="6616">
          <cell r="E6616">
            <v>334848203</v>
          </cell>
          <cell r="G6616" t="str">
            <v>можно паковать</v>
          </cell>
        </row>
        <row r="6617">
          <cell r="E6617">
            <v>334848218</v>
          </cell>
          <cell r="G6617" t="str">
            <v>можно паковать</v>
          </cell>
        </row>
        <row r="6618">
          <cell r="E6618">
            <v>334848288</v>
          </cell>
          <cell r="G6618" t="str">
            <v>можно паковать</v>
          </cell>
        </row>
        <row r="6619">
          <cell r="E6619">
            <v>334848336</v>
          </cell>
          <cell r="G6619" t="str">
            <v>можно паковать</v>
          </cell>
        </row>
        <row r="6620">
          <cell r="E6620">
            <v>334848456</v>
          </cell>
          <cell r="G6620" t="str">
            <v>можно паковать</v>
          </cell>
        </row>
        <row r="6621">
          <cell r="E6621">
            <v>334848403</v>
          </cell>
          <cell r="G6621" t="str">
            <v>можно паковать</v>
          </cell>
        </row>
        <row r="6622">
          <cell r="E6622">
            <v>334848520</v>
          </cell>
          <cell r="G6622" t="str">
            <v>можно паковать</v>
          </cell>
        </row>
        <row r="6623">
          <cell r="E6623">
            <v>334848550</v>
          </cell>
          <cell r="G6623" t="str">
            <v>можно паковать</v>
          </cell>
        </row>
        <row r="6624">
          <cell r="E6624">
            <v>334848577</v>
          </cell>
          <cell r="G6624" t="str">
            <v>можно паковать</v>
          </cell>
        </row>
        <row r="6625">
          <cell r="E6625">
            <v>334848628</v>
          </cell>
          <cell r="G6625" t="str">
            <v>можно паковать</v>
          </cell>
        </row>
        <row r="6626">
          <cell r="E6626">
            <v>334848673</v>
          </cell>
          <cell r="G6626" t="str">
            <v>можно паковать</v>
          </cell>
        </row>
        <row r="6627">
          <cell r="E6627">
            <v>334848735</v>
          </cell>
          <cell r="G6627" t="str">
            <v>можно паковать</v>
          </cell>
        </row>
        <row r="6628">
          <cell r="E6628">
            <v>334848762</v>
          </cell>
          <cell r="G6628" t="str">
            <v>можно паковать</v>
          </cell>
        </row>
        <row r="6629">
          <cell r="E6629">
            <v>334848661</v>
          </cell>
          <cell r="G6629" t="str">
            <v>можно паковать</v>
          </cell>
        </row>
        <row r="6630">
          <cell r="E6630">
            <v>334848581</v>
          </cell>
          <cell r="G6630" t="str">
            <v>можно паковать</v>
          </cell>
        </row>
        <row r="6631">
          <cell r="E6631">
            <v>334849614</v>
          </cell>
          <cell r="G6631" t="str">
            <v>можно паковать</v>
          </cell>
        </row>
        <row r="6632">
          <cell r="E6632">
            <v>334849637</v>
          </cell>
          <cell r="G6632" t="str">
            <v>можно паковать</v>
          </cell>
        </row>
        <row r="6633">
          <cell r="E6633">
            <v>334849767</v>
          </cell>
          <cell r="G6633" t="str">
            <v>можно паковать</v>
          </cell>
        </row>
        <row r="6634">
          <cell r="E6634">
            <v>334850119</v>
          </cell>
          <cell r="G6634" t="str">
            <v>можно паковать</v>
          </cell>
        </row>
        <row r="6635">
          <cell r="E6635">
            <v>334850142</v>
          </cell>
          <cell r="G6635" t="str">
            <v>можно паковать</v>
          </cell>
        </row>
        <row r="6636">
          <cell r="E6636">
            <v>334850246</v>
          </cell>
          <cell r="G6636" t="str">
            <v>можно паковать</v>
          </cell>
        </row>
        <row r="6637">
          <cell r="E6637">
            <v>334850297</v>
          </cell>
          <cell r="G6637" t="str">
            <v>можно паковать</v>
          </cell>
        </row>
        <row r="6638">
          <cell r="E6638">
            <v>334849709</v>
          </cell>
          <cell r="G6638" t="str">
            <v>можно паковать</v>
          </cell>
        </row>
        <row r="6639">
          <cell r="E6639">
            <v>334849786</v>
          </cell>
          <cell r="G6639" t="str">
            <v>можно паковать</v>
          </cell>
        </row>
        <row r="6640">
          <cell r="E6640">
            <v>334850491</v>
          </cell>
          <cell r="G6640" t="str">
            <v>можно паковать</v>
          </cell>
        </row>
        <row r="6641">
          <cell r="E6641">
            <v>334849833</v>
          </cell>
          <cell r="G6641" t="str">
            <v>можно паковать</v>
          </cell>
        </row>
        <row r="6642">
          <cell r="E6642">
            <v>334851269</v>
          </cell>
          <cell r="G6642" t="str">
            <v>можно паковать</v>
          </cell>
        </row>
        <row r="6643">
          <cell r="E6643">
            <v>334851289</v>
          </cell>
          <cell r="G6643" t="str">
            <v>можно паковать</v>
          </cell>
        </row>
        <row r="6644">
          <cell r="E6644">
            <v>334851388</v>
          </cell>
          <cell r="G6644" t="str">
            <v>можно паковать</v>
          </cell>
        </row>
        <row r="6645">
          <cell r="E6645">
            <v>334851564</v>
          </cell>
          <cell r="G6645" t="str">
            <v>можно паковать</v>
          </cell>
        </row>
        <row r="6646">
          <cell r="E6646">
            <v>334851604</v>
          </cell>
          <cell r="G6646" t="str">
            <v>можно паковать</v>
          </cell>
        </row>
        <row r="6647">
          <cell r="E6647">
            <v>334851614</v>
          </cell>
          <cell r="G6647" t="str">
            <v>можно паковать</v>
          </cell>
        </row>
        <row r="6648">
          <cell r="E6648">
            <v>334851936</v>
          </cell>
          <cell r="G6648" t="str">
            <v>можно паковать</v>
          </cell>
        </row>
        <row r="6649">
          <cell r="E6649">
            <v>334851907</v>
          </cell>
          <cell r="G6649" t="str">
            <v>можно паковать</v>
          </cell>
        </row>
        <row r="6650">
          <cell r="E6650">
            <v>334851496</v>
          </cell>
          <cell r="G6650" t="str">
            <v>можно паковать</v>
          </cell>
        </row>
        <row r="6651">
          <cell r="E6651">
            <v>334852925</v>
          </cell>
          <cell r="G6651" t="str">
            <v>можно паковать</v>
          </cell>
        </row>
        <row r="6652">
          <cell r="E6652">
            <v>334852940</v>
          </cell>
          <cell r="G6652" t="str">
            <v>можно паковать</v>
          </cell>
        </row>
        <row r="6653">
          <cell r="E6653">
            <v>334852963</v>
          </cell>
          <cell r="G6653" t="str">
            <v>можно паковать</v>
          </cell>
        </row>
        <row r="6654">
          <cell r="E6654">
            <v>334853007</v>
          </cell>
          <cell r="G6654" t="str">
            <v>можно паковать</v>
          </cell>
        </row>
        <row r="6655">
          <cell r="E6655">
            <v>334853109</v>
          </cell>
          <cell r="G6655" t="str">
            <v>можно паковать</v>
          </cell>
        </row>
        <row r="6656">
          <cell r="E6656">
            <v>334853158</v>
          </cell>
          <cell r="G6656" t="str">
            <v>можно паковать</v>
          </cell>
        </row>
        <row r="6657">
          <cell r="E6657">
            <v>334853304</v>
          </cell>
          <cell r="G6657" t="str">
            <v>можно паковать</v>
          </cell>
        </row>
        <row r="6658">
          <cell r="E6658">
            <v>334853349</v>
          </cell>
          <cell r="G6658" t="str">
            <v>можно паковать</v>
          </cell>
        </row>
        <row r="6659">
          <cell r="E6659">
            <v>334853353</v>
          </cell>
          <cell r="G6659" t="str">
            <v>можно паковать</v>
          </cell>
        </row>
        <row r="6660">
          <cell r="E6660">
            <v>334852946</v>
          </cell>
          <cell r="G6660" t="str">
            <v>можно паковать</v>
          </cell>
        </row>
        <row r="6661">
          <cell r="E6661">
            <v>334853858</v>
          </cell>
          <cell r="G6661" t="str">
            <v>можно паковать</v>
          </cell>
        </row>
        <row r="6662">
          <cell r="E6662">
            <v>334854012</v>
          </cell>
          <cell r="G6662" t="str">
            <v>можно паковать</v>
          </cell>
        </row>
        <row r="6663">
          <cell r="E6663">
            <v>334854139</v>
          </cell>
          <cell r="G6663" t="str">
            <v>можно паковать</v>
          </cell>
        </row>
        <row r="6664">
          <cell r="E6664">
            <v>334854227</v>
          </cell>
          <cell r="G6664" t="str">
            <v>можно паковать</v>
          </cell>
        </row>
        <row r="6665">
          <cell r="E6665">
            <v>334854234</v>
          </cell>
          <cell r="G6665" t="str">
            <v>можно паковать</v>
          </cell>
        </row>
        <row r="6666">
          <cell r="E6666">
            <v>334854305</v>
          </cell>
          <cell r="G6666" t="str">
            <v>можно паковать</v>
          </cell>
        </row>
        <row r="6667">
          <cell r="E6667">
            <v>334854379</v>
          </cell>
          <cell r="G6667" t="str">
            <v>можно паковать</v>
          </cell>
        </row>
        <row r="6668">
          <cell r="E6668">
            <v>334855566</v>
          </cell>
          <cell r="G6668" t="str">
            <v>можно паковать</v>
          </cell>
        </row>
        <row r="6669">
          <cell r="E6669">
            <v>334855855</v>
          </cell>
          <cell r="G6669" t="str">
            <v>можно паковать</v>
          </cell>
        </row>
        <row r="6670">
          <cell r="E6670">
            <v>334855885</v>
          </cell>
          <cell r="G6670" t="str">
            <v>можно паковать</v>
          </cell>
        </row>
        <row r="6671">
          <cell r="E6671">
            <v>334855870</v>
          </cell>
          <cell r="G6671" t="str">
            <v>можно паковать</v>
          </cell>
        </row>
        <row r="6672">
          <cell r="E6672">
            <v>334857333</v>
          </cell>
          <cell r="G6672" t="str">
            <v>можно паковать</v>
          </cell>
        </row>
        <row r="6673">
          <cell r="E6673">
            <v>334857374</v>
          </cell>
          <cell r="G6673" t="str">
            <v>можно паковать</v>
          </cell>
        </row>
        <row r="6674">
          <cell r="E6674">
            <v>334857402</v>
          </cell>
          <cell r="G6674" t="str">
            <v>можно паковать</v>
          </cell>
        </row>
        <row r="6675">
          <cell r="E6675">
            <v>334857439</v>
          </cell>
          <cell r="G6675" t="str">
            <v>можно паковать</v>
          </cell>
        </row>
        <row r="6676">
          <cell r="E6676">
            <v>334857487</v>
          </cell>
          <cell r="G6676" t="str">
            <v>можно паковать</v>
          </cell>
        </row>
        <row r="6677">
          <cell r="E6677">
            <v>334857481</v>
          </cell>
          <cell r="G6677" t="str">
            <v>можно паковать</v>
          </cell>
        </row>
        <row r="6678">
          <cell r="E6678">
            <v>334857504</v>
          </cell>
          <cell r="G6678" t="str">
            <v>можно паковать</v>
          </cell>
        </row>
        <row r="6679">
          <cell r="E6679">
            <v>334857499</v>
          </cell>
          <cell r="G6679" t="str">
            <v>можно паковать</v>
          </cell>
        </row>
        <row r="6680">
          <cell r="E6680">
            <v>334857513</v>
          </cell>
          <cell r="G6680" t="str">
            <v>можно паковать</v>
          </cell>
        </row>
        <row r="6681">
          <cell r="E6681">
            <v>334857639</v>
          </cell>
          <cell r="G6681" t="str">
            <v>можно паковать</v>
          </cell>
        </row>
        <row r="6682">
          <cell r="E6682">
            <v>334857544</v>
          </cell>
          <cell r="G6682" t="str">
            <v>можно паковать</v>
          </cell>
        </row>
        <row r="6683">
          <cell r="E6683">
            <v>334857668</v>
          </cell>
          <cell r="G6683" t="str">
            <v>можно паковать</v>
          </cell>
        </row>
        <row r="6684">
          <cell r="E6684">
            <v>334857699</v>
          </cell>
          <cell r="G6684" t="str">
            <v>можно паковать</v>
          </cell>
        </row>
        <row r="6685">
          <cell r="E6685">
            <v>334857832</v>
          </cell>
          <cell r="G6685" t="str">
            <v>можно паковать</v>
          </cell>
        </row>
        <row r="6686">
          <cell r="E6686">
            <v>334857834</v>
          </cell>
          <cell r="G6686" t="str">
            <v>можно паковать</v>
          </cell>
        </row>
        <row r="6687">
          <cell r="E6687">
            <v>334857525</v>
          </cell>
          <cell r="G6687" t="str">
            <v>можно паковать</v>
          </cell>
        </row>
        <row r="6688">
          <cell r="E6688">
            <v>334857506</v>
          </cell>
          <cell r="G6688" t="str">
            <v>можно паковать</v>
          </cell>
        </row>
        <row r="6689">
          <cell r="E6689">
            <v>334857777</v>
          </cell>
          <cell r="G6689" t="str">
            <v>можно паковать</v>
          </cell>
        </row>
        <row r="6690">
          <cell r="E6690">
            <v>334857820</v>
          </cell>
          <cell r="G6690" t="str">
            <v>можно паковать</v>
          </cell>
        </row>
        <row r="6691">
          <cell r="E6691">
            <v>334857649</v>
          </cell>
          <cell r="G6691" t="str">
            <v>можно паковать</v>
          </cell>
        </row>
        <row r="6692">
          <cell r="E6692">
            <v>334857899</v>
          </cell>
          <cell r="G6692" t="str">
            <v>можно паковать</v>
          </cell>
        </row>
        <row r="6693">
          <cell r="E6693">
            <v>334857912</v>
          </cell>
          <cell r="G6693" t="str">
            <v>можно паковать</v>
          </cell>
        </row>
        <row r="6694">
          <cell r="E6694">
            <v>334857932</v>
          </cell>
          <cell r="G6694" t="str">
            <v>можно паковать</v>
          </cell>
        </row>
        <row r="6695">
          <cell r="E6695">
            <v>334859047</v>
          </cell>
          <cell r="G6695" t="str">
            <v>можно паковать</v>
          </cell>
        </row>
        <row r="6696">
          <cell r="E6696">
            <v>334859062</v>
          </cell>
          <cell r="G6696" t="str">
            <v>можно паковать</v>
          </cell>
        </row>
        <row r="6697">
          <cell r="E6697">
            <v>334859120</v>
          </cell>
          <cell r="G6697" t="str">
            <v>можно паковать</v>
          </cell>
        </row>
        <row r="6698">
          <cell r="E6698">
            <v>334859151</v>
          </cell>
          <cell r="G6698" t="str">
            <v>можно паковать</v>
          </cell>
        </row>
        <row r="6699">
          <cell r="E6699">
            <v>334859168</v>
          </cell>
          <cell r="G6699" t="str">
            <v>можно паковать</v>
          </cell>
        </row>
        <row r="6700">
          <cell r="E6700">
            <v>334859183</v>
          </cell>
          <cell r="G6700" t="str">
            <v>можно паковать</v>
          </cell>
        </row>
        <row r="6701">
          <cell r="E6701">
            <v>334859251</v>
          </cell>
          <cell r="G6701" t="str">
            <v>можно паковать</v>
          </cell>
        </row>
        <row r="6702">
          <cell r="E6702">
            <v>334859278</v>
          </cell>
          <cell r="G6702" t="str">
            <v>можно паковать</v>
          </cell>
        </row>
        <row r="6703">
          <cell r="E6703">
            <v>334860473</v>
          </cell>
          <cell r="G6703" t="str">
            <v>можно паковать</v>
          </cell>
        </row>
        <row r="6704">
          <cell r="E6704">
            <v>334860507</v>
          </cell>
          <cell r="G6704" t="str">
            <v>можно паковать</v>
          </cell>
        </row>
        <row r="6705">
          <cell r="E6705">
            <v>334860544</v>
          </cell>
          <cell r="G6705" t="str">
            <v>можно паковать</v>
          </cell>
        </row>
        <row r="6706">
          <cell r="E6706">
            <v>334860548</v>
          </cell>
          <cell r="G6706" t="str">
            <v>можно паковать</v>
          </cell>
        </row>
        <row r="6707">
          <cell r="E6707">
            <v>334860584</v>
          </cell>
          <cell r="G6707" t="str">
            <v>можно паковать</v>
          </cell>
        </row>
        <row r="6708">
          <cell r="E6708">
            <v>334860638</v>
          </cell>
          <cell r="G6708" t="str">
            <v>можно паковать</v>
          </cell>
        </row>
        <row r="6709">
          <cell r="E6709">
            <v>334860524</v>
          </cell>
          <cell r="G6709" t="str">
            <v>можно паковать</v>
          </cell>
        </row>
        <row r="6710">
          <cell r="E6710">
            <v>334860429</v>
          </cell>
          <cell r="G6710" t="str">
            <v>можно паковать</v>
          </cell>
        </row>
        <row r="6711">
          <cell r="E6711">
            <v>334862825</v>
          </cell>
          <cell r="G6711" t="str">
            <v>можно паковать</v>
          </cell>
        </row>
        <row r="6712">
          <cell r="E6712">
            <v>334863005</v>
          </cell>
          <cell r="G6712" t="str">
            <v>можно паковать</v>
          </cell>
        </row>
        <row r="6713">
          <cell r="E6713">
            <v>334863079</v>
          </cell>
          <cell r="G6713" t="str">
            <v>можно паковать</v>
          </cell>
        </row>
        <row r="6714">
          <cell r="E6714">
            <v>334863277</v>
          </cell>
          <cell r="G6714" t="str">
            <v>можно паковать</v>
          </cell>
        </row>
        <row r="6715">
          <cell r="E6715">
            <v>334863231</v>
          </cell>
          <cell r="G6715" t="str">
            <v>можно паковать</v>
          </cell>
        </row>
        <row r="6716">
          <cell r="E6716">
            <v>334863170</v>
          </cell>
          <cell r="G6716" t="str">
            <v>можно паковать</v>
          </cell>
        </row>
        <row r="6717">
          <cell r="E6717">
            <v>334863463</v>
          </cell>
          <cell r="G6717" t="str">
            <v>можно паковать</v>
          </cell>
        </row>
        <row r="6718">
          <cell r="E6718">
            <v>334863492</v>
          </cell>
          <cell r="G6718" t="str">
            <v>можно паковать</v>
          </cell>
        </row>
        <row r="6719">
          <cell r="E6719">
            <v>334863501</v>
          </cell>
          <cell r="G6719" t="str">
            <v>можно паковать</v>
          </cell>
        </row>
        <row r="6720">
          <cell r="E6720">
            <v>334863508</v>
          </cell>
          <cell r="G6720" t="str">
            <v>можно паковать</v>
          </cell>
        </row>
        <row r="6721">
          <cell r="E6721">
            <v>334863528</v>
          </cell>
          <cell r="G6721" t="str">
            <v>можно паковать</v>
          </cell>
        </row>
        <row r="6722">
          <cell r="E6722">
            <v>334863429</v>
          </cell>
          <cell r="G6722" t="str">
            <v>можно паковать</v>
          </cell>
        </row>
        <row r="6723">
          <cell r="E6723">
            <v>334863084</v>
          </cell>
          <cell r="G6723" t="str">
            <v>можно паковать</v>
          </cell>
        </row>
        <row r="6724">
          <cell r="E6724">
            <v>334863635</v>
          </cell>
          <cell r="G6724" t="str">
            <v>можно паковать</v>
          </cell>
        </row>
        <row r="6725">
          <cell r="E6725">
            <v>334863682</v>
          </cell>
          <cell r="G6725" t="str">
            <v>можно паковать</v>
          </cell>
        </row>
        <row r="6726">
          <cell r="E6726">
            <v>334864559</v>
          </cell>
          <cell r="G6726" t="str">
            <v>можно паковать</v>
          </cell>
        </row>
        <row r="6727">
          <cell r="E6727">
            <v>334864640</v>
          </cell>
          <cell r="G6727" t="str">
            <v>можно паковать</v>
          </cell>
        </row>
        <row r="6728">
          <cell r="E6728">
            <v>334864695</v>
          </cell>
          <cell r="G6728" t="str">
            <v>можно паковать</v>
          </cell>
        </row>
        <row r="6729">
          <cell r="E6729">
            <v>334864714</v>
          </cell>
          <cell r="G6729" t="str">
            <v>можно паковать</v>
          </cell>
        </row>
        <row r="6730">
          <cell r="E6730">
            <v>334864756</v>
          </cell>
          <cell r="G6730" t="str">
            <v>можно паковать</v>
          </cell>
        </row>
        <row r="6731">
          <cell r="E6731">
            <v>334864781</v>
          </cell>
          <cell r="G6731" t="str">
            <v>можно паковать</v>
          </cell>
        </row>
        <row r="6732">
          <cell r="E6732">
            <v>334864884</v>
          </cell>
          <cell r="G6732" t="str">
            <v>можно паковать</v>
          </cell>
        </row>
        <row r="6733">
          <cell r="E6733">
            <v>334864534</v>
          </cell>
          <cell r="G6733" t="str">
            <v>можно паковать</v>
          </cell>
        </row>
        <row r="6734">
          <cell r="E6734">
            <v>334864562</v>
          </cell>
          <cell r="G6734" t="str">
            <v>можно паковать</v>
          </cell>
        </row>
        <row r="6735">
          <cell r="E6735">
            <v>334864579</v>
          </cell>
          <cell r="G6735" t="str">
            <v>можно паковать</v>
          </cell>
        </row>
        <row r="6736">
          <cell r="E6736">
            <v>334864588</v>
          </cell>
          <cell r="G6736" t="str">
            <v>можно паковать</v>
          </cell>
        </row>
        <row r="6737">
          <cell r="E6737">
            <v>334864761</v>
          </cell>
          <cell r="G6737" t="str">
            <v>можно паковать</v>
          </cell>
        </row>
        <row r="6738">
          <cell r="E6738">
            <v>334864812</v>
          </cell>
          <cell r="G6738" t="str">
            <v>можно паковать</v>
          </cell>
        </row>
        <row r="6739">
          <cell r="E6739">
            <v>334865001</v>
          </cell>
          <cell r="G6739" t="str">
            <v>можно паковать</v>
          </cell>
        </row>
        <row r="6740">
          <cell r="E6740">
            <v>334865109</v>
          </cell>
          <cell r="G6740" t="str">
            <v>можно паковать</v>
          </cell>
        </row>
        <row r="6741">
          <cell r="E6741">
            <v>334865128</v>
          </cell>
          <cell r="G6741" t="str">
            <v>можно паковать</v>
          </cell>
        </row>
        <row r="6742">
          <cell r="E6742">
            <v>334865206</v>
          </cell>
          <cell r="G6742" t="str">
            <v>можно паковать</v>
          </cell>
        </row>
        <row r="6743">
          <cell r="E6743">
            <v>334864966</v>
          </cell>
          <cell r="G6743" t="str">
            <v>можно паковать</v>
          </cell>
        </row>
        <row r="6744">
          <cell r="E6744">
            <v>334865330</v>
          </cell>
          <cell r="G6744" t="str">
            <v>можно паковать</v>
          </cell>
        </row>
        <row r="6745">
          <cell r="E6745">
            <v>334865268</v>
          </cell>
          <cell r="G6745" t="str">
            <v>можно паковать</v>
          </cell>
        </row>
        <row r="6746">
          <cell r="E6746">
            <v>334865255</v>
          </cell>
          <cell r="G6746" t="str">
            <v>можно паковать</v>
          </cell>
        </row>
        <row r="6747">
          <cell r="E6747">
            <v>334866027</v>
          </cell>
          <cell r="G6747" t="str">
            <v>можно паковать</v>
          </cell>
        </row>
        <row r="6748">
          <cell r="E6748">
            <v>334866175</v>
          </cell>
          <cell r="G6748" t="str">
            <v>можно паковать</v>
          </cell>
        </row>
        <row r="6749">
          <cell r="E6749">
            <v>334866230</v>
          </cell>
          <cell r="G6749" t="str">
            <v>можно паковать</v>
          </cell>
        </row>
        <row r="6750">
          <cell r="E6750">
            <v>334866265</v>
          </cell>
          <cell r="G6750" t="str">
            <v>можно паковать</v>
          </cell>
        </row>
        <row r="6751">
          <cell r="E6751">
            <v>334866556</v>
          </cell>
          <cell r="G6751" t="str">
            <v>можно паковать</v>
          </cell>
        </row>
        <row r="6752">
          <cell r="E6752">
            <v>334867705</v>
          </cell>
          <cell r="G6752" t="str">
            <v>можно паковать</v>
          </cell>
        </row>
        <row r="6753">
          <cell r="E6753">
            <v>334867915</v>
          </cell>
          <cell r="G6753" t="str">
            <v>можно паковать</v>
          </cell>
        </row>
        <row r="6754">
          <cell r="E6754">
            <v>334867951</v>
          </cell>
          <cell r="G6754" t="str">
            <v>можно паковать</v>
          </cell>
        </row>
        <row r="6755">
          <cell r="E6755">
            <v>334868002</v>
          </cell>
          <cell r="G6755" t="str">
            <v>можно паковать</v>
          </cell>
        </row>
        <row r="6756">
          <cell r="E6756">
            <v>334868167</v>
          </cell>
          <cell r="G6756" t="str">
            <v>можно паковать</v>
          </cell>
        </row>
        <row r="6757">
          <cell r="E6757">
            <v>334868201</v>
          </cell>
          <cell r="G6757" t="str">
            <v>можно паковать</v>
          </cell>
        </row>
        <row r="6758">
          <cell r="E6758">
            <v>334868219</v>
          </cell>
          <cell r="G6758" t="str">
            <v>можно паковать</v>
          </cell>
        </row>
        <row r="6759">
          <cell r="E6759">
            <v>334868359</v>
          </cell>
          <cell r="G6759" t="str">
            <v>можно паковать</v>
          </cell>
        </row>
        <row r="6760">
          <cell r="E6760">
            <v>334868222</v>
          </cell>
          <cell r="G6760" t="str">
            <v>можно паковать</v>
          </cell>
        </row>
        <row r="6761">
          <cell r="E6761">
            <v>334868252</v>
          </cell>
          <cell r="G6761" t="str">
            <v>можно паковать</v>
          </cell>
        </row>
        <row r="6762">
          <cell r="E6762">
            <v>334868217</v>
          </cell>
          <cell r="G6762" t="str">
            <v>можно паковать</v>
          </cell>
        </row>
        <row r="6763">
          <cell r="E6763">
            <v>334868172</v>
          </cell>
          <cell r="G6763" t="str">
            <v>можно паковать</v>
          </cell>
        </row>
        <row r="6764">
          <cell r="E6764">
            <v>334868331</v>
          </cell>
          <cell r="G6764" t="str">
            <v>можно паковать</v>
          </cell>
        </row>
        <row r="6765">
          <cell r="E6765">
            <v>334869302</v>
          </cell>
          <cell r="G6765" t="str">
            <v>можно паковать</v>
          </cell>
        </row>
        <row r="6766">
          <cell r="E6766">
            <v>334869270</v>
          </cell>
          <cell r="G6766" t="str">
            <v>можно паковать</v>
          </cell>
        </row>
        <row r="6767">
          <cell r="E6767">
            <v>334869335</v>
          </cell>
          <cell r="G6767" t="str">
            <v>можно паковать</v>
          </cell>
        </row>
        <row r="6768">
          <cell r="E6768">
            <v>334869536</v>
          </cell>
          <cell r="G6768" t="str">
            <v>можно паковать</v>
          </cell>
        </row>
        <row r="6769">
          <cell r="E6769">
            <v>334869584</v>
          </cell>
          <cell r="G6769" t="str">
            <v>можно паковать</v>
          </cell>
        </row>
        <row r="6770">
          <cell r="E6770">
            <v>334869522</v>
          </cell>
          <cell r="G6770" t="str">
            <v>можно паковать</v>
          </cell>
        </row>
        <row r="6771">
          <cell r="E6771">
            <v>334869647</v>
          </cell>
          <cell r="G6771" t="str">
            <v>можно паковать</v>
          </cell>
        </row>
        <row r="6772">
          <cell r="E6772">
            <v>334869669</v>
          </cell>
          <cell r="G6772" t="str">
            <v>можно паковать</v>
          </cell>
        </row>
        <row r="6773">
          <cell r="E6773">
            <v>334869737</v>
          </cell>
          <cell r="G6773" t="str">
            <v>можно паковать</v>
          </cell>
        </row>
        <row r="6774">
          <cell r="E6774">
            <v>334869756</v>
          </cell>
          <cell r="G6774" t="str">
            <v>можно паковать</v>
          </cell>
        </row>
        <row r="6775">
          <cell r="E6775">
            <v>334869851</v>
          </cell>
          <cell r="G6775" t="str">
            <v>можно паковать</v>
          </cell>
        </row>
        <row r="6776">
          <cell r="E6776">
            <v>334869843</v>
          </cell>
          <cell r="G6776" t="str">
            <v>подтверждение выслано</v>
          </cell>
        </row>
        <row r="6777">
          <cell r="E6777">
            <v>334869954</v>
          </cell>
          <cell r="G6777" t="str">
            <v>можно паковать</v>
          </cell>
        </row>
        <row r="6778">
          <cell r="E6778">
            <v>334871213</v>
          </cell>
          <cell r="G6778" t="str">
            <v>можно паковать</v>
          </cell>
        </row>
        <row r="6779">
          <cell r="E6779">
            <v>334871245</v>
          </cell>
          <cell r="G6779" t="str">
            <v>можно паковать</v>
          </cell>
        </row>
        <row r="6780">
          <cell r="E6780">
            <v>334871511</v>
          </cell>
          <cell r="G6780" t="str">
            <v>можно паковать</v>
          </cell>
        </row>
        <row r="6781">
          <cell r="E6781">
            <v>334871265</v>
          </cell>
          <cell r="G6781" t="str">
            <v>можно паковать</v>
          </cell>
        </row>
        <row r="6782">
          <cell r="E6782">
            <v>334871540</v>
          </cell>
          <cell r="G6782" t="str">
            <v>можно паковать</v>
          </cell>
        </row>
        <row r="6783">
          <cell r="E6783">
            <v>334871608</v>
          </cell>
          <cell r="G6783" t="str">
            <v>можно паковать</v>
          </cell>
        </row>
        <row r="6784">
          <cell r="E6784">
            <v>334871432</v>
          </cell>
          <cell r="G6784" t="str">
            <v>можно паковать</v>
          </cell>
        </row>
        <row r="6785">
          <cell r="E6785">
            <v>334871481</v>
          </cell>
          <cell r="G6785" t="str">
            <v>можно паковать</v>
          </cell>
        </row>
        <row r="6786">
          <cell r="E6786">
            <v>334871585</v>
          </cell>
          <cell r="G6786" t="str">
            <v>можно паковать</v>
          </cell>
        </row>
        <row r="6787">
          <cell r="E6787">
            <v>334871625</v>
          </cell>
          <cell r="G6787" t="str">
            <v>можно паковать</v>
          </cell>
        </row>
        <row r="6788">
          <cell r="E6788">
            <v>334871685</v>
          </cell>
          <cell r="G6788" t="str">
            <v>можно паковать</v>
          </cell>
        </row>
        <row r="6789">
          <cell r="E6789">
            <v>334871693</v>
          </cell>
          <cell r="G6789" t="str">
            <v>можно паковать</v>
          </cell>
        </row>
        <row r="6790">
          <cell r="E6790">
            <v>334871753</v>
          </cell>
          <cell r="G6790" t="str">
            <v>можно паковать</v>
          </cell>
        </row>
        <row r="6791">
          <cell r="E6791">
            <v>334871743</v>
          </cell>
          <cell r="G6791" t="str">
            <v>можно паковать</v>
          </cell>
        </row>
        <row r="6792">
          <cell r="E6792">
            <v>334871726</v>
          </cell>
          <cell r="G6792" t="str">
            <v>можно паковать</v>
          </cell>
        </row>
        <row r="6793">
          <cell r="E6793">
            <v>334871801</v>
          </cell>
          <cell r="G6793" t="str">
            <v>можно паковать</v>
          </cell>
        </row>
        <row r="6794">
          <cell r="E6794">
            <v>334871584</v>
          </cell>
          <cell r="G6794" t="str">
            <v>можно паковать</v>
          </cell>
        </row>
        <row r="6795">
          <cell r="E6795">
            <v>334871599</v>
          </cell>
          <cell r="G6795" t="str">
            <v>можно паковать</v>
          </cell>
        </row>
        <row r="6796">
          <cell r="E6796">
            <v>334871626</v>
          </cell>
          <cell r="G6796" t="str">
            <v>можно паковать</v>
          </cell>
        </row>
        <row r="6797">
          <cell r="E6797">
            <v>334871668</v>
          </cell>
          <cell r="G6797" t="str">
            <v>можно паковать</v>
          </cell>
        </row>
        <row r="6798">
          <cell r="E6798">
            <v>334871687</v>
          </cell>
          <cell r="G6798" t="str">
            <v>можно паковать</v>
          </cell>
        </row>
        <row r="6799">
          <cell r="E6799">
            <v>334871699</v>
          </cell>
          <cell r="G6799" t="str">
            <v>можно паковать</v>
          </cell>
        </row>
        <row r="6800">
          <cell r="E6800">
            <v>334871233</v>
          </cell>
          <cell r="G6800" t="str">
            <v>можно паковать</v>
          </cell>
        </row>
        <row r="6801">
          <cell r="E6801">
            <v>334871931</v>
          </cell>
          <cell r="G6801" t="str">
            <v>подтверждение выслано</v>
          </cell>
        </row>
        <row r="6802">
          <cell r="E6802">
            <v>334871950</v>
          </cell>
          <cell r="G6802" t="str">
            <v>можно паковать</v>
          </cell>
        </row>
        <row r="6803">
          <cell r="E6803">
            <v>334871931</v>
          </cell>
          <cell r="G6803" t="str">
            <v>можно паковать</v>
          </cell>
        </row>
        <row r="6804">
          <cell r="E6804" t="str">
            <v>334872785 </v>
          </cell>
          <cell r="G6804" t="str">
            <v>можно паковать</v>
          </cell>
        </row>
        <row r="6805">
          <cell r="E6805">
            <v>334872784</v>
          </cell>
          <cell r="G6805" t="str">
            <v>можно паковать</v>
          </cell>
        </row>
        <row r="6806">
          <cell r="E6806">
            <v>334872821</v>
          </cell>
          <cell r="G6806" t="str">
            <v>можно паковать</v>
          </cell>
        </row>
        <row r="6807">
          <cell r="E6807">
            <v>334872825</v>
          </cell>
          <cell r="G6807" t="str">
            <v>можно паковать</v>
          </cell>
        </row>
        <row r="6808">
          <cell r="E6808">
            <v>334872829</v>
          </cell>
          <cell r="G6808" t="str">
            <v>можно паковать</v>
          </cell>
        </row>
        <row r="6809">
          <cell r="E6809">
            <v>334872780</v>
          </cell>
          <cell r="G6809" t="str">
            <v>можно паковать</v>
          </cell>
        </row>
        <row r="6810">
          <cell r="E6810">
            <v>334872807</v>
          </cell>
          <cell r="G6810" t="str">
            <v>можно паковать</v>
          </cell>
        </row>
        <row r="6811">
          <cell r="E6811">
            <v>334872851</v>
          </cell>
          <cell r="G6811" t="str">
            <v>можно паковать</v>
          </cell>
        </row>
        <row r="6812">
          <cell r="E6812">
            <v>334872875</v>
          </cell>
          <cell r="G6812" t="str">
            <v>можно паковать</v>
          </cell>
        </row>
        <row r="6813">
          <cell r="E6813">
            <v>334872903</v>
          </cell>
          <cell r="G6813" t="str">
            <v>можно паковать</v>
          </cell>
        </row>
        <row r="6814">
          <cell r="E6814">
            <v>334872939</v>
          </cell>
          <cell r="G6814" t="str">
            <v>можно паковать</v>
          </cell>
        </row>
        <row r="6815">
          <cell r="E6815">
            <v>334873178</v>
          </cell>
          <cell r="G6815" t="str">
            <v>можно паковать</v>
          </cell>
        </row>
        <row r="6816">
          <cell r="E6816">
            <v>334873079</v>
          </cell>
          <cell r="G6816" t="str">
            <v>можно паковать</v>
          </cell>
        </row>
        <row r="6817">
          <cell r="E6817">
            <v>334873258</v>
          </cell>
          <cell r="G6817" t="str">
            <v>можно паковать</v>
          </cell>
        </row>
        <row r="6818">
          <cell r="E6818">
            <v>334873256</v>
          </cell>
          <cell r="G6818" t="str">
            <v>можно паковать</v>
          </cell>
        </row>
        <row r="6819">
          <cell r="E6819">
            <v>334873291</v>
          </cell>
          <cell r="G6819" t="str">
            <v>можно паковать</v>
          </cell>
        </row>
        <row r="6820">
          <cell r="E6820">
            <v>334873454</v>
          </cell>
          <cell r="G6820" t="str">
            <v>можно паковать</v>
          </cell>
        </row>
        <row r="6821">
          <cell r="E6821">
            <v>334873452</v>
          </cell>
          <cell r="G6821" t="str">
            <v>можно паковать</v>
          </cell>
        </row>
        <row r="6822">
          <cell r="E6822">
            <v>334873413</v>
          </cell>
          <cell r="G6822" t="str">
            <v>можно паковать</v>
          </cell>
        </row>
        <row r="6823">
          <cell r="E6823">
            <v>334873443</v>
          </cell>
          <cell r="G6823" t="str">
            <v>можно паковать</v>
          </cell>
        </row>
        <row r="6824">
          <cell r="E6824">
            <v>334873444</v>
          </cell>
          <cell r="G6824" t="str">
            <v>можно паковать</v>
          </cell>
        </row>
        <row r="6825">
          <cell r="E6825">
            <v>334874289</v>
          </cell>
          <cell r="G6825" t="str">
            <v>можно паковать</v>
          </cell>
        </row>
        <row r="6826">
          <cell r="E6826">
            <v>334874315</v>
          </cell>
          <cell r="G6826" t="str">
            <v>можно паковать</v>
          </cell>
        </row>
        <row r="6827">
          <cell r="E6827">
            <v>334874304</v>
          </cell>
          <cell r="G6827" t="str">
            <v>можно паковать</v>
          </cell>
        </row>
        <row r="6828">
          <cell r="E6828">
            <v>334874593</v>
          </cell>
          <cell r="G6828" t="str">
            <v>можно паковать</v>
          </cell>
        </row>
        <row r="6829">
          <cell r="E6829">
            <v>334874668</v>
          </cell>
          <cell r="G6829" t="str">
            <v>можно паковать</v>
          </cell>
        </row>
        <row r="6830">
          <cell r="E6830">
            <v>334874883</v>
          </cell>
          <cell r="G6830" t="str">
            <v>можно паковать</v>
          </cell>
        </row>
        <row r="6831">
          <cell r="E6831">
            <v>334874885</v>
          </cell>
          <cell r="G6831" t="str">
            <v>можно паковать</v>
          </cell>
        </row>
        <row r="6832">
          <cell r="E6832">
            <v>334874977</v>
          </cell>
          <cell r="G6832" t="str">
            <v>можно паковать</v>
          </cell>
        </row>
        <row r="6833">
          <cell r="E6833">
            <v>334876476</v>
          </cell>
          <cell r="G6833" t="str">
            <v>можно паковать</v>
          </cell>
        </row>
        <row r="6834">
          <cell r="E6834">
            <v>334876493</v>
          </cell>
          <cell r="G6834" t="str">
            <v>можно паковать</v>
          </cell>
        </row>
        <row r="6835">
          <cell r="E6835">
            <v>334876117</v>
          </cell>
          <cell r="G6835" t="str">
            <v>можно паковать</v>
          </cell>
        </row>
        <row r="6836">
          <cell r="E6836">
            <v>334876126</v>
          </cell>
          <cell r="G6836" t="str">
            <v>можно паковать</v>
          </cell>
        </row>
        <row r="6837">
          <cell r="E6837">
            <v>334876159</v>
          </cell>
          <cell r="G6837" t="str">
            <v>можно паковать</v>
          </cell>
        </row>
        <row r="6838">
          <cell r="E6838">
            <v>334875831</v>
          </cell>
          <cell r="G6838" t="str">
            <v>можно паковать</v>
          </cell>
        </row>
        <row r="6839">
          <cell r="E6839">
            <v>334876186</v>
          </cell>
          <cell r="G6839" t="str">
            <v>можно паковать</v>
          </cell>
        </row>
        <row r="6840">
          <cell r="E6840">
            <v>334876952</v>
          </cell>
          <cell r="G6840" t="str">
            <v>можно паковать</v>
          </cell>
        </row>
        <row r="6841">
          <cell r="E6841">
            <v>334876937</v>
          </cell>
          <cell r="G6841" t="str">
            <v>можно паковать</v>
          </cell>
        </row>
        <row r="6842">
          <cell r="E6842">
            <v>334877087</v>
          </cell>
          <cell r="G6842" t="str">
            <v>можно паковать</v>
          </cell>
        </row>
        <row r="6843">
          <cell r="E6843">
            <v>334877267</v>
          </cell>
          <cell r="G6843" t="str">
            <v>можно паковать</v>
          </cell>
        </row>
        <row r="6844">
          <cell r="E6844">
            <v>334877335</v>
          </cell>
          <cell r="G6844" t="str">
            <v>можно паковать</v>
          </cell>
        </row>
        <row r="6845">
          <cell r="E6845">
            <v>334877347</v>
          </cell>
          <cell r="G6845" t="str">
            <v>можно паковать</v>
          </cell>
        </row>
        <row r="6846">
          <cell r="E6846">
            <v>334877387</v>
          </cell>
          <cell r="G6846" t="str">
            <v>можно паковать</v>
          </cell>
        </row>
        <row r="6847">
          <cell r="E6847">
            <v>334877484</v>
          </cell>
          <cell r="G6847" t="str">
            <v>можно паковать</v>
          </cell>
        </row>
        <row r="6848">
          <cell r="E6848">
            <v>334877354</v>
          </cell>
          <cell r="G6848" t="str">
            <v>можно паковать</v>
          </cell>
        </row>
        <row r="6849">
          <cell r="E6849">
            <v>334877342</v>
          </cell>
          <cell r="G6849" t="str">
            <v>можно паковать</v>
          </cell>
        </row>
        <row r="6850">
          <cell r="E6850">
            <v>334877418</v>
          </cell>
          <cell r="G6850" t="str">
            <v>можно паковать</v>
          </cell>
        </row>
        <row r="6851">
          <cell r="E6851">
            <v>334877493</v>
          </cell>
          <cell r="G6851" t="str">
            <v>можно паковать</v>
          </cell>
        </row>
        <row r="6852">
          <cell r="E6852">
            <v>334877494</v>
          </cell>
          <cell r="G6852" t="str">
            <v>можно паковать</v>
          </cell>
        </row>
        <row r="6853">
          <cell r="E6853">
            <v>334877525</v>
          </cell>
          <cell r="G6853" t="str">
            <v>можно паковать</v>
          </cell>
        </row>
        <row r="6854">
          <cell r="E6854">
            <v>334877548</v>
          </cell>
          <cell r="G6854" t="str">
            <v>можно паковать</v>
          </cell>
        </row>
        <row r="6855">
          <cell r="E6855">
            <v>334877585</v>
          </cell>
          <cell r="G6855" t="str">
            <v>можно паковать</v>
          </cell>
        </row>
        <row r="6856">
          <cell r="E6856">
            <v>334877596</v>
          </cell>
          <cell r="G6856" t="str">
            <v>можно паковать</v>
          </cell>
        </row>
        <row r="6857">
          <cell r="E6857">
            <v>334877572</v>
          </cell>
          <cell r="G6857" t="str">
            <v>можно паковать</v>
          </cell>
        </row>
        <row r="6858">
          <cell r="E6858">
            <v>334877634</v>
          </cell>
          <cell r="G6858" t="str">
            <v>можно паковать</v>
          </cell>
        </row>
        <row r="6859">
          <cell r="E6859">
            <v>334877654</v>
          </cell>
          <cell r="G6859" t="str">
            <v>можно паковать</v>
          </cell>
        </row>
        <row r="6860">
          <cell r="E6860">
            <v>334877765</v>
          </cell>
          <cell r="G6860" t="str">
            <v>можно паковать</v>
          </cell>
        </row>
        <row r="6861">
          <cell r="E6861">
            <v>334877779</v>
          </cell>
          <cell r="G6861" t="str">
            <v>можно паковать</v>
          </cell>
        </row>
        <row r="6862">
          <cell r="E6862">
            <v>334878646</v>
          </cell>
          <cell r="G6862" t="str">
            <v>можно паковать</v>
          </cell>
        </row>
        <row r="6863">
          <cell r="E6863">
            <v>334878901</v>
          </cell>
          <cell r="G6863" t="str">
            <v>можно паковать</v>
          </cell>
        </row>
        <row r="6864">
          <cell r="E6864">
            <v>334878946</v>
          </cell>
          <cell r="G6864" t="str">
            <v>можно паковать</v>
          </cell>
        </row>
        <row r="6865">
          <cell r="E6865">
            <v>334878982</v>
          </cell>
          <cell r="G6865" t="str">
            <v>можно паковать</v>
          </cell>
        </row>
        <row r="6866">
          <cell r="E6866">
            <v>334878794</v>
          </cell>
          <cell r="G6866" t="str">
            <v>можно паковать</v>
          </cell>
        </row>
        <row r="6867">
          <cell r="E6867">
            <v>334878796</v>
          </cell>
          <cell r="G6867" t="str">
            <v>можно паковать</v>
          </cell>
        </row>
        <row r="6868">
          <cell r="E6868">
            <v>334878757</v>
          </cell>
          <cell r="G6868" t="str">
            <v>можно паковать</v>
          </cell>
        </row>
        <row r="6869">
          <cell r="E6869">
            <v>334878953</v>
          </cell>
          <cell r="G6869" t="str">
            <v>можно паковать</v>
          </cell>
        </row>
        <row r="6870">
          <cell r="E6870">
            <v>334878958</v>
          </cell>
          <cell r="G6870" t="str">
            <v>можно паковать</v>
          </cell>
        </row>
        <row r="6871">
          <cell r="E6871">
            <v>334879000</v>
          </cell>
          <cell r="G6871" t="str">
            <v>можно паковать</v>
          </cell>
        </row>
        <row r="6872">
          <cell r="E6872">
            <v>334878994</v>
          </cell>
          <cell r="G6872" t="str">
            <v>можно паковать</v>
          </cell>
        </row>
        <row r="6873">
          <cell r="E6873">
            <v>334879016</v>
          </cell>
          <cell r="G6873" t="str">
            <v>можно паковать</v>
          </cell>
        </row>
        <row r="6874">
          <cell r="E6874">
            <v>334879032</v>
          </cell>
          <cell r="G6874" t="str">
            <v>можно паковать</v>
          </cell>
        </row>
        <row r="6875">
          <cell r="E6875">
            <v>334879052</v>
          </cell>
          <cell r="G6875" t="str">
            <v>можно паковать</v>
          </cell>
        </row>
        <row r="6876">
          <cell r="E6876">
            <v>334879110</v>
          </cell>
          <cell r="G6876" t="str">
            <v>можно паковать</v>
          </cell>
        </row>
        <row r="6877">
          <cell r="E6877">
            <v>334879175</v>
          </cell>
          <cell r="G6877" t="str">
            <v>можно паковать</v>
          </cell>
        </row>
        <row r="6878">
          <cell r="E6878">
            <v>334879085</v>
          </cell>
          <cell r="G6878" t="str">
            <v>можно паковать</v>
          </cell>
        </row>
        <row r="6879">
          <cell r="E6879">
            <v>334879209</v>
          </cell>
          <cell r="G6879" t="str">
            <v>можно паковать</v>
          </cell>
        </row>
        <row r="6880">
          <cell r="E6880">
            <v>334879232</v>
          </cell>
          <cell r="G6880" t="str">
            <v>можно паковать</v>
          </cell>
        </row>
        <row r="6881">
          <cell r="E6881">
            <v>334879201</v>
          </cell>
          <cell r="G6881" t="str">
            <v>можно паковать</v>
          </cell>
        </row>
        <row r="6882">
          <cell r="E6882">
            <v>334879149</v>
          </cell>
          <cell r="G6882" t="str">
            <v>можно паковать</v>
          </cell>
        </row>
        <row r="6883">
          <cell r="E6883">
            <v>334879302</v>
          </cell>
          <cell r="G6883" t="str">
            <v>можно паковать</v>
          </cell>
        </row>
        <row r="6884">
          <cell r="E6884">
            <v>334879321</v>
          </cell>
          <cell r="G6884" t="str">
            <v>можно паковать</v>
          </cell>
        </row>
        <row r="6885">
          <cell r="E6885">
            <v>334879410</v>
          </cell>
          <cell r="G6885" t="str">
            <v>можно паковать</v>
          </cell>
        </row>
        <row r="6886">
          <cell r="E6886">
            <v>334880252</v>
          </cell>
          <cell r="G6886" t="str">
            <v>можно паковать</v>
          </cell>
        </row>
        <row r="6887">
          <cell r="E6887">
            <v>334880511</v>
          </cell>
          <cell r="G6887" t="str">
            <v>можно паковать</v>
          </cell>
        </row>
        <row r="6888">
          <cell r="E6888">
            <v>334880737</v>
          </cell>
          <cell r="G6888" t="str">
            <v>можно паковать</v>
          </cell>
        </row>
        <row r="6889">
          <cell r="E6889">
            <v>334880759</v>
          </cell>
          <cell r="G6889" t="str">
            <v>можно паковать</v>
          </cell>
        </row>
        <row r="6890">
          <cell r="E6890">
            <v>334881031</v>
          </cell>
          <cell r="G6890" t="str">
            <v>можно паковать</v>
          </cell>
        </row>
        <row r="6891">
          <cell r="E6891">
            <v>334881033</v>
          </cell>
          <cell r="G6891" t="str">
            <v>можно паковать</v>
          </cell>
        </row>
        <row r="6892">
          <cell r="E6892">
            <v>334881048</v>
          </cell>
          <cell r="G6892" t="str">
            <v>можно паковать</v>
          </cell>
        </row>
        <row r="6893">
          <cell r="E6893">
            <v>334881802</v>
          </cell>
          <cell r="G6893" t="str">
            <v>можно паковать</v>
          </cell>
        </row>
        <row r="6894">
          <cell r="E6894">
            <v>334882053</v>
          </cell>
          <cell r="G6894" t="str">
            <v>можно паковать</v>
          </cell>
        </row>
        <row r="6895">
          <cell r="E6895">
            <v>334881984</v>
          </cell>
          <cell r="G6895" t="str">
            <v>можно паковать</v>
          </cell>
        </row>
        <row r="6896">
          <cell r="E6896">
            <v>334882170</v>
          </cell>
          <cell r="G6896" t="str">
            <v>можно паковать</v>
          </cell>
        </row>
        <row r="6897">
          <cell r="E6897">
            <v>334882212</v>
          </cell>
          <cell r="G6897" t="str">
            <v>можно паковать</v>
          </cell>
        </row>
        <row r="6898">
          <cell r="E6898">
            <v>334882208</v>
          </cell>
          <cell r="G6898" t="str">
            <v>можно паковать</v>
          </cell>
        </row>
        <row r="6899">
          <cell r="E6899">
            <v>334882115</v>
          </cell>
          <cell r="G6899" t="str">
            <v>можно паковать</v>
          </cell>
        </row>
        <row r="6900">
          <cell r="E6900">
            <v>334881960</v>
          </cell>
          <cell r="G6900" t="str">
            <v>можно паковать</v>
          </cell>
        </row>
        <row r="6901">
          <cell r="E6901">
            <v>334882180</v>
          </cell>
          <cell r="G6901" t="str">
            <v>можно паковать</v>
          </cell>
        </row>
        <row r="6902">
          <cell r="E6902">
            <v>334882298</v>
          </cell>
          <cell r="G6902" t="str">
            <v>можно паковать</v>
          </cell>
        </row>
        <row r="6903">
          <cell r="E6903">
            <v>334882299</v>
          </cell>
          <cell r="G6903" t="str">
            <v>можно паковать</v>
          </cell>
        </row>
        <row r="6904">
          <cell r="E6904">
            <v>334882434</v>
          </cell>
          <cell r="G6904" t="str">
            <v>можно паковать</v>
          </cell>
        </row>
        <row r="6905">
          <cell r="E6905">
            <v>334883273</v>
          </cell>
          <cell r="G6905" t="str">
            <v>можно паковать</v>
          </cell>
        </row>
        <row r="6906">
          <cell r="E6906">
            <v>334883270</v>
          </cell>
          <cell r="G6906" t="str">
            <v>можно паковать</v>
          </cell>
        </row>
        <row r="6907">
          <cell r="E6907">
            <v>334883290</v>
          </cell>
          <cell r="G6907" t="str">
            <v>можно паковать</v>
          </cell>
        </row>
        <row r="6908">
          <cell r="E6908">
            <v>334883460</v>
          </cell>
          <cell r="G6908" t="str">
            <v>можно паковать</v>
          </cell>
        </row>
        <row r="6909">
          <cell r="E6909">
            <v>334884609</v>
          </cell>
          <cell r="G6909" t="str">
            <v>можно паковать</v>
          </cell>
        </row>
        <row r="6910">
          <cell r="E6910">
            <v>334884619</v>
          </cell>
          <cell r="G6910" t="str">
            <v>можно паковать</v>
          </cell>
        </row>
        <row r="6911">
          <cell r="E6911">
            <v>334884637</v>
          </cell>
          <cell r="G6911" t="str">
            <v>можно паковать</v>
          </cell>
        </row>
        <row r="6912">
          <cell r="E6912">
            <v>334884672</v>
          </cell>
          <cell r="G6912" t="str">
            <v>можно паковать</v>
          </cell>
        </row>
        <row r="6913">
          <cell r="E6913">
            <v>334884693</v>
          </cell>
          <cell r="G6913" t="str">
            <v>можно паковать</v>
          </cell>
        </row>
        <row r="6914">
          <cell r="E6914">
            <v>334884713</v>
          </cell>
          <cell r="G6914" t="str">
            <v>можно паковать</v>
          </cell>
        </row>
        <row r="6915">
          <cell r="E6915">
            <v>334884719</v>
          </cell>
          <cell r="G6915" t="str">
            <v>можно паковать</v>
          </cell>
        </row>
        <row r="6916">
          <cell r="E6916">
            <v>334884731</v>
          </cell>
          <cell r="G6916" t="str">
            <v>можно паковать</v>
          </cell>
        </row>
        <row r="6917">
          <cell r="E6917">
            <v>334884738</v>
          </cell>
          <cell r="G6917" t="str">
            <v>можно паковать</v>
          </cell>
        </row>
        <row r="6918">
          <cell r="E6918">
            <v>334884750</v>
          </cell>
          <cell r="G6918" t="str">
            <v>можно паковать</v>
          </cell>
        </row>
        <row r="6919">
          <cell r="E6919">
            <v>334884728</v>
          </cell>
          <cell r="G6919" t="str">
            <v>можно паковать</v>
          </cell>
        </row>
        <row r="6920">
          <cell r="E6920">
            <v>334884830</v>
          </cell>
          <cell r="G6920" t="str">
            <v>можно паковать</v>
          </cell>
        </row>
        <row r="6921">
          <cell r="E6921">
            <v>334884836</v>
          </cell>
          <cell r="G6921" t="str">
            <v>можно паковать</v>
          </cell>
        </row>
        <row r="6922">
          <cell r="E6922">
            <v>334884850</v>
          </cell>
          <cell r="G6922" t="str">
            <v>можно паковать</v>
          </cell>
        </row>
        <row r="6923">
          <cell r="E6923">
            <v>334884858</v>
          </cell>
          <cell r="G6923" t="str">
            <v>можно паковать</v>
          </cell>
        </row>
        <row r="6924">
          <cell r="E6924">
            <v>334884869</v>
          </cell>
          <cell r="G6924" t="str">
            <v>можно паковать</v>
          </cell>
        </row>
        <row r="6925">
          <cell r="E6925">
            <v>334884873</v>
          </cell>
          <cell r="G6925" t="str">
            <v>можно паковать</v>
          </cell>
        </row>
        <row r="6926">
          <cell r="E6926">
            <v>334884882</v>
          </cell>
          <cell r="G6926" t="str">
            <v>можно паковать</v>
          </cell>
        </row>
        <row r="6927">
          <cell r="E6927">
            <v>334884888</v>
          </cell>
          <cell r="G6927" t="str">
            <v>можно паковать</v>
          </cell>
        </row>
        <row r="6928">
          <cell r="E6928">
            <v>334884894</v>
          </cell>
          <cell r="G6928" t="str">
            <v>можно паковать</v>
          </cell>
        </row>
        <row r="6929">
          <cell r="E6929">
            <v>334884904</v>
          </cell>
          <cell r="G6929" t="str">
            <v>можно паковать</v>
          </cell>
        </row>
        <row r="6930">
          <cell r="E6930">
            <v>334884911</v>
          </cell>
          <cell r="G6930" t="str">
            <v>можно паковать</v>
          </cell>
        </row>
        <row r="6931">
          <cell r="E6931">
            <v>334884915</v>
          </cell>
          <cell r="G6931" t="str">
            <v>можно паковать</v>
          </cell>
        </row>
        <row r="6932">
          <cell r="E6932">
            <v>334884971</v>
          </cell>
          <cell r="G6932" t="str">
            <v>подтверждение выслано</v>
          </cell>
        </row>
        <row r="6933">
          <cell r="E6933">
            <v>334884986</v>
          </cell>
          <cell r="G6933" t="str">
            <v>подтверждение выслано</v>
          </cell>
        </row>
        <row r="6934">
          <cell r="E6934">
            <v>334884994</v>
          </cell>
          <cell r="G6934" t="str">
            <v>подтверждение выслано</v>
          </cell>
        </row>
        <row r="6935">
          <cell r="E6935">
            <v>334884998</v>
          </cell>
          <cell r="G6935" t="str">
            <v>подтверждение выслано</v>
          </cell>
        </row>
        <row r="6936">
          <cell r="E6936">
            <v>334885005</v>
          </cell>
          <cell r="G6936" t="str">
            <v>подтверждение выслано</v>
          </cell>
        </row>
        <row r="6937">
          <cell r="E6937">
            <v>334885010</v>
          </cell>
          <cell r="G6937" t="str">
            <v>подтверждение выслано</v>
          </cell>
        </row>
        <row r="6938">
          <cell r="E6938">
            <v>334885016</v>
          </cell>
          <cell r="G6938" t="str">
            <v>подтверждение выслано</v>
          </cell>
        </row>
        <row r="6939">
          <cell r="E6939">
            <v>334885029</v>
          </cell>
          <cell r="G6939" t="str">
            <v>подтверждение выслано</v>
          </cell>
        </row>
        <row r="6940">
          <cell r="E6940">
            <v>334885040</v>
          </cell>
          <cell r="G6940" t="str">
            <v>подтверждение выслано</v>
          </cell>
        </row>
        <row r="6941">
          <cell r="E6941">
            <v>334885060</v>
          </cell>
          <cell r="G6941" t="str">
            <v>подтверждение выслано</v>
          </cell>
        </row>
        <row r="6942">
          <cell r="E6942">
            <v>334885063</v>
          </cell>
          <cell r="G6942" t="str">
            <v>подтверждение выслано</v>
          </cell>
        </row>
        <row r="6943">
          <cell r="E6943">
            <v>334885099</v>
          </cell>
          <cell r="G6943" t="str">
            <v>можно паковать</v>
          </cell>
        </row>
        <row r="6944">
          <cell r="E6944">
            <v>334885124</v>
          </cell>
          <cell r="G6944" t="str">
            <v>можно паковать</v>
          </cell>
        </row>
        <row r="6945">
          <cell r="E6945">
            <v>334885071</v>
          </cell>
          <cell r="G6945" t="str">
            <v>можно паковать</v>
          </cell>
        </row>
        <row r="6946">
          <cell r="E6946">
            <v>334885149</v>
          </cell>
          <cell r="G6946" t="str">
            <v>можно паковать</v>
          </cell>
        </row>
        <row r="6947">
          <cell r="E6947">
            <v>334885159</v>
          </cell>
          <cell r="G6947" t="str">
            <v>можно паковать</v>
          </cell>
        </row>
        <row r="6948">
          <cell r="E6948">
            <v>334885163</v>
          </cell>
          <cell r="G6948" t="str">
            <v>можно паковать</v>
          </cell>
        </row>
        <row r="6949">
          <cell r="E6949">
            <v>334885173</v>
          </cell>
          <cell r="G6949" t="str">
            <v>можно паковать</v>
          </cell>
        </row>
        <row r="6950">
          <cell r="E6950">
            <v>334885178</v>
          </cell>
          <cell r="G6950" t="str">
            <v>можно паковать</v>
          </cell>
        </row>
        <row r="6951">
          <cell r="E6951">
            <v>334885192</v>
          </cell>
          <cell r="G6951" t="str">
            <v>можно паковать</v>
          </cell>
        </row>
        <row r="6952">
          <cell r="E6952">
            <v>334885202</v>
          </cell>
          <cell r="G6952" t="str">
            <v>можно паковать</v>
          </cell>
        </row>
        <row r="6953">
          <cell r="E6953">
            <v>334885212</v>
          </cell>
          <cell r="G6953" t="str">
            <v>можно паковать</v>
          </cell>
        </row>
        <row r="6954">
          <cell r="E6954">
            <v>334885216</v>
          </cell>
          <cell r="G6954" t="str">
            <v>можно паковать</v>
          </cell>
        </row>
        <row r="6955">
          <cell r="E6955">
            <v>334885252</v>
          </cell>
          <cell r="G6955" t="str">
            <v>можно паковать</v>
          </cell>
        </row>
        <row r="6956">
          <cell r="E6956">
            <v>334885263</v>
          </cell>
          <cell r="G6956" t="str">
            <v>можно паковать</v>
          </cell>
        </row>
        <row r="6957">
          <cell r="E6957">
            <v>334885277</v>
          </cell>
          <cell r="G6957" t="str">
            <v>можно паковать</v>
          </cell>
        </row>
        <row r="6958">
          <cell r="E6958">
            <v>334885316</v>
          </cell>
          <cell r="G6958" t="str">
            <v>можно паковать</v>
          </cell>
        </row>
        <row r="6959">
          <cell r="E6959">
            <v>334885317</v>
          </cell>
          <cell r="G6959" t="str">
            <v>можно паковать</v>
          </cell>
        </row>
        <row r="6960">
          <cell r="E6960">
            <v>334885315</v>
          </cell>
          <cell r="G6960" t="str">
            <v>можно паковать</v>
          </cell>
        </row>
        <row r="6961">
          <cell r="E6961">
            <v>334885391</v>
          </cell>
          <cell r="G6961" t="str">
            <v>можно паковать</v>
          </cell>
        </row>
        <row r="6962">
          <cell r="E6962">
            <v>334886433</v>
          </cell>
          <cell r="G6962" t="str">
            <v>можно паковать</v>
          </cell>
        </row>
        <row r="6963">
          <cell r="E6963">
            <v>334886445</v>
          </cell>
          <cell r="G6963" t="str">
            <v>можно паковать</v>
          </cell>
        </row>
        <row r="6964">
          <cell r="E6964">
            <v>334886897</v>
          </cell>
          <cell r="G6964" t="str">
            <v>можно паковать</v>
          </cell>
        </row>
        <row r="6965">
          <cell r="E6965">
            <v>334886911</v>
          </cell>
          <cell r="G6965" t="str">
            <v>можно паковать</v>
          </cell>
        </row>
        <row r="6966">
          <cell r="E6966">
            <v>334886929</v>
          </cell>
          <cell r="G6966" t="str">
            <v>можно паковать</v>
          </cell>
        </row>
        <row r="6967">
          <cell r="E6967">
            <v>334886941</v>
          </cell>
          <cell r="G6967" t="str">
            <v>можно паковать</v>
          </cell>
        </row>
        <row r="6968">
          <cell r="E6968">
            <v>334886946</v>
          </cell>
          <cell r="G6968" t="str">
            <v>можно паковать</v>
          </cell>
        </row>
        <row r="6969">
          <cell r="E6969">
            <v>334886951</v>
          </cell>
          <cell r="G6969" t="str">
            <v>можно паковать</v>
          </cell>
        </row>
        <row r="6970">
          <cell r="E6970">
            <v>334886954</v>
          </cell>
          <cell r="G6970" t="str">
            <v>можно паковать</v>
          </cell>
        </row>
        <row r="6971">
          <cell r="E6971">
            <v>334886959</v>
          </cell>
          <cell r="G6971" t="str">
            <v>можно паковать</v>
          </cell>
        </row>
        <row r="6972">
          <cell r="E6972">
            <v>334886962</v>
          </cell>
          <cell r="G6972" t="str">
            <v>можно паковать</v>
          </cell>
        </row>
        <row r="6973">
          <cell r="E6973">
            <v>334886967</v>
          </cell>
          <cell r="G6973" t="str">
            <v>можно паковать</v>
          </cell>
        </row>
        <row r="6974">
          <cell r="E6974">
            <v>334885344</v>
          </cell>
          <cell r="G6974" t="str">
            <v>можно паковать</v>
          </cell>
        </row>
        <row r="6975">
          <cell r="E6975">
            <v>334886485</v>
          </cell>
          <cell r="G6975" t="str">
            <v>подтверждение выслано</v>
          </cell>
        </row>
        <row r="6976">
          <cell r="E6976">
            <v>334886498</v>
          </cell>
          <cell r="G6976" t="str">
            <v>подтверждение выслано</v>
          </cell>
        </row>
        <row r="6977">
          <cell r="E6977">
            <v>334886503</v>
          </cell>
          <cell r="G6977" t="str">
            <v>подтверждение выслано</v>
          </cell>
        </row>
        <row r="6978">
          <cell r="E6978">
            <v>334886507</v>
          </cell>
          <cell r="G6978" t="str">
            <v>подтверждение выслано</v>
          </cell>
        </row>
        <row r="6979">
          <cell r="E6979">
            <v>334886514</v>
          </cell>
          <cell r="G6979" t="str">
            <v>подтверждение выслано</v>
          </cell>
        </row>
        <row r="6980">
          <cell r="E6980">
            <v>334886528</v>
          </cell>
          <cell r="G6980" t="str">
            <v>подтверждение выслано</v>
          </cell>
        </row>
        <row r="6981">
          <cell r="E6981">
            <v>334886531</v>
          </cell>
          <cell r="G6981" t="str">
            <v>подтверждение выслано</v>
          </cell>
        </row>
        <row r="6982">
          <cell r="E6982">
            <v>334886536</v>
          </cell>
          <cell r="G6982" t="str">
            <v>подтверждение выслано</v>
          </cell>
        </row>
        <row r="6983">
          <cell r="E6983">
            <v>334886505</v>
          </cell>
          <cell r="G6983" t="str">
            <v>можно паковать</v>
          </cell>
        </row>
        <row r="6984">
          <cell r="E6984">
            <v>334886581</v>
          </cell>
          <cell r="G6984" t="str">
            <v>подтверждение выслано</v>
          </cell>
        </row>
        <row r="6985">
          <cell r="E6985">
            <v>334886587</v>
          </cell>
          <cell r="G6985" t="str">
            <v>подтверждение выслано</v>
          </cell>
        </row>
        <row r="6986">
          <cell r="E6986">
            <v>334886595</v>
          </cell>
          <cell r="G6986" t="str">
            <v>подтверждение выслано</v>
          </cell>
        </row>
        <row r="6987">
          <cell r="E6987">
            <v>334886601</v>
          </cell>
          <cell r="G6987" t="str">
            <v>подтверждение выслано</v>
          </cell>
        </row>
        <row r="6988">
          <cell r="E6988">
            <v>334886848</v>
          </cell>
          <cell r="G6988" t="str">
            <v>можно паковать</v>
          </cell>
        </row>
        <row r="6989">
          <cell r="E6989">
            <v>334886891</v>
          </cell>
          <cell r="G6989" t="str">
            <v>можно паковать</v>
          </cell>
        </row>
        <row r="6990">
          <cell r="E6990">
            <v>334886918</v>
          </cell>
          <cell r="G6990" t="str">
            <v>можно паковать</v>
          </cell>
        </row>
        <row r="6991">
          <cell r="E6991">
            <v>334886953</v>
          </cell>
          <cell r="G6991" t="str">
            <v>можно паковать</v>
          </cell>
        </row>
        <row r="6992">
          <cell r="E6992">
            <v>334886995</v>
          </cell>
          <cell r="G6992" t="str">
            <v>можно паковать</v>
          </cell>
        </row>
        <row r="6993">
          <cell r="E6993">
            <v>334887005</v>
          </cell>
          <cell r="G6993" t="str">
            <v>можно паковать</v>
          </cell>
        </row>
        <row r="6994">
          <cell r="E6994">
            <v>334887060</v>
          </cell>
          <cell r="G6994" t="str">
            <v>подтверждение выслано</v>
          </cell>
        </row>
        <row r="6995">
          <cell r="E6995">
            <v>334887138</v>
          </cell>
          <cell r="G6995" t="str">
            <v>можно паковать</v>
          </cell>
        </row>
        <row r="6996">
          <cell r="E6996">
            <v>334887151</v>
          </cell>
          <cell r="G6996" t="str">
            <v>можно паковать</v>
          </cell>
        </row>
        <row r="6997">
          <cell r="E6997">
            <v>334886970</v>
          </cell>
          <cell r="G6997" t="str">
            <v>можно паковать</v>
          </cell>
        </row>
        <row r="6998">
          <cell r="E6998">
            <v>334886979</v>
          </cell>
          <cell r="G6998" t="str">
            <v>можно паковать</v>
          </cell>
        </row>
        <row r="6999">
          <cell r="E6999">
            <v>334887068</v>
          </cell>
          <cell r="G6999" t="str">
            <v>можно паковать</v>
          </cell>
        </row>
        <row r="7000">
          <cell r="E7000">
            <v>334887117</v>
          </cell>
          <cell r="G7000" t="str">
            <v>можно паковать</v>
          </cell>
        </row>
        <row r="7001">
          <cell r="E7001">
            <v>334886990</v>
          </cell>
          <cell r="G7001" t="str">
            <v>можно паковать</v>
          </cell>
        </row>
        <row r="7002">
          <cell r="E7002">
            <v>334887031</v>
          </cell>
          <cell r="G7002" t="str">
            <v>можно паковать</v>
          </cell>
        </row>
        <row r="7003">
          <cell r="E7003">
            <v>334887046</v>
          </cell>
          <cell r="G7003" t="str">
            <v>можно паковать</v>
          </cell>
        </row>
        <row r="7004">
          <cell r="E7004">
            <v>334887161</v>
          </cell>
          <cell r="G7004" t="str">
            <v>можно паковать</v>
          </cell>
        </row>
        <row r="7005">
          <cell r="E7005">
            <v>334886837</v>
          </cell>
          <cell r="G7005" t="str">
            <v>можно паковать</v>
          </cell>
        </row>
        <row r="7006">
          <cell r="E7006">
            <v>334886836</v>
          </cell>
          <cell r="G7006" t="str">
            <v>можно паковать</v>
          </cell>
        </row>
        <row r="7007">
          <cell r="E7007">
            <v>334886827</v>
          </cell>
          <cell r="G7007" t="str">
            <v>можно паковать</v>
          </cell>
        </row>
        <row r="7008">
          <cell r="E7008">
            <v>334886822</v>
          </cell>
          <cell r="G7008" t="str">
            <v>можно паковать</v>
          </cell>
        </row>
        <row r="7009">
          <cell r="E7009">
            <v>334886818</v>
          </cell>
          <cell r="G7009" t="str">
            <v>можно паковать</v>
          </cell>
        </row>
        <row r="7010">
          <cell r="E7010">
            <v>334886812</v>
          </cell>
          <cell r="G7010" t="str">
            <v>можно паковать</v>
          </cell>
        </row>
        <row r="7011">
          <cell r="E7011">
            <v>334886808</v>
          </cell>
          <cell r="G7011" t="str">
            <v>можно паковать</v>
          </cell>
        </row>
        <row r="7012">
          <cell r="E7012">
            <v>334886797</v>
          </cell>
          <cell r="G7012" t="str">
            <v>можно паковать</v>
          </cell>
        </row>
        <row r="7013">
          <cell r="E7013">
            <v>334886782</v>
          </cell>
          <cell r="G7013" t="str">
            <v>можно паковать</v>
          </cell>
        </row>
        <row r="7014">
          <cell r="E7014">
            <v>334886768</v>
          </cell>
          <cell r="G7014" t="str">
            <v>можно паковать</v>
          </cell>
        </row>
        <row r="7015">
          <cell r="E7015">
            <v>334886761</v>
          </cell>
          <cell r="G7015" t="str">
            <v>можно паковать</v>
          </cell>
        </row>
        <row r="7016">
          <cell r="E7016">
            <v>334886751</v>
          </cell>
          <cell r="G7016" t="str">
            <v>можно паковать</v>
          </cell>
        </row>
        <row r="7017">
          <cell r="E7017">
            <v>334887183</v>
          </cell>
          <cell r="G7017" t="str">
            <v>можно паковать</v>
          </cell>
        </row>
        <row r="7018">
          <cell r="E7018">
            <v>334887338</v>
          </cell>
          <cell r="G7018" t="str">
            <v>можно паковать</v>
          </cell>
        </row>
        <row r="7019">
          <cell r="E7019">
            <v>334887268</v>
          </cell>
          <cell r="G7019" t="str">
            <v>можно паковать</v>
          </cell>
        </row>
        <row r="7020">
          <cell r="E7020">
            <v>334886994</v>
          </cell>
          <cell r="G7020" t="str">
            <v>подтверждение выслано</v>
          </cell>
        </row>
        <row r="7021">
          <cell r="E7021">
            <v>334887007</v>
          </cell>
          <cell r="G7021" t="str">
            <v>подтверждение выслано</v>
          </cell>
        </row>
        <row r="7022">
          <cell r="E7022">
            <v>334887016</v>
          </cell>
          <cell r="G7022" t="str">
            <v>подтверждение выслано</v>
          </cell>
        </row>
        <row r="7023">
          <cell r="E7023">
            <v>334887027</v>
          </cell>
          <cell r="G7023" t="str">
            <v>подтверждение выслано</v>
          </cell>
        </row>
        <row r="7024">
          <cell r="E7024">
            <v>334887051</v>
          </cell>
          <cell r="G7024" t="str">
            <v>подтверждение выслано</v>
          </cell>
        </row>
        <row r="7025">
          <cell r="E7025">
            <v>334887053</v>
          </cell>
          <cell r="G7025" t="str">
            <v>подтверждение выслано</v>
          </cell>
        </row>
        <row r="7026">
          <cell r="E7026">
            <v>334887057</v>
          </cell>
          <cell r="G7026" t="str">
            <v>подтверждение выслано</v>
          </cell>
        </row>
        <row r="7027">
          <cell r="E7027">
            <v>334887062</v>
          </cell>
          <cell r="G7027" t="str">
            <v>подтверждение выслано</v>
          </cell>
        </row>
        <row r="7028">
          <cell r="E7028">
            <v>334887066</v>
          </cell>
          <cell r="G7028" t="str">
            <v>подтверждение выслано</v>
          </cell>
        </row>
        <row r="7029">
          <cell r="E7029">
            <v>334887076</v>
          </cell>
          <cell r="G7029" t="str">
            <v>подтверждение выслано</v>
          </cell>
        </row>
        <row r="7030">
          <cell r="E7030">
            <v>334887081</v>
          </cell>
          <cell r="G7030" t="str">
            <v>подтверждение выслано</v>
          </cell>
        </row>
        <row r="7031">
          <cell r="E7031">
            <v>334887083</v>
          </cell>
          <cell r="G7031" t="str">
            <v>подтверждение выслано</v>
          </cell>
        </row>
        <row r="7032">
          <cell r="E7032">
            <v>334887294</v>
          </cell>
          <cell r="G7032" t="str">
            <v>можно паковать</v>
          </cell>
        </row>
        <row r="7033">
          <cell r="E7033">
            <v>334887298</v>
          </cell>
          <cell r="G7033" t="str">
            <v>можно паковать</v>
          </cell>
        </row>
        <row r="7034">
          <cell r="E7034">
            <v>334887304</v>
          </cell>
          <cell r="G7034" t="str">
            <v>можно паковать</v>
          </cell>
        </row>
        <row r="7035">
          <cell r="E7035">
            <v>334887314</v>
          </cell>
          <cell r="G7035" t="str">
            <v>можно паковать</v>
          </cell>
        </row>
        <row r="7036">
          <cell r="E7036">
            <v>334887320</v>
          </cell>
          <cell r="G7036" t="str">
            <v>можно паковать</v>
          </cell>
        </row>
        <row r="7037">
          <cell r="E7037">
            <v>334887325</v>
          </cell>
          <cell r="G7037" t="str">
            <v>можно паковать</v>
          </cell>
        </row>
        <row r="7038">
          <cell r="E7038">
            <v>334887327</v>
          </cell>
          <cell r="G7038" t="str">
            <v>можно паковать</v>
          </cell>
        </row>
        <row r="7039">
          <cell r="E7039">
            <v>334887328</v>
          </cell>
          <cell r="G7039" t="str">
            <v>можно паковать</v>
          </cell>
        </row>
        <row r="7040">
          <cell r="E7040">
            <v>334887330</v>
          </cell>
          <cell r="G7040" t="str">
            <v>можно паковать</v>
          </cell>
        </row>
        <row r="7041">
          <cell r="E7041">
            <v>334887337</v>
          </cell>
          <cell r="G7041" t="str">
            <v>можно паковать</v>
          </cell>
        </row>
        <row r="7042">
          <cell r="E7042">
            <v>334887339</v>
          </cell>
          <cell r="G7042" t="str">
            <v>можно паковать</v>
          </cell>
        </row>
        <row r="7043">
          <cell r="E7043">
            <v>334887342</v>
          </cell>
          <cell r="G7043" t="str">
            <v>можно паковать</v>
          </cell>
        </row>
        <row r="7044">
          <cell r="E7044">
            <v>334887122</v>
          </cell>
          <cell r="G7044" t="str">
            <v>можно паковать</v>
          </cell>
        </row>
        <row r="7045">
          <cell r="E7045">
            <v>334887212</v>
          </cell>
          <cell r="G7045" t="str">
            <v>можно паковать</v>
          </cell>
        </row>
        <row r="7046">
          <cell r="E7046">
            <v>334887226</v>
          </cell>
          <cell r="G7046" t="str">
            <v>можно паковать</v>
          </cell>
        </row>
        <row r="7047">
          <cell r="E7047">
            <v>334887254</v>
          </cell>
          <cell r="G7047" t="str">
            <v>можно паковать</v>
          </cell>
        </row>
        <row r="7048">
          <cell r="E7048">
            <v>334887261</v>
          </cell>
          <cell r="G7048" t="str">
            <v>можно паковать</v>
          </cell>
        </row>
        <row r="7049">
          <cell r="E7049">
            <v>334887263</v>
          </cell>
          <cell r="G7049" t="str">
            <v>можно паковать</v>
          </cell>
        </row>
        <row r="7050">
          <cell r="E7050">
            <v>334887265</v>
          </cell>
          <cell r="G7050" t="str">
            <v>можно паковать</v>
          </cell>
        </row>
        <row r="7051">
          <cell r="E7051">
            <v>334887270</v>
          </cell>
          <cell r="G7051" t="str">
            <v>можно паковать</v>
          </cell>
        </row>
        <row r="7052">
          <cell r="E7052">
            <v>334887272</v>
          </cell>
          <cell r="G7052" t="str">
            <v>можно паковать</v>
          </cell>
        </row>
        <row r="7053">
          <cell r="E7053">
            <v>334887276</v>
          </cell>
          <cell r="G7053" t="str">
            <v>можно паковать</v>
          </cell>
        </row>
        <row r="7054">
          <cell r="E7054">
            <v>334887279</v>
          </cell>
          <cell r="G7054" t="str">
            <v>можно паковать</v>
          </cell>
        </row>
        <row r="7055">
          <cell r="E7055">
            <v>334888300</v>
          </cell>
          <cell r="G7055" t="str">
            <v>можно паковать</v>
          </cell>
        </row>
        <row r="7056">
          <cell r="E7056">
            <v>334888307</v>
          </cell>
          <cell r="G7056" t="str">
            <v>можно паковать</v>
          </cell>
        </row>
        <row r="7057">
          <cell r="E7057">
            <v>334888320</v>
          </cell>
          <cell r="G7057" t="str">
            <v>можно паковать</v>
          </cell>
        </row>
        <row r="7058">
          <cell r="E7058">
            <v>334888411</v>
          </cell>
          <cell r="G7058" t="str">
            <v>можно паковать</v>
          </cell>
        </row>
        <row r="7059">
          <cell r="E7059">
            <v>334888360</v>
          </cell>
          <cell r="G7059" t="str">
            <v>можно паковать</v>
          </cell>
        </row>
        <row r="7060">
          <cell r="E7060">
            <v>334888552</v>
          </cell>
          <cell r="G7060" t="str">
            <v>можно паковать</v>
          </cell>
        </row>
        <row r="7061">
          <cell r="E7061">
            <v>334888612</v>
          </cell>
          <cell r="G7061" t="str">
            <v>можно паковать</v>
          </cell>
        </row>
        <row r="7062">
          <cell r="E7062">
            <v>334888633</v>
          </cell>
          <cell r="G7062" t="str">
            <v>можно паковать</v>
          </cell>
        </row>
        <row r="7063">
          <cell r="E7063">
            <v>334888649</v>
          </cell>
          <cell r="G7063" t="str">
            <v>можно паковать</v>
          </cell>
        </row>
        <row r="7064">
          <cell r="E7064">
            <v>334888687</v>
          </cell>
          <cell r="G7064" t="str">
            <v>можно паковать</v>
          </cell>
        </row>
        <row r="7065">
          <cell r="E7065">
            <v>334888725</v>
          </cell>
          <cell r="G7065" t="str">
            <v>можно паковать</v>
          </cell>
        </row>
        <row r="7066">
          <cell r="E7066">
            <v>334888695</v>
          </cell>
          <cell r="G7066" t="str">
            <v>можно паковать</v>
          </cell>
        </row>
        <row r="7067">
          <cell r="E7067">
            <v>334888715</v>
          </cell>
          <cell r="G7067" t="str">
            <v>можно паковать</v>
          </cell>
        </row>
        <row r="7068">
          <cell r="E7068">
            <v>334888743</v>
          </cell>
          <cell r="G7068" t="str">
            <v>можно паковать</v>
          </cell>
        </row>
        <row r="7069">
          <cell r="E7069">
            <v>334889023</v>
          </cell>
          <cell r="G7069" t="str">
            <v>можно паковать</v>
          </cell>
        </row>
        <row r="7070">
          <cell r="E7070">
            <v>334889025</v>
          </cell>
          <cell r="G7070" t="str">
            <v>можно паковать</v>
          </cell>
        </row>
        <row r="7071">
          <cell r="E7071">
            <v>334889029</v>
          </cell>
          <cell r="G7071" t="str">
            <v>можно паковать</v>
          </cell>
        </row>
        <row r="7072">
          <cell r="E7072">
            <v>334889042</v>
          </cell>
          <cell r="G7072" t="str">
            <v>можно паковать</v>
          </cell>
        </row>
        <row r="7073">
          <cell r="E7073">
            <v>334889045</v>
          </cell>
          <cell r="G7073" t="str">
            <v>можно паковать</v>
          </cell>
        </row>
        <row r="7074">
          <cell r="E7074">
            <v>334889049</v>
          </cell>
          <cell r="G7074" t="str">
            <v>можно паковать</v>
          </cell>
        </row>
        <row r="7075">
          <cell r="E7075">
            <v>334889058</v>
          </cell>
          <cell r="G7075" t="str">
            <v>можно паковать</v>
          </cell>
        </row>
        <row r="7076">
          <cell r="E7076">
            <v>334889070</v>
          </cell>
          <cell r="G7076" t="str">
            <v>можно паковать</v>
          </cell>
        </row>
        <row r="7077">
          <cell r="E7077">
            <v>334888641</v>
          </cell>
          <cell r="G7077" t="str">
            <v>можно паковать</v>
          </cell>
        </row>
        <row r="7078">
          <cell r="E7078">
            <v>334888637</v>
          </cell>
          <cell r="G7078" t="str">
            <v>можно паковать</v>
          </cell>
        </row>
        <row r="7079">
          <cell r="E7079">
            <v>334888635</v>
          </cell>
          <cell r="G7079" t="str">
            <v>можно паковать</v>
          </cell>
        </row>
        <row r="7080">
          <cell r="E7080">
            <v>334888632</v>
          </cell>
          <cell r="G7080" t="str">
            <v>можно паковать</v>
          </cell>
        </row>
        <row r="7081">
          <cell r="E7081">
            <v>334888616</v>
          </cell>
          <cell r="G7081" t="str">
            <v>можно паковать</v>
          </cell>
        </row>
        <row r="7082">
          <cell r="E7082">
            <v>334888610</v>
          </cell>
          <cell r="G7082" t="str">
            <v>можно паковать</v>
          </cell>
        </row>
        <row r="7083">
          <cell r="E7083">
            <v>334888605</v>
          </cell>
          <cell r="G7083" t="str">
            <v>можно паковать</v>
          </cell>
        </row>
        <row r="7084">
          <cell r="E7084">
            <v>334888600</v>
          </cell>
          <cell r="G7084" t="str">
            <v>можно паковать</v>
          </cell>
        </row>
        <row r="7085">
          <cell r="E7085">
            <v>334888592</v>
          </cell>
          <cell r="G7085" t="str">
            <v>можно паковать</v>
          </cell>
        </row>
        <row r="7086">
          <cell r="E7086">
            <v>334888587</v>
          </cell>
          <cell r="G7086" t="str">
            <v>можно паковать</v>
          </cell>
        </row>
        <row r="7087">
          <cell r="E7087">
            <v>334888583</v>
          </cell>
          <cell r="G7087" t="str">
            <v>можно паковать</v>
          </cell>
        </row>
        <row r="7088">
          <cell r="E7088">
            <v>334888575</v>
          </cell>
          <cell r="G7088" t="str">
            <v>можно паковать</v>
          </cell>
        </row>
        <row r="7089">
          <cell r="E7089">
            <v>334890477</v>
          </cell>
          <cell r="G7089" t="str">
            <v>можно паковать</v>
          </cell>
        </row>
        <row r="7090">
          <cell r="E7090">
            <v>334890499</v>
          </cell>
          <cell r="G7090" t="str">
            <v>можно паковать</v>
          </cell>
        </row>
        <row r="7091">
          <cell r="E7091">
            <v>334890504</v>
          </cell>
          <cell r="G7091" t="str">
            <v>можно паковать</v>
          </cell>
        </row>
        <row r="7092">
          <cell r="E7092">
            <v>334890542</v>
          </cell>
          <cell r="G7092" t="str">
            <v>можно паковать</v>
          </cell>
        </row>
        <row r="7093">
          <cell r="E7093">
            <v>334890731</v>
          </cell>
          <cell r="G7093" t="str">
            <v>можно паковать</v>
          </cell>
        </row>
        <row r="7094">
          <cell r="E7094">
            <v>334890930</v>
          </cell>
          <cell r="G7094" t="str">
            <v>можно паковать</v>
          </cell>
        </row>
        <row r="7095">
          <cell r="E7095">
            <v>334891751</v>
          </cell>
          <cell r="G7095" t="str">
            <v>можно паковать</v>
          </cell>
        </row>
        <row r="7096">
          <cell r="E7096">
            <v>334891824</v>
          </cell>
          <cell r="G7096" t="str">
            <v>можно паковать</v>
          </cell>
        </row>
        <row r="7097">
          <cell r="E7097">
            <v>334891848</v>
          </cell>
          <cell r="G7097" t="str">
            <v>можно паковать</v>
          </cell>
        </row>
        <row r="7098">
          <cell r="E7098">
            <v>334891881</v>
          </cell>
          <cell r="G7098" t="str">
            <v>можно паковать</v>
          </cell>
        </row>
        <row r="7099">
          <cell r="E7099">
            <v>334891871</v>
          </cell>
          <cell r="G7099" t="str">
            <v>можно паковать</v>
          </cell>
        </row>
        <row r="7100">
          <cell r="E7100">
            <v>334891734</v>
          </cell>
          <cell r="G7100" t="str">
            <v>можно паковать</v>
          </cell>
        </row>
        <row r="7101">
          <cell r="E7101">
            <v>334891805</v>
          </cell>
          <cell r="G7101" t="str">
            <v>можно паковать</v>
          </cell>
        </row>
        <row r="7102">
          <cell r="E7102">
            <v>334892281</v>
          </cell>
          <cell r="G7102" t="str">
            <v>можно паковать</v>
          </cell>
        </row>
        <row r="7103">
          <cell r="E7103">
            <v>334892914</v>
          </cell>
          <cell r="G7103" t="str">
            <v>можно паковать</v>
          </cell>
        </row>
        <row r="7104">
          <cell r="E7104">
            <v>334893179</v>
          </cell>
          <cell r="G7104" t="str">
            <v>можно паковать</v>
          </cell>
        </row>
        <row r="7105">
          <cell r="E7105">
            <v>334893412</v>
          </cell>
          <cell r="G7105" t="str">
            <v>можно паковать</v>
          </cell>
        </row>
        <row r="7106">
          <cell r="E7106">
            <v>334893431</v>
          </cell>
          <cell r="G7106" t="str">
            <v>можно паковать</v>
          </cell>
        </row>
        <row r="7107">
          <cell r="E7107">
            <v>334893467</v>
          </cell>
          <cell r="G7107" t="str">
            <v>можно паковать</v>
          </cell>
        </row>
        <row r="7108">
          <cell r="E7108">
            <v>334893486</v>
          </cell>
          <cell r="G7108" t="str">
            <v>можно паковать</v>
          </cell>
        </row>
        <row r="7109">
          <cell r="E7109">
            <v>334893535</v>
          </cell>
          <cell r="G7109" t="str">
            <v>можно паковать</v>
          </cell>
        </row>
        <row r="7110">
          <cell r="E7110">
            <v>334893593</v>
          </cell>
          <cell r="G7110" t="str">
            <v>можно паковать</v>
          </cell>
        </row>
        <row r="7111">
          <cell r="E7111">
            <v>334893724</v>
          </cell>
          <cell r="G7111" t="str">
            <v>можно паковать</v>
          </cell>
        </row>
        <row r="7112">
          <cell r="E7112">
            <v>334893747</v>
          </cell>
          <cell r="G7112" t="str">
            <v>можно паковать</v>
          </cell>
        </row>
        <row r="7113">
          <cell r="E7113">
            <v>334893756</v>
          </cell>
          <cell r="G7113" t="str">
            <v>можно паковать</v>
          </cell>
        </row>
        <row r="7114">
          <cell r="E7114">
            <v>334893653</v>
          </cell>
          <cell r="G7114" t="str">
            <v>можно паковать</v>
          </cell>
        </row>
        <row r="7115">
          <cell r="E7115">
            <v>334895102</v>
          </cell>
          <cell r="G7115" t="str">
            <v>можно паковать</v>
          </cell>
        </row>
        <row r="7116">
          <cell r="E7116">
            <v>334895030</v>
          </cell>
          <cell r="G7116" t="str">
            <v>можно паковать</v>
          </cell>
        </row>
        <row r="7117">
          <cell r="E7117">
            <v>334895001</v>
          </cell>
          <cell r="G7117" t="str">
            <v>можно паковать</v>
          </cell>
        </row>
        <row r="7118">
          <cell r="E7118">
            <v>334895261</v>
          </cell>
          <cell r="G7118" t="str">
            <v>можно паковать</v>
          </cell>
        </row>
        <row r="7119">
          <cell r="E7119">
            <v>334895327</v>
          </cell>
          <cell r="G7119" t="str">
            <v>можно паковать</v>
          </cell>
        </row>
        <row r="7120">
          <cell r="E7120">
            <v>334895338</v>
          </cell>
          <cell r="G7120" t="str">
            <v>можно паковать</v>
          </cell>
        </row>
        <row r="7121">
          <cell r="E7121">
            <v>334895355</v>
          </cell>
          <cell r="G7121" t="str">
            <v>можно паковать</v>
          </cell>
        </row>
        <row r="7122">
          <cell r="E7122">
            <v>334895362</v>
          </cell>
          <cell r="G7122" t="str">
            <v>можно паковать</v>
          </cell>
        </row>
        <row r="7123">
          <cell r="E7123">
            <v>334895363</v>
          </cell>
          <cell r="G7123" t="str">
            <v>можно паковать</v>
          </cell>
        </row>
        <row r="7124">
          <cell r="E7124">
            <v>334895448</v>
          </cell>
          <cell r="G7124" t="str">
            <v>можно паковать</v>
          </cell>
        </row>
        <row r="7125">
          <cell r="E7125">
            <v>334895477</v>
          </cell>
          <cell r="G7125" t="str">
            <v>можно паковать</v>
          </cell>
        </row>
        <row r="7126">
          <cell r="E7126">
            <v>334895528</v>
          </cell>
          <cell r="G7126" t="str">
            <v>можно паковать</v>
          </cell>
        </row>
        <row r="7127">
          <cell r="E7127">
            <v>334896587</v>
          </cell>
          <cell r="G7127" t="str">
            <v>можно паковать</v>
          </cell>
        </row>
        <row r="7128">
          <cell r="E7128">
            <v>334896598</v>
          </cell>
          <cell r="G7128" t="str">
            <v>можно паковать</v>
          </cell>
        </row>
        <row r="7129">
          <cell r="E7129">
            <v>334896624</v>
          </cell>
          <cell r="G7129" t="str">
            <v>можно паковать</v>
          </cell>
        </row>
        <row r="7130">
          <cell r="E7130">
            <v>334896842</v>
          </cell>
          <cell r="G7130" t="str">
            <v>можно паковать</v>
          </cell>
        </row>
        <row r="7131">
          <cell r="E7131">
            <v>334896832</v>
          </cell>
          <cell r="G7131" t="str">
            <v>можно паковать</v>
          </cell>
        </row>
        <row r="7132">
          <cell r="E7132">
            <v>334896855</v>
          </cell>
          <cell r="G7132" t="str">
            <v>можно паковать</v>
          </cell>
        </row>
        <row r="7133">
          <cell r="E7133">
            <v>334896728</v>
          </cell>
          <cell r="G7133" t="str">
            <v>можно паковать</v>
          </cell>
        </row>
        <row r="7134">
          <cell r="E7134">
            <v>334896662</v>
          </cell>
          <cell r="G7134" t="str">
            <v>можно паковать</v>
          </cell>
        </row>
        <row r="7135">
          <cell r="E7135">
            <v>334896781</v>
          </cell>
          <cell r="G7135" t="str">
            <v>можно паковать</v>
          </cell>
        </row>
        <row r="7136">
          <cell r="E7136">
            <v>334896612</v>
          </cell>
          <cell r="G7136" t="str">
            <v>можно паковать</v>
          </cell>
        </row>
        <row r="7137">
          <cell r="E7137">
            <v>334896672</v>
          </cell>
          <cell r="G7137" t="str">
            <v>можно паковать</v>
          </cell>
        </row>
        <row r="7138">
          <cell r="E7138">
            <v>334897032</v>
          </cell>
          <cell r="G7138" t="str">
            <v>можно паковать</v>
          </cell>
        </row>
        <row r="7139">
          <cell r="E7139">
            <v>334897132</v>
          </cell>
          <cell r="G7139" t="str">
            <v>можно паковать</v>
          </cell>
        </row>
        <row r="7140">
          <cell r="E7140">
            <v>334897186</v>
          </cell>
          <cell r="G7140" t="str">
            <v>можно паковать</v>
          </cell>
        </row>
        <row r="7141">
          <cell r="E7141">
            <v>334897276</v>
          </cell>
          <cell r="G7141" t="str">
            <v>можно паковать</v>
          </cell>
        </row>
        <row r="7142">
          <cell r="E7142">
            <v>334897265</v>
          </cell>
          <cell r="G7142" t="str">
            <v>можно паковать</v>
          </cell>
        </row>
        <row r="7143">
          <cell r="E7143">
            <v>334897303</v>
          </cell>
          <cell r="G7143" t="str">
            <v>можно паковать</v>
          </cell>
        </row>
        <row r="7144">
          <cell r="E7144">
            <v>334898512</v>
          </cell>
          <cell r="G7144" t="str">
            <v>можно паковать</v>
          </cell>
        </row>
        <row r="7145">
          <cell r="E7145">
            <v>334898844</v>
          </cell>
          <cell r="G7145" t="str">
            <v>можно паковать</v>
          </cell>
        </row>
        <row r="7146">
          <cell r="E7146">
            <v>334899148</v>
          </cell>
          <cell r="G7146" t="str">
            <v>можно паковать</v>
          </cell>
        </row>
        <row r="7147">
          <cell r="E7147">
            <v>334899984</v>
          </cell>
          <cell r="G7147" t="str">
            <v>можно паковать</v>
          </cell>
        </row>
        <row r="7148">
          <cell r="E7148">
            <v>334899988</v>
          </cell>
          <cell r="G7148" t="str">
            <v>можно паковать</v>
          </cell>
        </row>
        <row r="7149">
          <cell r="E7149">
            <v>334900107</v>
          </cell>
          <cell r="G7149" t="str">
            <v>можно паковать</v>
          </cell>
        </row>
        <row r="7150">
          <cell r="E7150">
            <v>334900127</v>
          </cell>
          <cell r="G7150" t="str">
            <v>можно паковать</v>
          </cell>
        </row>
        <row r="7151">
          <cell r="E7151">
            <v>334900187</v>
          </cell>
          <cell r="G7151" t="str">
            <v>можно паковать</v>
          </cell>
        </row>
        <row r="7152">
          <cell r="E7152">
            <v>334900153</v>
          </cell>
          <cell r="G7152" t="str">
            <v>можно паковать</v>
          </cell>
        </row>
        <row r="7153">
          <cell r="E7153">
            <v>334900207</v>
          </cell>
          <cell r="G7153" t="str">
            <v>можно паковать</v>
          </cell>
        </row>
        <row r="7154">
          <cell r="E7154">
            <v>334900209</v>
          </cell>
          <cell r="G7154" t="str">
            <v>можно паковать</v>
          </cell>
        </row>
        <row r="7155">
          <cell r="E7155">
            <v>334900214</v>
          </cell>
          <cell r="G7155" t="str">
            <v>можно паковать</v>
          </cell>
        </row>
        <row r="7156">
          <cell r="E7156">
            <v>334900227</v>
          </cell>
          <cell r="G7156" t="str">
            <v>можно паковать</v>
          </cell>
        </row>
        <row r="7157">
          <cell r="E7157">
            <v>334900231</v>
          </cell>
          <cell r="G7157" t="str">
            <v>можно паковать</v>
          </cell>
        </row>
        <row r="7158">
          <cell r="E7158">
            <v>334900235</v>
          </cell>
          <cell r="G7158" t="str">
            <v>можно паковать</v>
          </cell>
        </row>
        <row r="7159">
          <cell r="E7159">
            <v>334900238</v>
          </cell>
          <cell r="G7159" t="str">
            <v>можно паковать</v>
          </cell>
        </row>
        <row r="7160">
          <cell r="E7160">
            <v>334900241</v>
          </cell>
          <cell r="G7160" t="str">
            <v>можно паковать</v>
          </cell>
        </row>
        <row r="7161">
          <cell r="E7161">
            <v>334900243</v>
          </cell>
          <cell r="G7161" t="str">
            <v>можно паковать</v>
          </cell>
        </row>
        <row r="7162">
          <cell r="E7162">
            <v>334900247</v>
          </cell>
          <cell r="G7162" t="str">
            <v>можно паковать</v>
          </cell>
        </row>
        <row r="7163">
          <cell r="E7163">
            <v>334900250</v>
          </cell>
          <cell r="G7163" t="str">
            <v>можно паковать</v>
          </cell>
        </row>
        <row r="7164">
          <cell r="E7164">
            <v>334900316</v>
          </cell>
          <cell r="G7164" t="str">
            <v>можно паковать</v>
          </cell>
        </row>
        <row r="7165">
          <cell r="E7165">
            <v>334900573</v>
          </cell>
          <cell r="G7165" t="str">
            <v>можно паковать</v>
          </cell>
        </row>
        <row r="7166">
          <cell r="E7166">
            <v>334900602</v>
          </cell>
          <cell r="G7166" t="str">
            <v>можно паковать</v>
          </cell>
        </row>
        <row r="7167">
          <cell r="E7167">
            <v>334900242</v>
          </cell>
          <cell r="G7167" t="str">
            <v>можно паковать</v>
          </cell>
        </row>
        <row r="7168">
          <cell r="E7168">
            <v>334901087</v>
          </cell>
          <cell r="G7168" t="str">
            <v>можно паковать</v>
          </cell>
        </row>
        <row r="7169">
          <cell r="E7169">
            <v>334901196</v>
          </cell>
          <cell r="G7169" t="str">
            <v>можно паковать</v>
          </cell>
        </row>
        <row r="7170">
          <cell r="E7170">
            <v>334901224</v>
          </cell>
          <cell r="G7170" t="str">
            <v>можно паковать</v>
          </cell>
        </row>
        <row r="7171">
          <cell r="E7171">
            <v>334901282</v>
          </cell>
          <cell r="G7171" t="str">
            <v>можно паковать</v>
          </cell>
        </row>
        <row r="7172">
          <cell r="E7172">
            <v>334900972</v>
          </cell>
          <cell r="G7172" t="str">
            <v>можно паковать</v>
          </cell>
        </row>
        <row r="7173">
          <cell r="E7173">
            <v>334901069</v>
          </cell>
          <cell r="G7173" t="str">
            <v>можно паковать</v>
          </cell>
        </row>
        <row r="7174">
          <cell r="E7174">
            <v>334901266</v>
          </cell>
          <cell r="G7174" t="str">
            <v>можно паковать</v>
          </cell>
        </row>
        <row r="7175">
          <cell r="E7175">
            <v>334901331</v>
          </cell>
          <cell r="G7175" t="str">
            <v>можно паковать</v>
          </cell>
        </row>
        <row r="7176">
          <cell r="E7176">
            <v>334901435</v>
          </cell>
          <cell r="G7176" t="str">
            <v>можно паковать</v>
          </cell>
        </row>
        <row r="7177">
          <cell r="E7177">
            <v>334901476</v>
          </cell>
          <cell r="G7177" t="str">
            <v>можно паковать</v>
          </cell>
        </row>
        <row r="7178">
          <cell r="E7178">
            <v>334901759</v>
          </cell>
          <cell r="G7178" t="str">
            <v>можно паковать</v>
          </cell>
        </row>
        <row r="7179">
          <cell r="E7179">
            <v>334901795</v>
          </cell>
          <cell r="G7179" t="str">
            <v>можно паковать</v>
          </cell>
        </row>
        <row r="7180">
          <cell r="E7180">
            <v>334901796</v>
          </cell>
          <cell r="G7180" t="str">
            <v>можно паковать</v>
          </cell>
        </row>
        <row r="7181">
          <cell r="E7181">
            <v>334901947</v>
          </cell>
          <cell r="G7181" t="str">
            <v>можно паковать</v>
          </cell>
        </row>
        <row r="7182">
          <cell r="E7182">
            <v>334901904</v>
          </cell>
          <cell r="G7182" t="str">
            <v>можно паковать</v>
          </cell>
        </row>
        <row r="7183">
          <cell r="E7183">
            <v>334902652</v>
          </cell>
          <cell r="G7183" t="str">
            <v>можно паковать</v>
          </cell>
        </row>
        <row r="7184">
          <cell r="E7184">
            <v>334902924</v>
          </cell>
          <cell r="G7184" t="str">
            <v>подтверждение выслано</v>
          </cell>
        </row>
        <row r="7185">
          <cell r="E7185">
            <v>334902819</v>
          </cell>
          <cell r="G7185" t="str">
            <v>можно паковать</v>
          </cell>
        </row>
        <row r="7186">
          <cell r="E7186">
            <v>334902832</v>
          </cell>
          <cell r="G7186" t="str">
            <v>можно паковать</v>
          </cell>
        </row>
        <row r="7187">
          <cell r="E7187">
            <v>334902762</v>
          </cell>
          <cell r="G7187" t="str">
            <v>можно паковать</v>
          </cell>
        </row>
        <row r="7188">
          <cell r="E7188">
            <v>334902886</v>
          </cell>
          <cell r="G7188" t="str">
            <v>можно паковать</v>
          </cell>
        </row>
        <row r="7189">
          <cell r="E7189">
            <v>334902935</v>
          </cell>
          <cell r="G7189" t="str">
            <v>можно паковать</v>
          </cell>
        </row>
        <row r="7190">
          <cell r="E7190">
            <v>334903046</v>
          </cell>
          <cell r="G7190" t="str">
            <v>можно паковать</v>
          </cell>
        </row>
        <row r="7191">
          <cell r="E7191">
            <v>334902996</v>
          </cell>
          <cell r="G7191" t="str">
            <v>можно паковать</v>
          </cell>
        </row>
        <row r="7192">
          <cell r="E7192">
            <v>334903447</v>
          </cell>
          <cell r="G7192" t="str">
            <v>подтверждение выслано</v>
          </cell>
        </row>
        <row r="7193">
          <cell r="E7193">
            <v>334903484</v>
          </cell>
          <cell r="G7193" t="str">
            <v>подтверждение выслано</v>
          </cell>
        </row>
        <row r="7194">
          <cell r="E7194">
            <v>334903328</v>
          </cell>
          <cell r="G7194" t="str">
            <v>можно паковать</v>
          </cell>
        </row>
        <row r="7195">
          <cell r="E7195">
            <v>334903310</v>
          </cell>
          <cell r="G7195" t="str">
            <v>можно паковать</v>
          </cell>
        </row>
        <row r="7196">
          <cell r="E7196">
            <v>334903300</v>
          </cell>
          <cell r="G7196" t="str">
            <v>можно паковать</v>
          </cell>
        </row>
        <row r="7197">
          <cell r="E7197">
            <v>334904328</v>
          </cell>
          <cell r="G7197" t="str">
            <v>можно паковать</v>
          </cell>
        </row>
        <row r="7198">
          <cell r="E7198">
            <v>334904340</v>
          </cell>
          <cell r="G7198" t="str">
            <v>можно паковать</v>
          </cell>
        </row>
        <row r="7199">
          <cell r="E7199">
            <v>334904354</v>
          </cell>
          <cell r="G7199" t="str">
            <v>можно паковать</v>
          </cell>
        </row>
        <row r="7200">
          <cell r="E7200">
            <v>334904261</v>
          </cell>
          <cell r="G7200" t="str">
            <v>можно паковать</v>
          </cell>
        </row>
        <row r="7201">
          <cell r="E7201">
            <v>334904364</v>
          </cell>
          <cell r="G7201" t="str">
            <v>можно паковать</v>
          </cell>
        </row>
        <row r="7202">
          <cell r="E7202">
            <v>334904238</v>
          </cell>
          <cell r="G7202" t="str">
            <v>можно паковать</v>
          </cell>
        </row>
        <row r="7203">
          <cell r="E7203">
            <v>334904888</v>
          </cell>
          <cell r="G7203" t="str">
            <v>можно паковать</v>
          </cell>
        </row>
        <row r="7204">
          <cell r="E7204">
            <v>334904650</v>
          </cell>
          <cell r="G7204" t="str">
            <v>можно паковать</v>
          </cell>
        </row>
        <row r="7205">
          <cell r="E7205">
            <v>334905336</v>
          </cell>
          <cell r="G7205" t="str">
            <v>можно паковать</v>
          </cell>
        </row>
        <row r="7206">
          <cell r="E7206">
            <v>334905291</v>
          </cell>
          <cell r="G7206" t="str">
            <v>можно паковать</v>
          </cell>
        </row>
        <row r="7207">
          <cell r="E7207">
            <v>334905213</v>
          </cell>
          <cell r="G7207" t="str">
            <v>можно паковать</v>
          </cell>
        </row>
        <row r="7208">
          <cell r="E7208">
            <v>334905243</v>
          </cell>
          <cell r="G7208" t="str">
            <v>можно паковать</v>
          </cell>
        </row>
        <row r="7209">
          <cell r="E7209">
            <v>334905602</v>
          </cell>
          <cell r="G7209" t="str">
            <v>можно паковать</v>
          </cell>
        </row>
        <row r="7210">
          <cell r="E7210">
            <v>334905604</v>
          </cell>
          <cell r="G7210" t="str">
            <v>можно паковать</v>
          </cell>
        </row>
        <row r="7211">
          <cell r="E7211">
            <v>334905759</v>
          </cell>
          <cell r="G7211" t="str">
            <v>можно паковать</v>
          </cell>
        </row>
        <row r="7212">
          <cell r="E7212">
            <v>334905804</v>
          </cell>
          <cell r="G7212" t="str">
            <v>можно паковать</v>
          </cell>
        </row>
        <row r="7213">
          <cell r="E7213">
            <v>334905827</v>
          </cell>
          <cell r="G7213" t="str">
            <v>можно паковать</v>
          </cell>
        </row>
        <row r="7214">
          <cell r="E7214">
            <v>334905945</v>
          </cell>
          <cell r="G7214" t="str">
            <v>можно паковать</v>
          </cell>
        </row>
        <row r="7215">
          <cell r="E7215">
            <v>334905908</v>
          </cell>
          <cell r="G7215" t="str">
            <v>можно паковать</v>
          </cell>
        </row>
        <row r="7216">
          <cell r="E7216">
            <v>334906252</v>
          </cell>
          <cell r="G7216" t="str">
            <v>можно паковать</v>
          </cell>
        </row>
        <row r="7217">
          <cell r="E7217">
            <v>334906577</v>
          </cell>
          <cell r="G7217" t="str">
            <v>можно паковать</v>
          </cell>
        </row>
        <row r="7218">
          <cell r="E7218">
            <v>334906591</v>
          </cell>
          <cell r="G7218" t="str">
            <v>можно паковать</v>
          </cell>
        </row>
        <row r="7219">
          <cell r="E7219">
            <v>334906627</v>
          </cell>
          <cell r="G7219" t="str">
            <v>можно паковать</v>
          </cell>
        </row>
        <row r="7220">
          <cell r="E7220">
            <v>334907314</v>
          </cell>
          <cell r="G7220" t="str">
            <v>можно паковать</v>
          </cell>
        </row>
        <row r="7221">
          <cell r="E7221">
            <v>334907355</v>
          </cell>
          <cell r="G7221" t="str">
            <v>можно паковать</v>
          </cell>
        </row>
        <row r="7222">
          <cell r="E7222">
            <v>334907624</v>
          </cell>
          <cell r="G7222" t="str">
            <v>можно паковать</v>
          </cell>
        </row>
        <row r="7223">
          <cell r="E7223">
            <v>334907409</v>
          </cell>
          <cell r="G7223" t="str">
            <v>можно паковать</v>
          </cell>
        </row>
        <row r="7224">
          <cell r="E7224">
            <v>334907414</v>
          </cell>
          <cell r="G7224" t="str">
            <v>можно паковать</v>
          </cell>
        </row>
        <row r="7225">
          <cell r="E7225">
            <v>334907669</v>
          </cell>
          <cell r="G7225" t="str">
            <v>можно паковать</v>
          </cell>
        </row>
        <row r="7226">
          <cell r="E7226">
            <v>334907629</v>
          </cell>
          <cell r="G7226" t="str">
            <v>можно паковать</v>
          </cell>
        </row>
        <row r="7227">
          <cell r="E7227">
            <v>334907674</v>
          </cell>
          <cell r="G7227" t="str">
            <v>можно паковать</v>
          </cell>
        </row>
        <row r="7228">
          <cell r="E7228">
            <v>334907693</v>
          </cell>
          <cell r="G7228" t="str">
            <v>можно паковать</v>
          </cell>
        </row>
        <row r="7229">
          <cell r="E7229">
            <v>334907699</v>
          </cell>
          <cell r="G7229" t="str">
            <v>можно паковать</v>
          </cell>
        </row>
        <row r="7230">
          <cell r="E7230">
            <v>334907721</v>
          </cell>
          <cell r="G7230" t="str">
            <v>можно паковать</v>
          </cell>
        </row>
        <row r="7231">
          <cell r="E7231">
            <v>334907716</v>
          </cell>
          <cell r="G7231" t="str">
            <v>можно паковать</v>
          </cell>
        </row>
        <row r="7232">
          <cell r="E7232">
            <v>334908956</v>
          </cell>
          <cell r="G7232" t="str">
            <v>можно паковать</v>
          </cell>
        </row>
        <row r="7233">
          <cell r="E7233">
            <v>334909345</v>
          </cell>
          <cell r="G7233" t="str">
            <v>можно паковать</v>
          </cell>
        </row>
        <row r="7234">
          <cell r="E7234">
            <v>334909549</v>
          </cell>
          <cell r="G7234" t="str">
            <v>можно паковать</v>
          </cell>
        </row>
        <row r="7235">
          <cell r="E7235">
            <v>334910981</v>
          </cell>
          <cell r="G7235" t="str">
            <v>можно паковать</v>
          </cell>
        </row>
        <row r="7236">
          <cell r="E7236">
            <v>334910798</v>
          </cell>
          <cell r="G7236" t="str">
            <v>можно паковать</v>
          </cell>
        </row>
        <row r="7237">
          <cell r="E7237">
            <v>334911019</v>
          </cell>
          <cell r="G7237" t="str">
            <v>можно паковать</v>
          </cell>
        </row>
        <row r="7238">
          <cell r="E7238">
            <v>334911028</v>
          </cell>
          <cell r="G7238" t="str">
            <v>можно паковать</v>
          </cell>
        </row>
        <row r="7239">
          <cell r="E7239">
            <v>334911057</v>
          </cell>
          <cell r="G7239" t="str">
            <v>можно паковать</v>
          </cell>
        </row>
        <row r="7240">
          <cell r="E7240">
            <v>334911076</v>
          </cell>
          <cell r="G7240" t="str">
            <v>можно паковать</v>
          </cell>
        </row>
        <row r="7241">
          <cell r="E7241">
            <v>334911074</v>
          </cell>
          <cell r="G7241" t="str">
            <v>можно паковать</v>
          </cell>
        </row>
        <row r="7242">
          <cell r="E7242">
            <v>334911201</v>
          </cell>
          <cell r="G7242" t="str">
            <v>можно паковать</v>
          </cell>
        </row>
        <row r="7243">
          <cell r="E7243">
            <v>334912758</v>
          </cell>
          <cell r="G7243" t="str">
            <v>можно паковать</v>
          </cell>
        </row>
        <row r="7244">
          <cell r="E7244">
            <v>334912517</v>
          </cell>
          <cell r="G7244" t="str">
            <v>можно паковать</v>
          </cell>
        </row>
        <row r="7245">
          <cell r="E7245">
            <v>334912759</v>
          </cell>
          <cell r="G7245" t="str">
            <v>можно паковать</v>
          </cell>
        </row>
        <row r="7246">
          <cell r="E7246">
            <v>334914030</v>
          </cell>
          <cell r="G7246" t="str">
            <v>можно паковать</v>
          </cell>
        </row>
        <row r="7247">
          <cell r="E7247">
            <v>334914198</v>
          </cell>
          <cell r="G7247" t="str">
            <v>можно паковать</v>
          </cell>
        </row>
        <row r="7248">
          <cell r="E7248">
            <v>334914344</v>
          </cell>
          <cell r="G7248" t="str">
            <v>можно паковать</v>
          </cell>
        </row>
        <row r="7249">
          <cell r="E7249">
            <v>334915487</v>
          </cell>
          <cell r="G7249" t="str">
            <v>можно паковать</v>
          </cell>
        </row>
        <row r="7250">
          <cell r="E7250">
            <v>334917024</v>
          </cell>
          <cell r="G7250" t="str">
            <v>можно паковать</v>
          </cell>
        </row>
        <row r="7251">
          <cell r="E7251">
            <v>334917616</v>
          </cell>
        </row>
        <row r="7252">
          <cell r="E7252">
            <v>334917617</v>
          </cell>
          <cell r="G7252" t="str">
            <v>подтверждение выслано</v>
          </cell>
        </row>
        <row r="7253">
          <cell r="E7253">
            <v>334917660</v>
          </cell>
          <cell r="G7253" t="str">
            <v>можно паковать</v>
          </cell>
        </row>
        <row r="7254">
          <cell r="E7254">
            <v>334917671</v>
          </cell>
          <cell r="G7254" t="str">
            <v>можно паковать</v>
          </cell>
        </row>
        <row r="7255">
          <cell r="E7255">
            <v>334917686</v>
          </cell>
          <cell r="G7255" t="str">
            <v>можно паковать</v>
          </cell>
        </row>
        <row r="7256">
          <cell r="E7256">
            <v>334917685</v>
          </cell>
          <cell r="G7256" t="str">
            <v>можно паковать</v>
          </cell>
        </row>
        <row r="7257">
          <cell r="E7257">
            <v>334917684</v>
          </cell>
          <cell r="G7257" t="str">
            <v>можно паковать</v>
          </cell>
        </row>
        <row r="7258">
          <cell r="E7258">
            <v>334917683</v>
          </cell>
          <cell r="G7258" t="str">
            <v>можно паковать</v>
          </cell>
        </row>
        <row r="7259">
          <cell r="E7259">
            <v>334917680</v>
          </cell>
          <cell r="G7259" t="str">
            <v>можно паковать</v>
          </cell>
        </row>
        <row r="7260">
          <cell r="E7260">
            <v>334917670</v>
          </cell>
          <cell r="G7260" t="str">
            <v>можно паковать</v>
          </cell>
        </row>
        <row r="7261">
          <cell r="E7261">
            <v>334917694</v>
          </cell>
          <cell r="G7261" t="str">
            <v>можно паковать</v>
          </cell>
        </row>
        <row r="7262">
          <cell r="E7262">
            <v>334917760</v>
          </cell>
          <cell r="G7262" t="str">
            <v>можно паковать</v>
          </cell>
        </row>
        <row r="7263">
          <cell r="E7263">
            <v>334917767</v>
          </cell>
          <cell r="G7263" t="str">
            <v>можно паковать</v>
          </cell>
        </row>
        <row r="7264">
          <cell r="E7264">
            <v>334917769</v>
          </cell>
          <cell r="G7264" t="str">
            <v>можно паковать</v>
          </cell>
        </row>
        <row r="7265">
          <cell r="E7265">
            <v>334917852</v>
          </cell>
          <cell r="G7265" t="str">
            <v>можно паковать</v>
          </cell>
        </row>
        <row r="7266">
          <cell r="E7266">
            <v>334917852</v>
          </cell>
          <cell r="G7266" t="str">
            <v>можно паковать</v>
          </cell>
        </row>
        <row r="7267">
          <cell r="E7267">
            <v>334917856</v>
          </cell>
          <cell r="G7267" t="str">
            <v>можно паковать</v>
          </cell>
        </row>
        <row r="7268">
          <cell r="E7268">
            <v>334917909</v>
          </cell>
          <cell r="G7268" t="str">
            <v>можно паковать</v>
          </cell>
        </row>
        <row r="7269">
          <cell r="E7269">
            <v>334918059</v>
          </cell>
          <cell r="G7269" t="str">
            <v>можно паковать</v>
          </cell>
        </row>
        <row r="7270">
          <cell r="E7270">
            <v>334918110</v>
          </cell>
          <cell r="G7270" t="str">
            <v>можно паковать</v>
          </cell>
        </row>
        <row r="7271">
          <cell r="E7271">
            <v>334918115</v>
          </cell>
          <cell r="G7271" t="str">
            <v>можно паковать</v>
          </cell>
        </row>
        <row r="7272">
          <cell r="E7272">
            <v>334918529</v>
          </cell>
          <cell r="G7272" t="str">
            <v>можно паковать</v>
          </cell>
        </row>
        <row r="7273">
          <cell r="E7273">
            <v>334918668</v>
          </cell>
          <cell r="G7273" t="str">
            <v>можно паковать</v>
          </cell>
        </row>
        <row r="7274">
          <cell r="E7274">
            <v>334927481</v>
          </cell>
          <cell r="G7274" t="str">
            <v>можно паковать</v>
          </cell>
        </row>
        <row r="7275">
          <cell r="E7275">
            <v>334927677</v>
          </cell>
          <cell r="G7275" t="str">
            <v>можно паковать</v>
          </cell>
        </row>
        <row r="7276">
          <cell r="E7276">
            <v>334927819</v>
          </cell>
          <cell r="G7276" t="str">
            <v>можно паковать</v>
          </cell>
        </row>
        <row r="7277">
          <cell r="E7277">
            <v>334927885</v>
          </cell>
          <cell r="G7277" t="str">
            <v>можно паковать</v>
          </cell>
        </row>
        <row r="7278">
          <cell r="E7278">
            <v>334927887</v>
          </cell>
          <cell r="G7278" t="str">
            <v>можно паковать</v>
          </cell>
        </row>
        <row r="7279">
          <cell r="E7279">
            <v>334927908</v>
          </cell>
          <cell r="G7279" t="str">
            <v>можно паковать</v>
          </cell>
        </row>
        <row r="7280">
          <cell r="E7280">
            <v>334927923</v>
          </cell>
          <cell r="G7280" t="str">
            <v>можно паковать</v>
          </cell>
        </row>
        <row r="7281">
          <cell r="E7281">
            <v>334927955</v>
          </cell>
          <cell r="G7281" t="str">
            <v>можно паковать</v>
          </cell>
        </row>
        <row r="7282">
          <cell r="E7282">
            <v>334927982</v>
          </cell>
          <cell r="G7282" t="str">
            <v>можно паковать</v>
          </cell>
        </row>
        <row r="7283">
          <cell r="E7283">
            <v>334929479</v>
          </cell>
          <cell r="G7283" t="str">
            <v>можно паковать</v>
          </cell>
        </row>
        <row r="7284">
          <cell r="E7284">
            <v>334928057</v>
          </cell>
          <cell r="G7284" t="str">
            <v>можно паковать</v>
          </cell>
        </row>
        <row r="7285">
          <cell r="E7285">
            <v>334928065</v>
          </cell>
          <cell r="G7285" t="str">
            <v>можно паковать</v>
          </cell>
        </row>
        <row r="7286">
          <cell r="E7286">
            <v>334928105</v>
          </cell>
          <cell r="G7286" t="str">
            <v>можно паковать</v>
          </cell>
        </row>
        <row r="7287">
          <cell r="E7287">
            <v>334928427</v>
          </cell>
          <cell r="G7287" t="str">
            <v>можно паковать</v>
          </cell>
        </row>
        <row r="7288">
          <cell r="E7288">
            <v>334929457</v>
          </cell>
          <cell r="G7288" t="str">
            <v>можно паковать</v>
          </cell>
        </row>
        <row r="7289">
          <cell r="E7289">
            <v>334929487</v>
          </cell>
          <cell r="G7289" t="str">
            <v>можно паковать</v>
          </cell>
        </row>
        <row r="7290">
          <cell r="E7290">
            <v>334929635</v>
          </cell>
          <cell r="G7290" t="str">
            <v>можно паковать</v>
          </cell>
        </row>
        <row r="7291">
          <cell r="E7291">
            <v>334929644</v>
          </cell>
          <cell r="G7291" t="str">
            <v>можно паковать</v>
          </cell>
        </row>
        <row r="7292">
          <cell r="E7292">
            <v>334929696</v>
          </cell>
          <cell r="G7292" t="str">
            <v>можно паковать</v>
          </cell>
        </row>
        <row r="7293">
          <cell r="E7293">
            <v>334929722</v>
          </cell>
          <cell r="G7293" t="str">
            <v>можно паковать</v>
          </cell>
        </row>
        <row r="7294">
          <cell r="E7294">
            <v>334929894</v>
          </cell>
          <cell r="G7294" t="str">
            <v>можно паковать</v>
          </cell>
        </row>
        <row r="7295">
          <cell r="E7295">
            <v>334929940</v>
          </cell>
          <cell r="G7295" t="str">
            <v>можно паковать</v>
          </cell>
        </row>
        <row r="7296">
          <cell r="E7296">
            <v>334930008</v>
          </cell>
          <cell r="G7296" t="str">
            <v>можно паковать</v>
          </cell>
        </row>
        <row r="7297">
          <cell r="E7297">
            <v>334930000</v>
          </cell>
          <cell r="G7297" t="str">
            <v>можно паковать</v>
          </cell>
        </row>
        <row r="7298">
          <cell r="E7298">
            <v>334929998</v>
          </cell>
          <cell r="G7298" t="str">
            <v>можно паковать</v>
          </cell>
        </row>
        <row r="7299">
          <cell r="E7299">
            <v>334930917</v>
          </cell>
          <cell r="G7299" t="str">
            <v>можно паковать</v>
          </cell>
        </row>
        <row r="7300">
          <cell r="E7300">
            <v>334931148</v>
          </cell>
          <cell r="G7300" t="str">
            <v>можно паковать</v>
          </cell>
        </row>
        <row r="7301">
          <cell r="E7301">
            <v>334931291</v>
          </cell>
          <cell r="G7301" t="str">
            <v>можно паковать</v>
          </cell>
        </row>
        <row r="7302">
          <cell r="E7302">
            <v>334931352</v>
          </cell>
          <cell r="G7302" t="str">
            <v>можно паковать</v>
          </cell>
        </row>
        <row r="7303">
          <cell r="E7303">
            <v>334931493</v>
          </cell>
          <cell r="G7303" t="str">
            <v>можно паковать</v>
          </cell>
        </row>
        <row r="7304">
          <cell r="E7304">
            <v>334931584</v>
          </cell>
          <cell r="G7304" t="str">
            <v>можно паковать</v>
          </cell>
        </row>
        <row r="7305">
          <cell r="E7305">
            <v>334931581</v>
          </cell>
          <cell r="G7305" t="str">
            <v>можно паковать</v>
          </cell>
        </row>
        <row r="7306">
          <cell r="E7306">
            <v>334931634</v>
          </cell>
          <cell r="G7306" t="str">
            <v>можно паковать</v>
          </cell>
        </row>
        <row r="7307">
          <cell r="E7307">
            <v>334931530</v>
          </cell>
          <cell r="G7307" t="str">
            <v>можно паковать</v>
          </cell>
        </row>
        <row r="7308">
          <cell r="E7308">
            <v>334931831</v>
          </cell>
          <cell r="G7308" t="str">
            <v>можно паковать</v>
          </cell>
        </row>
        <row r="7309">
          <cell r="E7309">
            <v>334931764</v>
          </cell>
          <cell r="G7309" t="str">
            <v>можно паковать</v>
          </cell>
        </row>
        <row r="7310">
          <cell r="E7310">
            <v>334933142</v>
          </cell>
          <cell r="G7310" t="str">
            <v>можно паковать</v>
          </cell>
        </row>
        <row r="7311">
          <cell r="E7311">
            <v>334933186</v>
          </cell>
          <cell r="G7311" t="str">
            <v>можно паковать</v>
          </cell>
        </row>
        <row r="7312">
          <cell r="E7312">
            <v>334933216</v>
          </cell>
          <cell r="G7312" t="str">
            <v>можно паковать</v>
          </cell>
        </row>
        <row r="7313">
          <cell r="E7313">
            <v>334933223</v>
          </cell>
          <cell r="G7313" t="str">
            <v>можно паковать</v>
          </cell>
        </row>
        <row r="7314">
          <cell r="E7314">
            <v>334933251</v>
          </cell>
          <cell r="G7314" t="str">
            <v>можно паковать</v>
          </cell>
        </row>
        <row r="7315">
          <cell r="E7315">
            <v>334933261</v>
          </cell>
          <cell r="G7315" t="str">
            <v>можно паковать</v>
          </cell>
        </row>
        <row r="7316">
          <cell r="E7316">
            <v>334933329</v>
          </cell>
          <cell r="G7316" t="str">
            <v>можно паковать</v>
          </cell>
        </row>
        <row r="7317">
          <cell r="E7317">
            <v>334933307</v>
          </cell>
          <cell r="G7317" t="str">
            <v>можно паковать</v>
          </cell>
        </row>
        <row r="7318">
          <cell r="E7318">
            <v>334933321</v>
          </cell>
          <cell r="G7318" t="str">
            <v>можно паковать</v>
          </cell>
        </row>
        <row r="7319">
          <cell r="E7319">
            <v>334933412</v>
          </cell>
          <cell r="G7319" t="str">
            <v>можно паковать</v>
          </cell>
        </row>
        <row r="7320">
          <cell r="E7320">
            <v>334933474</v>
          </cell>
          <cell r="G7320" t="str">
            <v>можно паковать</v>
          </cell>
        </row>
        <row r="7321">
          <cell r="E7321">
            <v>334933468</v>
          </cell>
          <cell r="G7321" t="str">
            <v>можно паковать</v>
          </cell>
        </row>
        <row r="7322">
          <cell r="E7322">
            <v>334933518</v>
          </cell>
          <cell r="G7322" t="str">
            <v>можно паковать</v>
          </cell>
        </row>
        <row r="7323">
          <cell r="E7323">
            <v>334933487</v>
          </cell>
          <cell r="G7323" t="str">
            <v>можно паковать</v>
          </cell>
        </row>
        <row r="7324">
          <cell r="E7324">
            <v>334933460</v>
          </cell>
          <cell r="G7324" t="str">
            <v>можно паковать</v>
          </cell>
        </row>
        <row r="7325">
          <cell r="E7325">
            <v>334933540</v>
          </cell>
          <cell r="G7325" t="str">
            <v>можно паковать</v>
          </cell>
        </row>
        <row r="7326">
          <cell r="E7326">
            <v>334933587</v>
          </cell>
          <cell r="G7326" t="str">
            <v>можно паковать</v>
          </cell>
        </row>
        <row r="7327">
          <cell r="E7327">
            <v>334933612</v>
          </cell>
          <cell r="G7327" t="str">
            <v>можно паковать</v>
          </cell>
        </row>
        <row r="7328">
          <cell r="E7328">
            <v>334933620</v>
          </cell>
          <cell r="G7328" t="str">
            <v>можно паковать</v>
          </cell>
        </row>
        <row r="7329">
          <cell r="E7329">
            <v>334933923</v>
          </cell>
          <cell r="G7329" t="str">
            <v>можно паковать</v>
          </cell>
        </row>
        <row r="7330">
          <cell r="E7330">
            <v>334933561</v>
          </cell>
          <cell r="G7330" t="str">
            <v>можно паковать</v>
          </cell>
        </row>
        <row r="7331">
          <cell r="E7331">
            <v>334934787</v>
          </cell>
          <cell r="G7331" t="str">
            <v>можно паковать</v>
          </cell>
        </row>
        <row r="7332">
          <cell r="E7332">
            <v>334934913</v>
          </cell>
          <cell r="G7332" t="str">
            <v>можно паковать</v>
          </cell>
        </row>
        <row r="7333">
          <cell r="E7333">
            <v>334934930</v>
          </cell>
          <cell r="G7333" t="str">
            <v>можно паковать</v>
          </cell>
        </row>
        <row r="7334">
          <cell r="E7334">
            <v>334934936</v>
          </cell>
          <cell r="G7334" t="str">
            <v>можно паковать</v>
          </cell>
        </row>
        <row r="7335">
          <cell r="E7335">
            <v>334934860</v>
          </cell>
          <cell r="G7335" t="str">
            <v>можно паковать</v>
          </cell>
        </row>
        <row r="7336">
          <cell r="E7336">
            <v>334934872</v>
          </cell>
          <cell r="G7336" t="str">
            <v>можно паковать</v>
          </cell>
        </row>
        <row r="7337">
          <cell r="E7337">
            <v>334934890</v>
          </cell>
          <cell r="G7337" t="str">
            <v>можно паковать</v>
          </cell>
        </row>
        <row r="7338">
          <cell r="E7338">
            <v>334935015</v>
          </cell>
          <cell r="G7338" t="str">
            <v>можно паковать</v>
          </cell>
        </row>
        <row r="7339">
          <cell r="E7339">
            <v>334935029</v>
          </cell>
          <cell r="G7339" t="str">
            <v>можно паковать</v>
          </cell>
        </row>
        <row r="7340">
          <cell r="E7340">
            <v>334935424</v>
          </cell>
          <cell r="G7340" t="str">
            <v>можно паковать</v>
          </cell>
        </row>
        <row r="7341">
          <cell r="E7341">
            <v>334935501</v>
          </cell>
          <cell r="G7341" t="str">
            <v>можно паковать</v>
          </cell>
        </row>
        <row r="7342">
          <cell r="E7342">
            <v>334935497</v>
          </cell>
          <cell r="G7342" t="str">
            <v>можно паковать</v>
          </cell>
        </row>
        <row r="7343">
          <cell r="E7343">
            <v>334936392</v>
          </cell>
          <cell r="G7343" t="str">
            <v>можно паковать</v>
          </cell>
        </row>
        <row r="7344">
          <cell r="E7344">
            <v>334936623</v>
          </cell>
          <cell r="G7344" t="str">
            <v>можно паковать</v>
          </cell>
        </row>
        <row r="7345">
          <cell r="E7345">
            <v>334936621</v>
          </cell>
          <cell r="G7345" t="str">
            <v>можно паковать</v>
          </cell>
        </row>
        <row r="7346">
          <cell r="E7346">
            <v>334936671</v>
          </cell>
          <cell r="G7346" t="str">
            <v>можно паковать</v>
          </cell>
        </row>
        <row r="7347">
          <cell r="E7347">
            <v>334936696</v>
          </cell>
          <cell r="G7347" t="str">
            <v>можно паковать</v>
          </cell>
        </row>
        <row r="7348">
          <cell r="E7348">
            <v>334936868</v>
          </cell>
          <cell r="G7348" t="str">
            <v>можно паковать</v>
          </cell>
        </row>
        <row r="7349">
          <cell r="E7349">
            <v>334936934</v>
          </cell>
          <cell r="G7349" t="str">
            <v>можно паковать</v>
          </cell>
        </row>
        <row r="7350">
          <cell r="E7350">
            <v>334936832</v>
          </cell>
          <cell r="G7350" t="str">
            <v>можно паковать</v>
          </cell>
        </row>
        <row r="7351">
          <cell r="E7351">
            <v>334936953</v>
          </cell>
          <cell r="G7351" t="str">
            <v>можно паковать</v>
          </cell>
        </row>
        <row r="7352">
          <cell r="E7352">
            <v>334936996</v>
          </cell>
          <cell r="G7352" t="str">
            <v>можно паковать</v>
          </cell>
        </row>
        <row r="7353">
          <cell r="E7353">
            <v>334937039</v>
          </cell>
          <cell r="G7353" t="str">
            <v>можно паковать</v>
          </cell>
        </row>
        <row r="7354">
          <cell r="E7354">
            <v>334937085</v>
          </cell>
          <cell r="G7354" t="str">
            <v>можно паковать</v>
          </cell>
        </row>
        <row r="7355">
          <cell r="E7355">
            <v>334937077</v>
          </cell>
          <cell r="G7355" t="str">
            <v>можно паковать</v>
          </cell>
        </row>
        <row r="7356">
          <cell r="E7356">
            <v>334938004</v>
          </cell>
          <cell r="G7356" t="str">
            <v>можно паковать</v>
          </cell>
        </row>
        <row r="7357">
          <cell r="E7357">
            <v>334938038</v>
          </cell>
          <cell r="G7357" t="str">
            <v>можно паковать</v>
          </cell>
        </row>
        <row r="7358">
          <cell r="E7358">
            <v>334938229</v>
          </cell>
          <cell r="G7358" t="str">
            <v>можно паковать</v>
          </cell>
        </row>
        <row r="7359">
          <cell r="E7359">
            <v>334938241</v>
          </cell>
          <cell r="G7359" t="str">
            <v>можно паковать</v>
          </cell>
        </row>
        <row r="7360">
          <cell r="E7360">
            <v>334938260</v>
          </cell>
          <cell r="G7360" t="str">
            <v>можно паковать</v>
          </cell>
        </row>
        <row r="7361">
          <cell r="E7361">
            <v>334938192</v>
          </cell>
          <cell r="G7361" t="str">
            <v>можно паковать</v>
          </cell>
        </row>
        <row r="7362">
          <cell r="E7362">
            <v>334938064</v>
          </cell>
          <cell r="G7362" t="str">
            <v>можно паковать</v>
          </cell>
        </row>
        <row r="7363">
          <cell r="E7363">
            <v>334938067</v>
          </cell>
          <cell r="G7363" t="str">
            <v>можно паковать</v>
          </cell>
        </row>
        <row r="7364">
          <cell r="E7364">
            <v>334938361</v>
          </cell>
          <cell r="G7364" t="str">
            <v>можно паковать</v>
          </cell>
        </row>
        <row r="7365">
          <cell r="E7365">
            <v>334938376</v>
          </cell>
          <cell r="G7365" t="str">
            <v>можно паковать</v>
          </cell>
        </row>
        <row r="7366">
          <cell r="E7366">
            <v>334938353</v>
          </cell>
          <cell r="G7366" t="str">
            <v>можно паковать</v>
          </cell>
        </row>
        <row r="7367">
          <cell r="E7367">
            <v>334938168</v>
          </cell>
          <cell r="G7367" t="str">
            <v>можно паковать</v>
          </cell>
        </row>
        <row r="7368">
          <cell r="E7368">
            <v>334938357</v>
          </cell>
          <cell r="G7368" t="str">
            <v>можно паковать</v>
          </cell>
        </row>
        <row r="7369">
          <cell r="E7369">
            <v>334938604</v>
          </cell>
          <cell r="G7369" t="str">
            <v>можно паковать</v>
          </cell>
        </row>
        <row r="7370">
          <cell r="E7370">
            <v>334938625</v>
          </cell>
          <cell r="G7370" t="str">
            <v>можно паковать</v>
          </cell>
        </row>
        <row r="7371">
          <cell r="E7371">
            <v>334939144</v>
          </cell>
          <cell r="G7371" t="str">
            <v>можно паковать</v>
          </cell>
        </row>
        <row r="7372">
          <cell r="E7372">
            <v>334939188</v>
          </cell>
          <cell r="G7372" t="str">
            <v>можно паковать</v>
          </cell>
        </row>
        <row r="7373">
          <cell r="E7373">
            <v>334939170</v>
          </cell>
          <cell r="G7373" t="str">
            <v>можно паковать</v>
          </cell>
        </row>
        <row r="7374">
          <cell r="E7374">
            <v>334939217</v>
          </cell>
          <cell r="G7374" t="str">
            <v>можно паковать</v>
          </cell>
        </row>
        <row r="7375">
          <cell r="E7375">
            <v>334939211</v>
          </cell>
          <cell r="G7375" t="str">
            <v>можно паковать</v>
          </cell>
        </row>
        <row r="7376">
          <cell r="E7376">
            <v>334939501</v>
          </cell>
          <cell r="G7376" t="str">
            <v>подтверждение выслано</v>
          </cell>
        </row>
        <row r="7377">
          <cell r="E7377">
            <v>334939587</v>
          </cell>
          <cell r="G7377" t="str">
            <v>подтверждение выслано</v>
          </cell>
        </row>
        <row r="7378">
          <cell r="E7378">
            <v>334939655</v>
          </cell>
          <cell r="G7378" t="str">
            <v>можно паковать</v>
          </cell>
        </row>
        <row r="7379">
          <cell r="E7379">
            <v>334939291</v>
          </cell>
          <cell r="G7379" t="str">
            <v>можно паковать</v>
          </cell>
        </row>
        <row r="7380">
          <cell r="E7380">
            <v>334939619</v>
          </cell>
          <cell r="G7380" t="str">
            <v>можно паковать</v>
          </cell>
        </row>
        <row r="7381">
          <cell r="E7381">
            <v>334939605</v>
          </cell>
          <cell r="G7381" t="str">
            <v>можно паковать</v>
          </cell>
        </row>
        <row r="7382">
          <cell r="E7382">
            <v>334939583</v>
          </cell>
          <cell r="G7382" t="str">
            <v>можно паковать</v>
          </cell>
        </row>
        <row r="7383">
          <cell r="E7383">
            <v>334939557</v>
          </cell>
          <cell r="G7383" t="str">
            <v>можно паковать</v>
          </cell>
        </row>
        <row r="7384">
          <cell r="E7384">
            <v>334939551</v>
          </cell>
          <cell r="G7384" t="str">
            <v>можно паковать</v>
          </cell>
        </row>
        <row r="7385">
          <cell r="E7385">
            <v>334939140</v>
          </cell>
          <cell r="G7385" t="str">
            <v>можно паковать</v>
          </cell>
        </row>
        <row r="7386">
          <cell r="E7386">
            <v>334939417</v>
          </cell>
          <cell r="G7386" t="str">
            <v>можно паковать</v>
          </cell>
        </row>
        <row r="7387">
          <cell r="E7387">
            <v>334939679</v>
          </cell>
          <cell r="G7387" t="str">
            <v>можно паковать</v>
          </cell>
        </row>
        <row r="7388">
          <cell r="E7388">
            <v>334939723</v>
          </cell>
          <cell r="G7388" t="str">
            <v>можно паковать</v>
          </cell>
        </row>
        <row r="7389">
          <cell r="E7389">
            <v>334939815</v>
          </cell>
          <cell r="G7389" t="str">
            <v>можно паковать</v>
          </cell>
        </row>
        <row r="7390">
          <cell r="E7390">
            <v>334940082</v>
          </cell>
          <cell r="G7390" t="str">
            <v>можно паковать</v>
          </cell>
        </row>
        <row r="7391">
          <cell r="E7391">
            <v>334939935</v>
          </cell>
          <cell r="G7391" t="str">
            <v>можно паковать</v>
          </cell>
        </row>
        <row r="7392">
          <cell r="E7392">
            <v>334940176</v>
          </cell>
          <cell r="G7392" t="str">
            <v>можно паковать</v>
          </cell>
        </row>
        <row r="7393">
          <cell r="E7393">
            <v>334940908</v>
          </cell>
          <cell r="G7393" t="str">
            <v>можно паковать</v>
          </cell>
        </row>
        <row r="7394">
          <cell r="E7394">
            <v>334941051</v>
          </cell>
          <cell r="G7394" t="str">
            <v>можно паковать</v>
          </cell>
        </row>
        <row r="7395">
          <cell r="E7395">
            <v>334941189</v>
          </cell>
          <cell r="G7395" t="str">
            <v>можно паковать</v>
          </cell>
        </row>
        <row r="7396">
          <cell r="E7396">
            <v>334941305</v>
          </cell>
          <cell r="G7396" t="str">
            <v>можно паковать</v>
          </cell>
        </row>
        <row r="7397">
          <cell r="E7397">
            <v>334941300</v>
          </cell>
          <cell r="G7397" t="str">
            <v>можно паковать</v>
          </cell>
        </row>
        <row r="7398">
          <cell r="E7398">
            <v>334941269</v>
          </cell>
          <cell r="G7398" t="str">
            <v>можно паковать</v>
          </cell>
        </row>
        <row r="7399">
          <cell r="E7399">
            <v>334941337</v>
          </cell>
          <cell r="G7399" t="str">
            <v>можно паковать</v>
          </cell>
        </row>
        <row r="7400">
          <cell r="E7400">
            <v>334941352</v>
          </cell>
          <cell r="G7400" t="str">
            <v>можно паковать</v>
          </cell>
        </row>
        <row r="7401">
          <cell r="E7401">
            <v>334941444</v>
          </cell>
          <cell r="G7401" t="str">
            <v>можно паковать</v>
          </cell>
        </row>
        <row r="7402">
          <cell r="E7402">
            <v>334941407</v>
          </cell>
          <cell r="G7402" t="str">
            <v>можно паковать</v>
          </cell>
        </row>
        <row r="7403">
          <cell r="E7403">
            <v>334941566</v>
          </cell>
          <cell r="G7403" t="str">
            <v>можно паковать</v>
          </cell>
        </row>
        <row r="7404">
          <cell r="E7404">
            <v>334941587</v>
          </cell>
          <cell r="G7404" t="str">
            <v>можно паковать</v>
          </cell>
        </row>
        <row r="7405">
          <cell r="E7405">
            <v>334941598</v>
          </cell>
          <cell r="G7405" t="str">
            <v>можно паковать</v>
          </cell>
        </row>
        <row r="7406">
          <cell r="E7406">
            <v>334941601</v>
          </cell>
          <cell r="G7406" t="str">
            <v>можно паковать</v>
          </cell>
        </row>
        <row r="7407">
          <cell r="E7407">
            <v>334941672</v>
          </cell>
          <cell r="G7407" t="str">
            <v>можно паковать</v>
          </cell>
        </row>
        <row r="7408">
          <cell r="E7408">
            <v>334941745</v>
          </cell>
          <cell r="G7408" t="str">
            <v>можно паковать</v>
          </cell>
        </row>
        <row r="7409">
          <cell r="E7409">
            <v>334942960</v>
          </cell>
          <cell r="G7409" t="str">
            <v>можно паковать</v>
          </cell>
        </row>
        <row r="7410">
          <cell r="E7410">
            <v>334942980</v>
          </cell>
          <cell r="G7410" t="str">
            <v>можно паковать</v>
          </cell>
        </row>
        <row r="7411">
          <cell r="E7411">
            <v>334943013</v>
          </cell>
          <cell r="G7411" t="str">
            <v>можно паковать</v>
          </cell>
        </row>
        <row r="7412">
          <cell r="E7412">
            <v>334943060</v>
          </cell>
          <cell r="G7412" t="str">
            <v>можно паковать</v>
          </cell>
        </row>
        <row r="7413">
          <cell r="E7413">
            <v>334943023</v>
          </cell>
          <cell r="G7413" t="str">
            <v>можно паковать</v>
          </cell>
        </row>
        <row r="7414">
          <cell r="E7414">
            <v>334942855</v>
          </cell>
          <cell r="G7414" t="str">
            <v>можно паковать</v>
          </cell>
        </row>
        <row r="7415">
          <cell r="E7415">
            <v>334943052</v>
          </cell>
          <cell r="G7415" t="str">
            <v>можно паковать</v>
          </cell>
        </row>
        <row r="7416">
          <cell r="E7416">
            <v>334942693</v>
          </cell>
          <cell r="G7416" t="str">
            <v>можно паковать</v>
          </cell>
        </row>
        <row r="7417">
          <cell r="E7417">
            <v>334943156</v>
          </cell>
          <cell r="G7417" t="str">
            <v>можно паковать</v>
          </cell>
        </row>
        <row r="7418">
          <cell r="E7418">
            <v>334943232</v>
          </cell>
          <cell r="G7418" t="str">
            <v>можно паковать</v>
          </cell>
        </row>
        <row r="7419">
          <cell r="E7419">
            <v>334943252</v>
          </cell>
          <cell r="G7419" t="str">
            <v>можно паковать</v>
          </cell>
        </row>
        <row r="7420">
          <cell r="E7420">
            <v>334943177</v>
          </cell>
          <cell r="G7420" t="str">
            <v>можно паковать</v>
          </cell>
        </row>
        <row r="7421">
          <cell r="E7421">
            <v>334943212</v>
          </cell>
          <cell r="G7421" t="str">
            <v>можно паковать</v>
          </cell>
        </row>
        <row r="7422">
          <cell r="E7422">
            <v>334943292</v>
          </cell>
          <cell r="G7422" t="str">
            <v>можно паковать</v>
          </cell>
        </row>
        <row r="7423">
          <cell r="E7423">
            <v>334943332</v>
          </cell>
          <cell r="G7423" t="str">
            <v>можно паковать</v>
          </cell>
        </row>
        <row r="7424">
          <cell r="E7424">
            <v>334944255</v>
          </cell>
          <cell r="G7424" t="str">
            <v>можно паковать</v>
          </cell>
        </row>
        <row r="7425">
          <cell r="E7425">
            <v>334944432</v>
          </cell>
          <cell r="G7425" t="str">
            <v>можно паковать</v>
          </cell>
        </row>
        <row r="7426">
          <cell r="E7426">
            <v>334944495</v>
          </cell>
          <cell r="G7426" t="str">
            <v>можно паковать</v>
          </cell>
        </row>
        <row r="7427">
          <cell r="E7427">
            <v>334944389</v>
          </cell>
          <cell r="G7427" t="str">
            <v>можно паковать</v>
          </cell>
        </row>
        <row r="7428">
          <cell r="E7428">
            <v>334944370</v>
          </cell>
          <cell r="G7428" t="str">
            <v>можно паковать</v>
          </cell>
        </row>
        <row r="7429">
          <cell r="E7429">
            <v>334944598</v>
          </cell>
          <cell r="G7429" t="str">
            <v>можно паковать</v>
          </cell>
        </row>
        <row r="7430">
          <cell r="E7430">
            <v>334944596</v>
          </cell>
          <cell r="G7430" t="str">
            <v>можно паковать</v>
          </cell>
        </row>
        <row r="7431">
          <cell r="E7431">
            <v>334944791</v>
          </cell>
          <cell r="G7431" t="str">
            <v>можно паковать</v>
          </cell>
        </row>
        <row r="7432">
          <cell r="E7432">
            <v>334944692</v>
          </cell>
          <cell r="G7432" t="str">
            <v>можно паковать</v>
          </cell>
        </row>
        <row r="7433">
          <cell r="E7433">
            <v>334944854</v>
          </cell>
          <cell r="G7433" t="str">
            <v>можно паковать</v>
          </cell>
        </row>
        <row r="7434">
          <cell r="E7434">
            <v>334944603</v>
          </cell>
          <cell r="G7434" t="str">
            <v>можно паковать</v>
          </cell>
        </row>
        <row r="7435">
          <cell r="E7435">
            <v>334944607</v>
          </cell>
          <cell r="G7435" t="str">
            <v>можно паковать</v>
          </cell>
        </row>
        <row r="7436">
          <cell r="E7436">
            <v>334944606</v>
          </cell>
          <cell r="G7436" t="str">
            <v>можно паковать</v>
          </cell>
        </row>
        <row r="7437">
          <cell r="E7437">
            <v>334945169</v>
          </cell>
          <cell r="G7437" t="str">
            <v>можно паковать</v>
          </cell>
        </row>
        <row r="7438">
          <cell r="E7438">
            <v>334945893</v>
          </cell>
          <cell r="G7438" t="str">
            <v>можно паковать</v>
          </cell>
        </row>
        <row r="7439">
          <cell r="E7439">
            <v>334945889</v>
          </cell>
          <cell r="G7439" t="str">
            <v>можно паковать</v>
          </cell>
        </row>
        <row r="7440">
          <cell r="E7440">
            <v>334945960</v>
          </cell>
          <cell r="G7440" t="str">
            <v>можно паковать</v>
          </cell>
        </row>
        <row r="7441">
          <cell r="E7441">
            <v>334945969</v>
          </cell>
          <cell r="G7441" t="str">
            <v>можно паковать</v>
          </cell>
        </row>
        <row r="7442">
          <cell r="E7442">
            <v>334945980</v>
          </cell>
          <cell r="G7442" t="str">
            <v>можно паковать</v>
          </cell>
        </row>
        <row r="7443">
          <cell r="E7443">
            <v>334945982</v>
          </cell>
          <cell r="G7443" t="str">
            <v>можно паковать</v>
          </cell>
        </row>
        <row r="7444">
          <cell r="E7444">
            <v>334946019</v>
          </cell>
          <cell r="G7444" t="str">
            <v>можно паковать</v>
          </cell>
        </row>
        <row r="7445">
          <cell r="E7445">
            <v>334946047</v>
          </cell>
          <cell r="G7445" t="str">
            <v>можно паковать</v>
          </cell>
        </row>
        <row r="7446">
          <cell r="E7446">
            <v>334946062</v>
          </cell>
          <cell r="G7446" t="str">
            <v>можно паковать</v>
          </cell>
        </row>
        <row r="7447">
          <cell r="E7447">
            <v>334946096</v>
          </cell>
          <cell r="G7447" t="str">
            <v>можно паковать</v>
          </cell>
        </row>
        <row r="7448">
          <cell r="E7448">
            <v>334946135</v>
          </cell>
          <cell r="G7448" t="str">
            <v>можно паковать</v>
          </cell>
        </row>
        <row r="7449">
          <cell r="E7449">
            <v>334946168</v>
          </cell>
          <cell r="G7449" t="str">
            <v>можно паковать</v>
          </cell>
        </row>
        <row r="7450">
          <cell r="E7450">
            <v>334946078</v>
          </cell>
          <cell r="G7450" t="str">
            <v>можно паковать</v>
          </cell>
        </row>
        <row r="7451">
          <cell r="E7451">
            <v>334946128</v>
          </cell>
          <cell r="G7451" t="str">
            <v>можно паковать</v>
          </cell>
        </row>
        <row r="7452">
          <cell r="E7452">
            <v>334946133</v>
          </cell>
          <cell r="G7452" t="str">
            <v>можно паковать</v>
          </cell>
        </row>
        <row r="7453">
          <cell r="E7453">
            <v>334946124</v>
          </cell>
          <cell r="G7453" t="str">
            <v>можно паковать</v>
          </cell>
        </row>
        <row r="7454">
          <cell r="E7454">
            <v>334946165</v>
          </cell>
          <cell r="G7454" t="str">
            <v>можно паковать</v>
          </cell>
        </row>
        <row r="7455">
          <cell r="E7455">
            <v>334946198</v>
          </cell>
          <cell r="G7455" t="str">
            <v>можно паковать</v>
          </cell>
        </row>
        <row r="7456">
          <cell r="E7456">
            <v>334945891</v>
          </cell>
          <cell r="G7456" t="str">
            <v>можно паковать</v>
          </cell>
        </row>
        <row r="7457">
          <cell r="E7457">
            <v>334946354</v>
          </cell>
          <cell r="G7457" t="str">
            <v>можно паковать</v>
          </cell>
        </row>
        <row r="7458">
          <cell r="E7458">
            <v>334946334</v>
          </cell>
          <cell r="G7458" t="str">
            <v>можно паковать</v>
          </cell>
        </row>
        <row r="7459">
          <cell r="E7459">
            <v>334947130</v>
          </cell>
          <cell r="G7459" t="str">
            <v>можно паковать</v>
          </cell>
        </row>
        <row r="7460">
          <cell r="E7460">
            <v>334947123</v>
          </cell>
          <cell r="G7460" t="str">
            <v>можно паковать</v>
          </cell>
        </row>
        <row r="7461">
          <cell r="E7461">
            <v>334947559</v>
          </cell>
          <cell r="G7461" t="str">
            <v>можно паковать</v>
          </cell>
        </row>
        <row r="7462">
          <cell r="E7462">
            <v>334947770</v>
          </cell>
          <cell r="G7462" t="str">
            <v>можно паковать</v>
          </cell>
        </row>
        <row r="7463">
          <cell r="E7463">
            <v>334947766</v>
          </cell>
          <cell r="G7463" t="str">
            <v>можно паковать</v>
          </cell>
        </row>
        <row r="7464">
          <cell r="E7464">
            <v>334947825</v>
          </cell>
          <cell r="G7464" t="str">
            <v>можно паковать</v>
          </cell>
        </row>
        <row r="7465">
          <cell r="E7465">
            <v>334947682</v>
          </cell>
          <cell r="G7465" t="str">
            <v>можно паковать</v>
          </cell>
        </row>
        <row r="7466">
          <cell r="E7466">
            <v>334947900</v>
          </cell>
          <cell r="G7466" t="str">
            <v>можно паковать</v>
          </cell>
        </row>
        <row r="7467">
          <cell r="E7467">
            <v>334947907</v>
          </cell>
          <cell r="G7467" t="str">
            <v>можно паковать</v>
          </cell>
        </row>
        <row r="7468">
          <cell r="E7468">
            <v>334947917</v>
          </cell>
          <cell r="G7468" t="str">
            <v>можно паковать</v>
          </cell>
        </row>
        <row r="7469">
          <cell r="E7469">
            <v>334947977</v>
          </cell>
          <cell r="G7469" t="str">
            <v>можно паковать</v>
          </cell>
        </row>
        <row r="7470">
          <cell r="E7470">
            <v>334949267</v>
          </cell>
          <cell r="G7470" t="str">
            <v>можно паковать</v>
          </cell>
        </row>
        <row r="7471">
          <cell r="E7471">
            <v>334949345</v>
          </cell>
          <cell r="G7471" t="str">
            <v>можно паковать</v>
          </cell>
        </row>
        <row r="7472">
          <cell r="E7472">
            <v>334949351</v>
          </cell>
          <cell r="G7472" t="str">
            <v>можно паковать</v>
          </cell>
        </row>
        <row r="7473">
          <cell r="E7473">
            <v>334949363</v>
          </cell>
          <cell r="G7473" t="str">
            <v>можно паковать</v>
          </cell>
        </row>
        <row r="7474">
          <cell r="E7474">
            <v>334949401</v>
          </cell>
          <cell r="G7474" t="str">
            <v>можно паковать</v>
          </cell>
        </row>
        <row r="7475">
          <cell r="E7475">
            <v>334949410</v>
          </cell>
          <cell r="G7475" t="str">
            <v>можно паковать</v>
          </cell>
        </row>
        <row r="7476">
          <cell r="E7476">
            <v>334949473</v>
          </cell>
          <cell r="G7476" t="str">
            <v>можно паковать</v>
          </cell>
        </row>
        <row r="7477">
          <cell r="E7477">
            <v>334949451</v>
          </cell>
          <cell r="G7477" t="str">
            <v>можно паковать</v>
          </cell>
        </row>
        <row r="7478">
          <cell r="E7478">
            <v>334949388</v>
          </cell>
          <cell r="G7478" t="str">
            <v>можно паковать</v>
          </cell>
        </row>
        <row r="7479">
          <cell r="E7479">
            <v>334949406</v>
          </cell>
          <cell r="G7479" t="str">
            <v>можно паковать</v>
          </cell>
        </row>
        <row r="7480">
          <cell r="E7480">
            <v>334949658</v>
          </cell>
          <cell r="G7480" t="str">
            <v>можно паковать</v>
          </cell>
        </row>
        <row r="7481">
          <cell r="E7481">
            <v>334949385</v>
          </cell>
          <cell r="G7481" t="str">
            <v>можно паковать</v>
          </cell>
        </row>
        <row r="7482">
          <cell r="E7482">
            <v>334949404</v>
          </cell>
          <cell r="G7482" t="str">
            <v>можно паковать</v>
          </cell>
        </row>
        <row r="7483">
          <cell r="E7483">
            <v>334949485</v>
          </cell>
          <cell r="G7483" t="str">
            <v>можно паковать</v>
          </cell>
        </row>
        <row r="7484">
          <cell r="E7484">
            <v>334949503</v>
          </cell>
          <cell r="G7484" t="str">
            <v>можно паковать</v>
          </cell>
        </row>
        <row r="7485">
          <cell r="E7485">
            <v>334949836</v>
          </cell>
          <cell r="G7485" t="str">
            <v>можно паковать</v>
          </cell>
        </row>
        <row r="7486">
          <cell r="E7486">
            <v>334950654</v>
          </cell>
          <cell r="G7486" t="str">
            <v>можно паковать</v>
          </cell>
        </row>
        <row r="7487">
          <cell r="E7487">
            <v>334950704</v>
          </cell>
          <cell r="G7487" t="str">
            <v>можно паковать</v>
          </cell>
        </row>
        <row r="7488">
          <cell r="E7488">
            <v>334950728</v>
          </cell>
          <cell r="G7488" t="str">
            <v>можно паковать</v>
          </cell>
        </row>
        <row r="7489">
          <cell r="E7489">
            <v>334950802</v>
          </cell>
          <cell r="G7489" t="str">
            <v>можно паковать</v>
          </cell>
        </row>
        <row r="7490">
          <cell r="E7490">
            <v>334950806</v>
          </cell>
          <cell r="G7490" t="str">
            <v>можно паковать</v>
          </cell>
        </row>
        <row r="7491">
          <cell r="E7491">
            <v>334950976</v>
          </cell>
          <cell r="G7491" t="str">
            <v>можно паковать</v>
          </cell>
        </row>
        <row r="7492">
          <cell r="E7492">
            <v>334950797</v>
          </cell>
          <cell r="G7492" t="str">
            <v>можно паковать</v>
          </cell>
        </row>
        <row r="7493">
          <cell r="E7493">
            <v>334950800</v>
          </cell>
          <cell r="G7493" t="str">
            <v>можно паковать</v>
          </cell>
        </row>
        <row r="7494">
          <cell r="E7494">
            <v>334950896</v>
          </cell>
          <cell r="G7494" t="str">
            <v>можно паковать</v>
          </cell>
        </row>
        <row r="7495">
          <cell r="E7495">
            <v>334950922</v>
          </cell>
          <cell r="G7495" t="str">
            <v>можно паковать</v>
          </cell>
        </row>
        <row r="7496">
          <cell r="E7496">
            <v>334950999</v>
          </cell>
          <cell r="G7496" t="str">
            <v>можно паковать</v>
          </cell>
        </row>
        <row r="7497">
          <cell r="E7497">
            <v>334951386</v>
          </cell>
          <cell r="G7497" t="str">
            <v>можно паковать</v>
          </cell>
        </row>
        <row r="7498">
          <cell r="E7498">
            <v>334952456</v>
          </cell>
          <cell r="G7498" t="str">
            <v>можно паковать</v>
          </cell>
        </row>
        <row r="7499">
          <cell r="E7499">
            <v>334952487</v>
          </cell>
          <cell r="G7499" t="str">
            <v>можно паковать</v>
          </cell>
        </row>
        <row r="7500">
          <cell r="E7500">
            <v>334952530</v>
          </cell>
          <cell r="G7500" t="str">
            <v>можно паковать</v>
          </cell>
        </row>
        <row r="7501">
          <cell r="E7501">
            <v>334952596</v>
          </cell>
          <cell r="G7501" t="str">
            <v>можно паковать</v>
          </cell>
        </row>
        <row r="7502">
          <cell r="E7502">
            <v>334952552</v>
          </cell>
          <cell r="G7502" t="str">
            <v>можно паковать</v>
          </cell>
        </row>
        <row r="7503">
          <cell r="E7503">
            <v>334952421</v>
          </cell>
          <cell r="G7503" t="str">
            <v>можно паковать</v>
          </cell>
        </row>
        <row r="7504">
          <cell r="E7504">
            <v>334952429</v>
          </cell>
          <cell r="G7504" t="str">
            <v>можно паковать</v>
          </cell>
        </row>
        <row r="7505">
          <cell r="E7505">
            <v>334952466</v>
          </cell>
          <cell r="G7505" t="str">
            <v>можно паковать</v>
          </cell>
        </row>
        <row r="7506">
          <cell r="E7506">
            <v>334952688</v>
          </cell>
          <cell r="G7506" t="str">
            <v>можно паковать</v>
          </cell>
        </row>
        <row r="7507">
          <cell r="E7507">
            <v>334952722</v>
          </cell>
          <cell r="G7507" t="str">
            <v>можно паковать</v>
          </cell>
        </row>
        <row r="7508">
          <cell r="E7508">
            <v>334952835</v>
          </cell>
          <cell r="G7508" t="str">
            <v>можно паковать</v>
          </cell>
        </row>
        <row r="7509">
          <cell r="E7509">
            <v>334952847</v>
          </cell>
          <cell r="G7509" t="str">
            <v>можно паковать</v>
          </cell>
        </row>
        <row r="7510">
          <cell r="E7510">
            <v>334952789</v>
          </cell>
          <cell r="G7510" t="str">
            <v>можно паковать</v>
          </cell>
        </row>
        <row r="7511">
          <cell r="E7511">
            <v>334952854</v>
          </cell>
          <cell r="G7511" t="str">
            <v>можно паковать</v>
          </cell>
        </row>
        <row r="7512">
          <cell r="E7512">
            <v>334953046</v>
          </cell>
          <cell r="G7512" t="str">
            <v>можно паковать</v>
          </cell>
        </row>
        <row r="7513">
          <cell r="E7513">
            <v>334953048</v>
          </cell>
          <cell r="G7513" t="str">
            <v>можно паковать</v>
          </cell>
        </row>
        <row r="7514">
          <cell r="E7514">
            <v>334953057</v>
          </cell>
          <cell r="G7514" t="str">
            <v>можно паковать</v>
          </cell>
        </row>
        <row r="7515">
          <cell r="E7515">
            <v>334953255</v>
          </cell>
          <cell r="G7515" t="str">
            <v>можно паковать</v>
          </cell>
        </row>
        <row r="7516">
          <cell r="E7516">
            <v>334954048</v>
          </cell>
          <cell r="G7516" t="str">
            <v>можно паковать</v>
          </cell>
        </row>
        <row r="7517">
          <cell r="E7517">
            <v>334954078</v>
          </cell>
          <cell r="G7517" t="str">
            <v>можно паковать</v>
          </cell>
        </row>
        <row r="7518">
          <cell r="E7518">
            <v>334954090</v>
          </cell>
          <cell r="G7518" t="str">
            <v>можно паковать</v>
          </cell>
        </row>
        <row r="7519">
          <cell r="E7519">
            <v>334954117</v>
          </cell>
          <cell r="G7519" t="str">
            <v>можно паковать</v>
          </cell>
        </row>
        <row r="7520">
          <cell r="E7520">
            <v>334954274</v>
          </cell>
          <cell r="G7520" t="str">
            <v>можно паковать</v>
          </cell>
        </row>
        <row r="7521">
          <cell r="E7521">
            <v>334954240</v>
          </cell>
          <cell r="G7521" t="str">
            <v>можно паковать</v>
          </cell>
        </row>
        <row r="7522">
          <cell r="E7522">
            <v>334954273</v>
          </cell>
          <cell r="G7522" t="str">
            <v>можно паковать</v>
          </cell>
        </row>
        <row r="7523">
          <cell r="E7523">
            <v>334954521</v>
          </cell>
          <cell r="G7523" t="str">
            <v>можно паковать</v>
          </cell>
        </row>
        <row r="7524">
          <cell r="E7524">
            <v>334954402</v>
          </cell>
          <cell r="G7524" t="str">
            <v>можно паковать</v>
          </cell>
        </row>
        <row r="7525">
          <cell r="E7525">
            <v>334954435</v>
          </cell>
          <cell r="G7525" t="str">
            <v>можно паковать</v>
          </cell>
        </row>
        <row r="7526">
          <cell r="E7526">
            <v>334954334</v>
          </cell>
          <cell r="G7526" t="str">
            <v>можно паковать</v>
          </cell>
        </row>
        <row r="7527">
          <cell r="E7527">
            <v>334954322</v>
          </cell>
          <cell r="G7527" t="str">
            <v>можно паковать</v>
          </cell>
        </row>
        <row r="7528">
          <cell r="E7528">
            <v>334954120</v>
          </cell>
          <cell r="G7528" t="str">
            <v>можно паковать</v>
          </cell>
        </row>
        <row r="7529">
          <cell r="E7529">
            <v>334955901</v>
          </cell>
          <cell r="G7529" t="str">
            <v>можно паковать</v>
          </cell>
        </row>
        <row r="7530">
          <cell r="E7530">
            <v>334955909</v>
          </cell>
          <cell r="G7530" t="str">
            <v>можно паковать</v>
          </cell>
        </row>
        <row r="7531">
          <cell r="E7531">
            <v>334955950</v>
          </cell>
          <cell r="G7531" t="str">
            <v>можно паковать</v>
          </cell>
        </row>
        <row r="7532">
          <cell r="E7532">
            <v>334955976</v>
          </cell>
          <cell r="G7532" t="str">
            <v>можно паковать</v>
          </cell>
        </row>
        <row r="7533">
          <cell r="E7533">
            <v>334956127</v>
          </cell>
          <cell r="G7533" t="str">
            <v>можно паковать</v>
          </cell>
        </row>
        <row r="7534">
          <cell r="E7534">
            <v>334956300</v>
          </cell>
          <cell r="G7534" t="str">
            <v>можно паковать</v>
          </cell>
        </row>
        <row r="7535">
          <cell r="E7535">
            <v>334955711</v>
          </cell>
          <cell r="G7535" t="str">
            <v>можно паковать</v>
          </cell>
        </row>
        <row r="7536">
          <cell r="E7536">
            <v>334955789</v>
          </cell>
          <cell r="G7536" t="str">
            <v>можно паковать</v>
          </cell>
        </row>
        <row r="7537">
          <cell r="E7537">
            <v>334956153</v>
          </cell>
          <cell r="G7537" t="str">
            <v>можно паковать</v>
          </cell>
        </row>
        <row r="7538">
          <cell r="E7538">
            <v>334956105</v>
          </cell>
          <cell r="G7538" t="str">
            <v>можно паковать</v>
          </cell>
        </row>
        <row r="7539">
          <cell r="E7539">
            <v>334956664</v>
          </cell>
          <cell r="G7539" t="str">
            <v>можно паковать</v>
          </cell>
        </row>
        <row r="7540">
          <cell r="E7540">
            <v>334956714</v>
          </cell>
          <cell r="G7540" t="str">
            <v>можно паковать</v>
          </cell>
        </row>
        <row r="7541">
          <cell r="E7541">
            <v>334956178</v>
          </cell>
          <cell r="G7541" t="str">
            <v>можно паковать</v>
          </cell>
        </row>
        <row r="7542">
          <cell r="E7542">
            <v>334957393</v>
          </cell>
          <cell r="G7542" t="str">
            <v>можно паковать</v>
          </cell>
        </row>
        <row r="7543">
          <cell r="E7543">
            <v>334957485</v>
          </cell>
          <cell r="G7543" t="str">
            <v>можно паковать</v>
          </cell>
        </row>
        <row r="7544">
          <cell r="E7544">
            <v>334957566</v>
          </cell>
          <cell r="G7544" t="str">
            <v>можно паковать</v>
          </cell>
        </row>
        <row r="7545">
          <cell r="E7545">
            <v>334957632</v>
          </cell>
          <cell r="G7545" t="str">
            <v>можно паковать</v>
          </cell>
        </row>
        <row r="7546">
          <cell r="E7546">
            <v>334957711</v>
          </cell>
          <cell r="G7546" t="str">
            <v>можно паковать</v>
          </cell>
        </row>
        <row r="7547">
          <cell r="E7547">
            <v>334957713</v>
          </cell>
          <cell r="G7547" t="str">
            <v>можно паковать</v>
          </cell>
        </row>
        <row r="7548">
          <cell r="E7548">
            <v>334957700</v>
          </cell>
          <cell r="G7548" t="str">
            <v>можно паковать</v>
          </cell>
        </row>
        <row r="7549">
          <cell r="E7549">
            <v>334957680</v>
          </cell>
          <cell r="G7549" t="str">
            <v>можно паковать</v>
          </cell>
        </row>
        <row r="7550">
          <cell r="E7550">
            <v>334957656</v>
          </cell>
          <cell r="G7550" t="str">
            <v>можно паковать</v>
          </cell>
        </row>
        <row r="7551">
          <cell r="E7551">
            <v>334957631</v>
          </cell>
          <cell r="G7551" t="str">
            <v>можно паковать</v>
          </cell>
        </row>
        <row r="7552">
          <cell r="E7552">
            <v>334957616</v>
          </cell>
          <cell r="G7552" t="str">
            <v>можно паковать</v>
          </cell>
        </row>
        <row r="7553">
          <cell r="E7553">
            <v>334957891</v>
          </cell>
          <cell r="G7553" t="str">
            <v>можно паковать</v>
          </cell>
        </row>
        <row r="7554">
          <cell r="E7554">
            <v>334957859</v>
          </cell>
          <cell r="G7554" t="str">
            <v>можно паковать</v>
          </cell>
        </row>
        <row r="7555">
          <cell r="E7555">
            <v>334959047</v>
          </cell>
          <cell r="G7555" t="str">
            <v>можно паковать</v>
          </cell>
        </row>
        <row r="7556">
          <cell r="E7556">
            <v>334959036</v>
          </cell>
          <cell r="G7556" t="str">
            <v>можно паковать</v>
          </cell>
        </row>
        <row r="7557">
          <cell r="E7557">
            <v>334959139</v>
          </cell>
          <cell r="G7557" t="str">
            <v>подтверждение выслано</v>
          </cell>
        </row>
        <row r="7558">
          <cell r="E7558">
            <v>334959138</v>
          </cell>
          <cell r="G7558" t="str">
            <v>можно паковать</v>
          </cell>
        </row>
        <row r="7559">
          <cell r="E7559">
            <v>334959150</v>
          </cell>
          <cell r="G7559" t="str">
            <v>можно паковать</v>
          </cell>
        </row>
        <row r="7560">
          <cell r="E7560">
            <v>334959406</v>
          </cell>
          <cell r="G7560" t="str">
            <v>можно паковать</v>
          </cell>
        </row>
        <row r="7561">
          <cell r="E7561">
            <v>334959435</v>
          </cell>
          <cell r="G7561" t="str">
            <v>можно паковать</v>
          </cell>
        </row>
        <row r="7562">
          <cell r="E7562">
            <v>334959638</v>
          </cell>
          <cell r="G7562" t="str">
            <v>можно паковать</v>
          </cell>
        </row>
        <row r="7563">
          <cell r="E7563">
            <v>334959755</v>
          </cell>
          <cell r="G7563" t="str">
            <v>можно паковать</v>
          </cell>
        </row>
        <row r="7564">
          <cell r="E7564">
            <v>334959777</v>
          </cell>
          <cell r="G7564" t="str">
            <v>можно паковать</v>
          </cell>
        </row>
        <row r="7565">
          <cell r="E7565">
            <v>334959795</v>
          </cell>
          <cell r="G7565" t="str">
            <v>можно паковать</v>
          </cell>
        </row>
        <row r="7566">
          <cell r="E7566">
            <v>334959820</v>
          </cell>
          <cell r="G7566" t="str">
            <v>можно паковать</v>
          </cell>
        </row>
        <row r="7567">
          <cell r="E7567">
            <v>334959831</v>
          </cell>
          <cell r="G7567" t="str">
            <v>можно паковать</v>
          </cell>
        </row>
        <row r="7568">
          <cell r="E7568">
            <v>334959865</v>
          </cell>
          <cell r="G7568" t="str">
            <v>можно паковать</v>
          </cell>
        </row>
        <row r="7569">
          <cell r="E7569">
            <v>334961046</v>
          </cell>
          <cell r="G7569" t="str">
            <v>можно паковать</v>
          </cell>
        </row>
        <row r="7570">
          <cell r="E7570">
            <v>334961086</v>
          </cell>
          <cell r="G7570" t="str">
            <v>можно паковать</v>
          </cell>
        </row>
        <row r="7571">
          <cell r="E7571">
            <v>334961159</v>
          </cell>
          <cell r="G7571" t="str">
            <v>можно паковать</v>
          </cell>
        </row>
        <row r="7572">
          <cell r="E7572">
            <v>334961230</v>
          </cell>
          <cell r="G7572" t="str">
            <v>можно паковать</v>
          </cell>
        </row>
        <row r="7573">
          <cell r="E7573">
            <v>334961201</v>
          </cell>
          <cell r="G7573" t="str">
            <v>можно паковать</v>
          </cell>
        </row>
        <row r="7574">
          <cell r="E7574">
            <v>334961298</v>
          </cell>
          <cell r="G7574" t="str">
            <v>можно паковать</v>
          </cell>
        </row>
        <row r="7575">
          <cell r="E7575">
            <v>334961362</v>
          </cell>
          <cell r="G7575" t="str">
            <v>можно паковать</v>
          </cell>
        </row>
        <row r="7576">
          <cell r="E7576">
            <v>334961365</v>
          </cell>
          <cell r="G7576" t="str">
            <v>можно паковать</v>
          </cell>
        </row>
        <row r="7577">
          <cell r="E7577">
            <v>334961398</v>
          </cell>
          <cell r="G7577" t="str">
            <v>можно паковать</v>
          </cell>
        </row>
        <row r="7578">
          <cell r="E7578">
            <v>334961348</v>
          </cell>
          <cell r="G7578" t="str">
            <v>можно паковать</v>
          </cell>
        </row>
        <row r="7579">
          <cell r="E7579">
            <v>334961375</v>
          </cell>
          <cell r="G7579" t="str">
            <v>можно паковать</v>
          </cell>
        </row>
        <row r="7580">
          <cell r="E7580">
            <v>334961386</v>
          </cell>
          <cell r="G7580" t="str">
            <v>можно паковать</v>
          </cell>
        </row>
        <row r="7581">
          <cell r="E7581">
            <v>334961408</v>
          </cell>
          <cell r="G7581" t="str">
            <v>можно паковать</v>
          </cell>
        </row>
        <row r="7582">
          <cell r="E7582">
            <v>334961503</v>
          </cell>
          <cell r="G7582" t="str">
            <v>можно паковать</v>
          </cell>
        </row>
        <row r="7583">
          <cell r="E7583">
            <v>334961222</v>
          </cell>
          <cell r="G7583" t="str">
            <v>можно паковать</v>
          </cell>
        </row>
        <row r="7584">
          <cell r="E7584">
            <v>334961554</v>
          </cell>
          <cell r="G7584" t="str">
            <v>можно паковать</v>
          </cell>
        </row>
        <row r="7585">
          <cell r="E7585">
            <v>334961564</v>
          </cell>
          <cell r="G7585" t="str">
            <v>можно паковать</v>
          </cell>
        </row>
        <row r="7586">
          <cell r="E7586">
            <v>334961637</v>
          </cell>
          <cell r="G7586" t="str">
            <v>можно паковать</v>
          </cell>
        </row>
        <row r="7587">
          <cell r="E7587">
            <v>334961747</v>
          </cell>
          <cell r="G7587" t="str">
            <v>можно паковать</v>
          </cell>
        </row>
        <row r="7588">
          <cell r="E7588">
            <v>334962766</v>
          </cell>
          <cell r="G7588" t="str">
            <v>можно паковать</v>
          </cell>
        </row>
        <row r="7589">
          <cell r="E7589">
            <v>334962860</v>
          </cell>
          <cell r="G7589" t="str">
            <v>можно паковать</v>
          </cell>
        </row>
        <row r="7590">
          <cell r="E7590">
            <v>334962867</v>
          </cell>
          <cell r="G7590" t="str">
            <v>можно паковать</v>
          </cell>
        </row>
        <row r="7591">
          <cell r="E7591">
            <v>334962890</v>
          </cell>
          <cell r="G7591" t="str">
            <v>можно паковать</v>
          </cell>
        </row>
        <row r="7592">
          <cell r="E7592">
            <v>334962925</v>
          </cell>
          <cell r="G7592" t="str">
            <v>можно паковать</v>
          </cell>
        </row>
        <row r="7593">
          <cell r="E7593">
            <v>334962991</v>
          </cell>
          <cell r="G7593" t="str">
            <v>можно паковать</v>
          </cell>
        </row>
        <row r="7594">
          <cell r="E7594">
            <v>334962999</v>
          </cell>
          <cell r="G7594" t="str">
            <v>можно паковать</v>
          </cell>
        </row>
        <row r="7595">
          <cell r="E7595">
            <v>334963054</v>
          </cell>
          <cell r="G7595" t="str">
            <v>можно паковать</v>
          </cell>
        </row>
        <row r="7596">
          <cell r="E7596">
            <v>334963123</v>
          </cell>
          <cell r="G7596" t="str">
            <v>можно паковать</v>
          </cell>
        </row>
        <row r="7597">
          <cell r="E7597">
            <v>334963087</v>
          </cell>
          <cell r="G7597" t="str">
            <v>можно паковать</v>
          </cell>
        </row>
        <row r="7598">
          <cell r="E7598">
            <v>334963119</v>
          </cell>
          <cell r="G7598" t="str">
            <v>можно паковать</v>
          </cell>
        </row>
        <row r="7599">
          <cell r="E7599">
            <v>334963163</v>
          </cell>
          <cell r="G7599" t="str">
            <v>можно паковать</v>
          </cell>
        </row>
        <row r="7600">
          <cell r="E7600">
            <v>334963138</v>
          </cell>
          <cell r="G7600" t="str">
            <v>можно паковать</v>
          </cell>
        </row>
        <row r="7601">
          <cell r="E7601">
            <v>334962986</v>
          </cell>
          <cell r="G7601" t="str">
            <v>можно паковать</v>
          </cell>
        </row>
        <row r="7602">
          <cell r="E7602">
            <v>334963305</v>
          </cell>
          <cell r="G7602" t="str">
            <v>можно паковать</v>
          </cell>
        </row>
        <row r="7603">
          <cell r="E7603">
            <v>334963313</v>
          </cell>
          <cell r="G7603" t="str">
            <v>можно паковать</v>
          </cell>
        </row>
        <row r="7604">
          <cell r="E7604">
            <v>334963347</v>
          </cell>
          <cell r="G7604" t="str">
            <v>можно паковать</v>
          </cell>
        </row>
        <row r="7605">
          <cell r="E7605">
            <v>334963192</v>
          </cell>
          <cell r="G7605" t="str">
            <v>можно паковать</v>
          </cell>
        </row>
        <row r="7606">
          <cell r="E7606">
            <v>334964600</v>
          </cell>
          <cell r="G7606" t="str">
            <v>можно паковать</v>
          </cell>
        </row>
        <row r="7607">
          <cell r="E7607">
            <v>334964425</v>
          </cell>
          <cell r="G7607" t="str">
            <v>можно паковать</v>
          </cell>
        </row>
        <row r="7608">
          <cell r="E7608">
            <v>334964668</v>
          </cell>
          <cell r="G7608" t="str">
            <v>можно паковать</v>
          </cell>
        </row>
        <row r="7609">
          <cell r="E7609">
            <v>334964698</v>
          </cell>
          <cell r="G7609" t="str">
            <v>можно паковать</v>
          </cell>
        </row>
        <row r="7610">
          <cell r="E7610">
            <v>334964736</v>
          </cell>
          <cell r="G7610" t="str">
            <v>можно паковать</v>
          </cell>
        </row>
        <row r="7611">
          <cell r="E7611">
            <v>334964970</v>
          </cell>
          <cell r="G7611" t="str">
            <v>можно паковать</v>
          </cell>
        </row>
        <row r="7612">
          <cell r="E7612">
            <v>334964526</v>
          </cell>
          <cell r="G7612" t="str">
            <v>можно паковать</v>
          </cell>
        </row>
        <row r="7613">
          <cell r="E7613">
            <v>334964830</v>
          </cell>
          <cell r="G7613" t="str">
            <v>можно паковать</v>
          </cell>
        </row>
        <row r="7614">
          <cell r="E7614">
            <v>334965128</v>
          </cell>
          <cell r="G7614" t="str">
            <v>можно паковать</v>
          </cell>
        </row>
        <row r="7615">
          <cell r="E7615">
            <v>334966184</v>
          </cell>
          <cell r="G7615" t="str">
            <v>можно паковать</v>
          </cell>
        </row>
        <row r="7616">
          <cell r="E7616">
            <v>334966236</v>
          </cell>
          <cell r="G7616" t="str">
            <v>можно паковать</v>
          </cell>
        </row>
        <row r="7617">
          <cell r="E7617">
            <v>334966283</v>
          </cell>
          <cell r="G7617" t="str">
            <v>можно паковать</v>
          </cell>
        </row>
        <row r="7618">
          <cell r="E7618">
            <v>334966288</v>
          </cell>
          <cell r="G7618" t="str">
            <v>можно паковать</v>
          </cell>
        </row>
        <row r="7619">
          <cell r="E7619">
            <v>334966305</v>
          </cell>
          <cell r="G7619" t="str">
            <v>можно паковать</v>
          </cell>
        </row>
        <row r="7620">
          <cell r="E7620">
            <v>334966311</v>
          </cell>
          <cell r="G7620" t="str">
            <v>можно паковать</v>
          </cell>
        </row>
        <row r="7621">
          <cell r="E7621">
            <v>334966304</v>
          </cell>
          <cell r="G7621" t="str">
            <v>можно паковать</v>
          </cell>
        </row>
        <row r="7622">
          <cell r="E7622">
            <v>334966328</v>
          </cell>
          <cell r="G7622" t="str">
            <v>можно паковать</v>
          </cell>
        </row>
        <row r="7623">
          <cell r="E7623">
            <v>334966447</v>
          </cell>
          <cell r="G7623" t="str">
            <v>можно паковать</v>
          </cell>
        </row>
        <row r="7624">
          <cell r="E7624">
            <v>334966484</v>
          </cell>
          <cell r="G7624" t="str">
            <v>можно паковать</v>
          </cell>
        </row>
        <row r="7625">
          <cell r="E7625">
            <v>334966497</v>
          </cell>
          <cell r="G7625" t="str">
            <v>можно паковать</v>
          </cell>
        </row>
        <row r="7626">
          <cell r="E7626">
            <v>334966514</v>
          </cell>
          <cell r="G7626" t="str">
            <v>можно паковать</v>
          </cell>
        </row>
        <row r="7627">
          <cell r="E7627">
            <v>334966528</v>
          </cell>
          <cell r="G7627" t="str">
            <v>можно паковать</v>
          </cell>
        </row>
        <row r="7628">
          <cell r="E7628">
            <v>334966539</v>
          </cell>
          <cell r="G7628" t="str">
            <v>можно паковать</v>
          </cell>
        </row>
        <row r="7629">
          <cell r="E7629">
            <v>334966545</v>
          </cell>
          <cell r="G7629" t="str">
            <v>можно паковать</v>
          </cell>
        </row>
        <row r="7630">
          <cell r="E7630">
            <v>334966524</v>
          </cell>
          <cell r="G7630" t="str">
            <v>можно паковать</v>
          </cell>
        </row>
        <row r="7631">
          <cell r="E7631">
            <v>334966425</v>
          </cell>
          <cell r="G7631" t="str">
            <v>можно паковать</v>
          </cell>
        </row>
        <row r="7632">
          <cell r="E7632">
            <v>334966506</v>
          </cell>
          <cell r="G7632" t="str">
            <v>можно паковать</v>
          </cell>
        </row>
        <row r="7633">
          <cell r="E7633">
            <v>334966485</v>
          </cell>
          <cell r="G7633" t="str">
            <v>можно паковать</v>
          </cell>
        </row>
        <row r="7634">
          <cell r="E7634">
            <v>334966469</v>
          </cell>
          <cell r="G7634" t="str">
            <v>можно паковать</v>
          </cell>
        </row>
        <row r="7635">
          <cell r="E7635">
            <v>334966440</v>
          </cell>
          <cell r="G7635" t="str">
            <v>можно паковать</v>
          </cell>
        </row>
        <row r="7636">
          <cell r="E7636">
            <v>334966503</v>
          </cell>
          <cell r="G7636" t="str">
            <v>можно паковать</v>
          </cell>
        </row>
        <row r="7637">
          <cell r="E7637">
            <v>334966544</v>
          </cell>
          <cell r="G7637" t="str">
            <v>можно паковать</v>
          </cell>
        </row>
        <row r="7638">
          <cell r="E7638">
            <v>334966512</v>
          </cell>
          <cell r="G7638" t="str">
            <v>можно паковать</v>
          </cell>
        </row>
        <row r="7639">
          <cell r="E7639">
            <v>334967774</v>
          </cell>
          <cell r="G7639" t="str">
            <v>можно паковать</v>
          </cell>
        </row>
        <row r="7640">
          <cell r="E7640">
            <v>334967869</v>
          </cell>
          <cell r="G7640" t="str">
            <v>можно паковать</v>
          </cell>
        </row>
        <row r="7641">
          <cell r="E7641">
            <v>334967971</v>
          </cell>
          <cell r="G7641" t="str">
            <v>можно паковать</v>
          </cell>
        </row>
        <row r="7642">
          <cell r="E7642">
            <v>334968027</v>
          </cell>
          <cell r="G7642" t="str">
            <v>можно паковать</v>
          </cell>
        </row>
        <row r="7643">
          <cell r="E7643">
            <v>334968060</v>
          </cell>
          <cell r="G7643" t="str">
            <v>можно паковать</v>
          </cell>
        </row>
        <row r="7644">
          <cell r="E7644">
            <v>334968215</v>
          </cell>
          <cell r="G7644" t="str">
            <v>можно паковать</v>
          </cell>
        </row>
        <row r="7645">
          <cell r="E7645">
            <v>334968167</v>
          </cell>
          <cell r="G7645" t="str">
            <v>можно паковать</v>
          </cell>
        </row>
        <row r="7646">
          <cell r="E7646">
            <v>334968297</v>
          </cell>
          <cell r="G7646" t="str">
            <v>можно паковать</v>
          </cell>
        </row>
        <row r="7647">
          <cell r="E7647">
            <v>334968399</v>
          </cell>
          <cell r="G7647" t="str">
            <v>можно паковать</v>
          </cell>
        </row>
        <row r="7648">
          <cell r="E7648">
            <v>334968255</v>
          </cell>
          <cell r="G7648" t="str">
            <v>можно паковать</v>
          </cell>
        </row>
        <row r="7649">
          <cell r="E7649">
            <v>334969119</v>
          </cell>
          <cell r="G7649" t="str">
            <v>можно паковать</v>
          </cell>
        </row>
        <row r="7650">
          <cell r="E7650">
            <v>334969210</v>
          </cell>
          <cell r="G7650" t="str">
            <v>можно паковать</v>
          </cell>
        </row>
        <row r="7651">
          <cell r="E7651">
            <v>334969206</v>
          </cell>
          <cell r="G7651" t="str">
            <v>можно паковать</v>
          </cell>
        </row>
        <row r="7652">
          <cell r="E7652">
            <v>334969201</v>
          </cell>
          <cell r="G7652" t="str">
            <v>можно паковать</v>
          </cell>
        </row>
        <row r="7653">
          <cell r="E7653">
            <v>334969288</v>
          </cell>
          <cell r="G7653" t="str">
            <v>можно паковать</v>
          </cell>
        </row>
        <row r="7654">
          <cell r="E7654">
            <v>334969741</v>
          </cell>
          <cell r="G7654" t="str">
            <v>можно паковать</v>
          </cell>
        </row>
        <row r="7655">
          <cell r="E7655">
            <v>334969825</v>
          </cell>
          <cell r="G7655" t="str">
            <v>можно паковать</v>
          </cell>
        </row>
        <row r="7656">
          <cell r="E7656">
            <v>334970140</v>
          </cell>
          <cell r="G7656" t="str">
            <v>можно паковать</v>
          </cell>
        </row>
        <row r="7657">
          <cell r="E7657">
            <v>334970201</v>
          </cell>
          <cell r="G7657" t="str">
            <v>можно паковать</v>
          </cell>
        </row>
        <row r="7658">
          <cell r="E7658">
            <v>334970224</v>
          </cell>
          <cell r="G7658" t="str">
            <v>можно паковать</v>
          </cell>
        </row>
        <row r="7659">
          <cell r="E7659">
            <v>334969996</v>
          </cell>
          <cell r="G7659" t="str">
            <v>можно паковать</v>
          </cell>
        </row>
        <row r="7660">
          <cell r="E7660">
            <v>334969926</v>
          </cell>
          <cell r="G7660" t="str">
            <v>можно паковать</v>
          </cell>
        </row>
        <row r="7661">
          <cell r="E7661">
            <v>334970032</v>
          </cell>
          <cell r="G7661" t="str">
            <v>можно паковать</v>
          </cell>
        </row>
        <row r="7662">
          <cell r="E7662">
            <v>334971186</v>
          </cell>
          <cell r="G7662" t="str">
            <v>можно паковать</v>
          </cell>
        </row>
        <row r="7663">
          <cell r="E7663">
            <v>334971170</v>
          </cell>
          <cell r="G7663" t="str">
            <v>можно паковать</v>
          </cell>
        </row>
        <row r="7664">
          <cell r="E7664">
            <v>334971156</v>
          </cell>
          <cell r="G7664" t="str">
            <v>можно паковать</v>
          </cell>
        </row>
        <row r="7665">
          <cell r="E7665">
            <v>334971418</v>
          </cell>
          <cell r="G7665" t="str">
            <v>можно паковать</v>
          </cell>
        </row>
        <row r="7666">
          <cell r="E7666">
            <v>334971446</v>
          </cell>
          <cell r="G7666" t="str">
            <v>можно паковать</v>
          </cell>
        </row>
        <row r="7667">
          <cell r="E7667">
            <v>334971508</v>
          </cell>
          <cell r="G7667" t="str">
            <v>можно паковать</v>
          </cell>
        </row>
        <row r="7668">
          <cell r="E7668">
            <v>334971561</v>
          </cell>
          <cell r="G7668" t="str">
            <v>можно паковать</v>
          </cell>
        </row>
        <row r="7669">
          <cell r="E7669">
            <v>334971533</v>
          </cell>
          <cell r="G7669" t="str">
            <v>можно паковать</v>
          </cell>
        </row>
        <row r="7670">
          <cell r="E7670">
            <v>334971540</v>
          </cell>
          <cell r="G7670" t="str">
            <v>можно паковать</v>
          </cell>
        </row>
        <row r="7671">
          <cell r="E7671">
            <v>334971544</v>
          </cell>
          <cell r="G7671" t="str">
            <v>можно паковать</v>
          </cell>
        </row>
        <row r="7672">
          <cell r="E7672">
            <v>334971552</v>
          </cell>
          <cell r="G7672" t="str">
            <v>можно паковать</v>
          </cell>
        </row>
        <row r="7673">
          <cell r="E7673">
            <v>334971490</v>
          </cell>
          <cell r="G7673" t="str">
            <v>можно паковать</v>
          </cell>
        </row>
        <row r="7674">
          <cell r="E7674">
            <v>334971502</v>
          </cell>
          <cell r="G7674" t="str">
            <v>можно паковать</v>
          </cell>
        </row>
        <row r="7675">
          <cell r="E7675">
            <v>334971589</v>
          </cell>
          <cell r="G7675" t="str">
            <v>можно паковать</v>
          </cell>
        </row>
        <row r="7676">
          <cell r="E7676">
            <v>334971701</v>
          </cell>
          <cell r="G7676" t="str">
            <v>можно паковать</v>
          </cell>
        </row>
        <row r="7677">
          <cell r="E7677">
            <v>334971724</v>
          </cell>
          <cell r="G7677" t="str">
            <v>можно паковать</v>
          </cell>
        </row>
        <row r="7678">
          <cell r="E7678">
            <v>334971796</v>
          </cell>
          <cell r="G7678" t="str">
            <v>можно паковать</v>
          </cell>
        </row>
        <row r="7679">
          <cell r="E7679">
            <v>334971832</v>
          </cell>
          <cell r="G7679" t="str">
            <v>можно паковать</v>
          </cell>
        </row>
        <row r="7680">
          <cell r="E7680">
            <v>334972948</v>
          </cell>
          <cell r="G7680" t="str">
            <v>можно паковать</v>
          </cell>
        </row>
        <row r="7681">
          <cell r="E7681">
            <v>334972973</v>
          </cell>
          <cell r="G7681" t="str">
            <v>можно паковать</v>
          </cell>
        </row>
        <row r="7682">
          <cell r="E7682">
            <v>334972996</v>
          </cell>
          <cell r="G7682" t="str">
            <v>можно паковать</v>
          </cell>
        </row>
        <row r="7683">
          <cell r="E7683">
            <v>334973019</v>
          </cell>
          <cell r="G7683" t="str">
            <v>можно паковать</v>
          </cell>
        </row>
        <row r="7684">
          <cell r="E7684">
            <v>334973061</v>
          </cell>
          <cell r="G7684" t="str">
            <v>можно паковать</v>
          </cell>
        </row>
        <row r="7685">
          <cell r="E7685">
            <v>334973107</v>
          </cell>
          <cell r="G7685" t="str">
            <v>можно паковать</v>
          </cell>
        </row>
        <row r="7686">
          <cell r="E7686">
            <v>334973119</v>
          </cell>
          <cell r="G7686" t="str">
            <v>можно паковать</v>
          </cell>
        </row>
        <row r="7687">
          <cell r="E7687">
            <v>334973158</v>
          </cell>
          <cell r="G7687" t="str">
            <v>можно паковать</v>
          </cell>
        </row>
        <row r="7688">
          <cell r="E7688">
            <v>334973171</v>
          </cell>
          <cell r="G7688" t="str">
            <v>можно паковать</v>
          </cell>
        </row>
        <row r="7689">
          <cell r="E7689">
            <v>334973289</v>
          </cell>
          <cell r="G7689" t="str">
            <v>можно паковать</v>
          </cell>
        </row>
        <row r="7690">
          <cell r="E7690">
            <v>334973300</v>
          </cell>
          <cell r="G7690" t="str">
            <v>можно паковать</v>
          </cell>
        </row>
        <row r="7691">
          <cell r="E7691">
            <v>334973309</v>
          </cell>
          <cell r="G7691" t="str">
            <v>можно паковать</v>
          </cell>
        </row>
        <row r="7692">
          <cell r="E7692">
            <v>334973417</v>
          </cell>
          <cell r="G7692" t="str">
            <v>можно паковать</v>
          </cell>
        </row>
        <row r="7693">
          <cell r="E7693">
            <v>334973448</v>
          </cell>
          <cell r="G7693" t="str">
            <v>можно паковать</v>
          </cell>
        </row>
        <row r="7694">
          <cell r="E7694">
            <v>334973326</v>
          </cell>
          <cell r="G7694" t="str">
            <v>можно паковать</v>
          </cell>
        </row>
        <row r="7695">
          <cell r="E7695">
            <v>334973392</v>
          </cell>
          <cell r="G7695" t="str">
            <v>можно паковать</v>
          </cell>
        </row>
        <row r="7696">
          <cell r="E7696">
            <v>334974341</v>
          </cell>
          <cell r="G7696" t="str">
            <v>можно паковать</v>
          </cell>
        </row>
        <row r="7697">
          <cell r="E7697">
            <v>334974369</v>
          </cell>
          <cell r="G7697" t="str">
            <v>можно паковать</v>
          </cell>
        </row>
        <row r="7698">
          <cell r="E7698">
            <v>334974630</v>
          </cell>
          <cell r="G7698" t="str">
            <v>можно паковать</v>
          </cell>
        </row>
        <row r="7699">
          <cell r="E7699">
            <v>334974804</v>
          </cell>
          <cell r="G7699" t="str">
            <v>можно паковать</v>
          </cell>
        </row>
        <row r="7700">
          <cell r="E7700">
            <v>334974854</v>
          </cell>
          <cell r="G7700" t="str">
            <v>можно паковать</v>
          </cell>
        </row>
        <row r="7701">
          <cell r="E7701">
            <v>334974857</v>
          </cell>
          <cell r="G7701" t="str">
            <v>можно паковать</v>
          </cell>
        </row>
        <row r="7702">
          <cell r="E7702">
            <v>334974977</v>
          </cell>
          <cell r="G7702" t="str">
            <v>можно паковать</v>
          </cell>
        </row>
        <row r="7703">
          <cell r="E7703">
            <v>334974822</v>
          </cell>
          <cell r="G7703" t="str">
            <v>можно паковать</v>
          </cell>
        </row>
        <row r="7704">
          <cell r="E7704">
            <v>334975008</v>
          </cell>
          <cell r="G7704" t="str">
            <v>можно паковать</v>
          </cell>
        </row>
        <row r="7705">
          <cell r="E7705">
            <v>334975037</v>
          </cell>
          <cell r="G7705" t="str">
            <v>можно паковать</v>
          </cell>
        </row>
        <row r="7706">
          <cell r="E7706">
            <v>334975114</v>
          </cell>
          <cell r="G7706" t="str">
            <v>можно паковать</v>
          </cell>
        </row>
        <row r="7707">
          <cell r="E7707">
            <v>334975021</v>
          </cell>
          <cell r="G7707" t="str">
            <v>можно паковать</v>
          </cell>
        </row>
        <row r="7708">
          <cell r="E7708">
            <v>334976591</v>
          </cell>
          <cell r="G7708" t="str">
            <v>можно паковать</v>
          </cell>
        </row>
        <row r="7709">
          <cell r="E7709">
            <v>334976595</v>
          </cell>
          <cell r="G7709" t="str">
            <v>можно паковать</v>
          </cell>
        </row>
        <row r="7710">
          <cell r="E7710">
            <v>334976610</v>
          </cell>
          <cell r="G7710" t="str">
            <v>можно паковать</v>
          </cell>
        </row>
        <row r="7711">
          <cell r="E7711">
            <v>334976617</v>
          </cell>
          <cell r="G7711" t="str">
            <v>можно паковать</v>
          </cell>
        </row>
        <row r="7712">
          <cell r="E7712">
            <v>334976725</v>
          </cell>
          <cell r="G7712" t="str">
            <v>можно паковать</v>
          </cell>
        </row>
        <row r="7713">
          <cell r="E7713">
            <v>334976777</v>
          </cell>
          <cell r="G7713" t="str">
            <v>можно паковать</v>
          </cell>
        </row>
        <row r="7714">
          <cell r="E7714">
            <v>334976709</v>
          </cell>
          <cell r="G7714" t="str">
            <v>можно паковать</v>
          </cell>
        </row>
        <row r="7715">
          <cell r="E7715">
            <v>334976804</v>
          </cell>
          <cell r="G7715" t="str">
            <v>можно паковать</v>
          </cell>
        </row>
        <row r="7716">
          <cell r="E7716">
            <v>334976815</v>
          </cell>
          <cell r="G7716" t="str">
            <v>можно паковать</v>
          </cell>
        </row>
        <row r="7717">
          <cell r="E7717">
            <v>334976816</v>
          </cell>
          <cell r="G7717" t="str">
            <v>можно паковать</v>
          </cell>
        </row>
        <row r="7718">
          <cell r="E7718">
            <v>334976832</v>
          </cell>
          <cell r="G7718" t="str">
            <v>можно паковать</v>
          </cell>
        </row>
        <row r="7719">
          <cell r="E7719">
            <v>334976876</v>
          </cell>
          <cell r="G7719" t="str">
            <v>можно паковать</v>
          </cell>
        </row>
        <row r="7720">
          <cell r="E7720">
            <v>334976919</v>
          </cell>
          <cell r="G7720" t="str">
            <v>можно паковать</v>
          </cell>
        </row>
        <row r="7721">
          <cell r="E7721">
            <v>334976922</v>
          </cell>
          <cell r="G7721" t="str">
            <v>можно паковать</v>
          </cell>
        </row>
        <row r="7722">
          <cell r="E7722">
            <v>334976971</v>
          </cell>
          <cell r="G7722" t="str">
            <v>можно паковать</v>
          </cell>
        </row>
        <row r="7723">
          <cell r="E7723">
            <v>334976991</v>
          </cell>
          <cell r="G7723" t="str">
            <v>можно паковать</v>
          </cell>
        </row>
        <row r="7724">
          <cell r="E7724">
            <v>334977021</v>
          </cell>
          <cell r="G7724" t="str">
            <v>можно паковать</v>
          </cell>
        </row>
        <row r="7725">
          <cell r="E7725">
            <v>334977045</v>
          </cell>
          <cell r="G7725" t="str">
            <v>можно паковать</v>
          </cell>
        </row>
        <row r="7726">
          <cell r="E7726">
            <v>334978712</v>
          </cell>
          <cell r="G7726" t="str">
            <v>можно паковать</v>
          </cell>
        </row>
        <row r="7727">
          <cell r="E7727">
            <v>334978729</v>
          </cell>
          <cell r="G7727" t="str">
            <v>можно паковать</v>
          </cell>
        </row>
        <row r="7728">
          <cell r="E7728">
            <v>334978741</v>
          </cell>
          <cell r="G7728" t="str">
            <v>можно паковать</v>
          </cell>
        </row>
        <row r="7729">
          <cell r="E7729">
            <v>334978500</v>
          </cell>
          <cell r="G7729" t="str">
            <v>можно паковать</v>
          </cell>
        </row>
        <row r="7730">
          <cell r="E7730">
            <v>334978763</v>
          </cell>
          <cell r="G7730" t="str">
            <v>можно паковать</v>
          </cell>
        </row>
        <row r="7731">
          <cell r="E7731">
            <v>334978770</v>
          </cell>
          <cell r="G7731" t="str">
            <v>можно паковать</v>
          </cell>
        </row>
        <row r="7732">
          <cell r="E7732">
            <v>334978902</v>
          </cell>
          <cell r="G7732" t="str">
            <v>можно паковать</v>
          </cell>
        </row>
        <row r="7733">
          <cell r="E7733">
            <v>334978945</v>
          </cell>
          <cell r="G7733" t="str">
            <v>можно паковать</v>
          </cell>
        </row>
        <row r="7734">
          <cell r="E7734">
            <v>334978983</v>
          </cell>
          <cell r="G7734" t="str">
            <v>можно паковать</v>
          </cell>
        </row>
        <row r="7735">
          <cell r="E7735">
            <v>334978992</v>
          </cell>
          <cell r="G7735" t="str">
            <v>можно паковать</v>
          </cell>
        </row>
        <row r="7736">
          <cell r="E7736">
            <v>334979013</v>
          </cell>
          <cell r="G7736" t="str">
            <v>можно паковать</v>
          </cell>
        </row>
        <row r="7737">
          <cell r="E7737">
            <v>334979053</v>
          </cell>
          <cell r="G7737" t="str">
            <v>можно паковать</v>
          </cell>
        </row>
        <row r="7738">
          <cell r="E7738">
            <v>334979061</v>
          </cell>
          <cell r="G7738" t="str">
            <v>можно паковать</v>
          </cell>
        </row>
        <row r="7739">
          <cell r="E7739">
            <v>334979021</v>
          </cell>
          <cell r="G7739" t="str">
            <v>можно паковать</v>
          </cell>
        </row>
        <row r="7740">
          <cell r="E7740">
            <v>334979161</v>
          </cell>
          <cell r="G7740" t="str">
            <v>можно паковать</v>
          </cell>
        </row>
        <row r="7741">
          <cell r="E7741">
            <v>334979169</v>
          </cell>
          <cell r="G7741" t="str">
            <v>можно паковать</v>
          </cell>
        </row>
        <row r="7742">
          <cell r="E7742">
            <v>334979236</v>
          </cell>
          <cell r="G7742" t="str">
            <v>можно паковать</v>
          </cell>
        </row>
        <row r="7743">
          <cell r="E7743">
            <v>334979484</v>
          </cell>
          <cell r="G7743" t="str">
            <v>можно паковать</v>
          </cell>
        </row>
        <row r="7744">
          <cell r="E7744">
            <v>334980122</v>
          </cell>
          <cell r="G7744" t="str">
            <v>можно паковать</v>
          </cell>
        </row>
        <row r="7745">
          <cell r="E7745">
            <v>334980152</v>
          </cell>
          <cell r="G7745" t="str">
            <v>можно паковать</v>
          </cell>
        </row>
        <row r="7746">
          <cell r="E7746">
            <v>334980231</v>
          </cell>
          <cell r="G7746" t="str">
            <v>можно паковать</v>
          </cell>
        </row>
        <row r="7747">
          <cell r="E7747">
            <v>334980277</v>
          </cell>
          <cell r="G7747" t="str">
            <v>можно паковать</v>
          </cell>
        </row>
        <row r="7748">
          <cell r="E7748">
            <v>334980470</v>
          </cell>
          <cell r="G7748" t="str">
            <v>можно паковать</v>
          </cell>
        </row>
        <row r="7749">
          <cell r="E7749">
            <v>334980578</v>
          </cell>
          <cell r="G7749" t="str">
            <v>можно паковать</v>
          </cell>
        </row>
        <row r="7750">
          <cell r="E7750">
            <v>334980504</v>
          </cell>
          <cell r="G7750" t="str">
            <v>можно паковать</v>
          </cell>
        </row>
        <row r="7751">
          <cell r="E7751">
            <v>334980519</v>
          </cell>
          <cell r="G7751" t="str">
            <v>можно паковать</v>
          </cell>
        </row>
        <row r="7752">
          <cell r="E7752">
            <v>334980679</v>
          </cell>
          <cell r="G7752" t="str">
            <v>можно паковать</v>
          </cell>
        </row>
        <row r="7753">
          <cell r="E7753">
            <v>334980591</v>
          </cell>
          <cell r="G7753" t="str">
            <v>можно паковать</v>
          </cell>
        </row>
        <row r="7754">
          <cell r="E7754">
            <v>334980672</v>
          </cell>
          <cell r="G7754" t="str">
            <v>можно паковать</v>
          </cell>
        </row>
        <row r="7755">
          <cell r="E7755">
            <v>334980564</v>
          </cell>
          <cell r="G7755" t="str">
            <v>можно паковать</v>
          </cell>
        </row>
        <row r="7756">
          <cell r="E7756">
            <v>334980720</v>
          </cell>
          <cell r="G7756" t="str">
            <v>можно паковать</v>
          </cell>
        </row>
        <row r="7757">
          <cell r="E7757">
            <v>334980756</v>
          </cell>
          <cell r="G7757" t="str">
            <v>можно паковать</v>
          </cell>
        </row>
        <row r="7758">
          <cell r="E7758">
            <v>334980764</v>
          </cell>
          <cell r="G7758" t="str">
            <v>можно паковать</v>
          </cell>
        </row>
        <row r="7759">
          <cell r="E7759">
            <v>334980777</v>
          </cell>
          <cell r="G7759" t="str">
            <v>можно паковать</v>
          </cell>
        </row>
        <row r="7760">
          <cell r="E7760">
            <v>334980729</v>
          </cell>
          <cell r="G7760" t="str">
            <v>можно паковать</v>
          </cell>
        </row>
        <row r="7761">
          <cell r="E7761">
            <v>334983285</v>
          </cell>
          <cell r="G7761" t="str">
            <v>можно паковать</v>
          </cell>
        </row>
        <row r="7762">
          <cell r="E7762">
            <v>334983301</v>
          </cell>
          <cell r="G7762" t="str">
            <v>можно паковать</v>
          </cell>
        </row>
        <row r="7763">
          <cell r="E7763">
            <v>334983386</v>
          </cell>
          <cell r="G7763" t="str">
            <v>можно паковать</v>
          </cell>
        </row>
        <row r="7764">
          <cell r="E7764">
            <v>334983439</v>
          </cell>
          <cell r="G7764" t="str">
            <v>можно паковать</v>
          </cell>
        </row>
        <row r="7765">
          <cell r="E7765">
            <v>334983458</v>
          </cell>
          <cell r="G7765" t="str">
            <v>можно паковать</v>
          </cell>
        </row>
        <row r="7766">
          <cell r="E7766">
            <v>334983554</v>
          </cell>
          <cell r="G7766" t="str">
            <v>можно паковать</v>
          </cell>
        </row>
        <row r="7767">
          <cell r="E7767">
            <v>334983564</v>
          </cell>
          <cell r="G7767" t="str">
            <v>можно паковать</v>
          </cell>
        </row>
        <row r="7768">
          <cell r="E7768">
            <v>334983593</v>
          </cell>
          <cell r="G7768" t="str">
            <v>можно паковать</v>
          </cell>
        </row>
        <row r="7769">
          <cell r="E7769">
            <v>334983609</v>
          </cell>
          <cell r="G7769" t="str">
            <v>можно паковать</v>
          </cell>
        </row>
        <row r="7770">
          <cell r="E7770">
            <v>334983778</v>
          </cell>
          <cell r="G7770" t="str">
            <v>можно паковать</v>
          </cell>
        </row>
        <row r="7771">
          <cell r="E7771">
            <v>334983765</v>
          </cell>
          <cell r="G7771" t="str">
            <v>можно паковать</v>
          </cell>
        </row>
        <row r="7772">
          <cell r="E7772">
            <v>334983759</v>
          </cell>
          <cell r="G7772" t="str">
            <v>можно паковать</v>
          </cell>
        </row>
        <row r="7773">
          <cell r="E7773">
            <v>334983748</v>
          </cell>
          <cell r="G7773" t="str">
            <v>можно паковать</v>
          </cell>
        </row>
        <row r="7774">
          <cell r="E7774">
            <v>334983732</v>
          </cell>
          <cell r="G7774" t="str">
            <v>можно паковать</v>
          </cell>
        </row>
        <row r="7775">
          <cell r="E7775">
            <v>334983806</v>
          </cell>
          <cell r="G7775" t="str">
            <v>можно паковать</v>
          </cell>
        </row>
        <row r="7776">
          <cell r="E7776">
            <v>334983814</v>
          </cell>
          <cell r="G7776" t="str">
            <v>можно паковать</v>
          </cell>
        </row>
        <row r="7777">
          <cell r="E7777">
            <v>334983847</v>
          </cell>
          <cell r="G7777" t="str">
            <v>можно паковать</v>
          </cell>
        </row>
        <row r="7778">
          <cell r="E7778">
            <v>334983832</v>
          </cell>
          <cell r="G7778" t="str">
            <v>можно паковать</v>
          </cell>
        </row>
        <row r="7779">
          <cell r="E7779">
            <v>334984663</v>
          </cell>
          <cell r="G7779" t="str">
            <v>можно паковать</v>
          </cell>
        </row>
        <row r="7780">
          <cell r="E7780">
            <v>334984693</v>
          </cell>
          <cell r="G7780" t="str">
            <v>можно паковать</v>
          </cell>
        </row>
        <row r="7781">
          <cell r="E7781">
            <v>334984706</v>
          </cell>
          <cell r="G7781" t="str">
            <v>можно паковать</v>
          </cell>
        </row>
        <row r="7782">
          <cell r="E7782">
            <v>334984730</v>
          </cell>
          <cell r="G7782" t="str">
            <v>можно паковать</v>
          </cell>
        </row>
        <row r="7783">
          <cell r="E7783">
            <v>334984752</v>
          </cell>
          <cell r="G7783" t="str">
            <v>можно паковать</v>
          </cell>
        </row>
        <row r="7784">
          <cell r="E7784">
            <v>334984792</v>
          </cell>
          <cell r="G7784" t="str">
            <v>можно паковать</v>
          </cell>
        </row>
        <row r="7785">
          <cell r="E7785">
            <v>334984812</v>
          </cell>
          <cell r="G7785" t="str">
            <v>можно паковать</v>
          </cell>
        </row>
        <row r="7786">
          <cell r="E7786">
            <v>334984871</v>
          </cell>
          <cell r="G7786" t="str">
            <v>можно паковать</v>
          </cell>
        </row>
        <row r="7787">
          <cell r="E7787">
            <v>334984891</v>
          </cell>
          <cell r="G7787" t="str">
            <v>можно паковать</v>
          </cell>
        </row>
        <row r="7788">
          <cell r="E7788">
            <v>334984940</v>
          </cell>
          <cell r="G7788" t="str">
            <v>можно паковать</v>
          </cell>
        </row>
        <row r="7789">
          <cell r="E7789">
            <v>334984865</v>
          </cell>
          <cell r="G7789" t="str">
            <v>можно паковать</v>
          </cell>
        </row>
        <row r="7790">
          <cell r="E7790">
            <v>334985006</v>
          </cell>
          <cell r="G7790" t="str">
            <v>можно паковать</v>
          </cell>
        </row>
        <row r="7791">
          <cell r="E7791">
            <v>334985034</v>
          </cell>
          <cell r="G7791" t="str">
            <v>можно паковать</v>
          </cell>
        </row>
        <row r="7792">
          <cell r="E7792">
            <v>334984973</v>
          </cell>
          <cell r="G7792" t="str">
            <v>подтверждение выслано</v>
          </cell>
        </row>
        <row r="7793">
          <cell r="E7793">
            <v>334985095</v>
          </cell>
          <cell r="G7793" t="str">
            <v>подтверждение выслано</v>
          </cell>
        </row>
        <row r="7794">
          <cell r="E7794">
            <v>334985137</v>
          </cell>
          <cell r="G7794" t="str">
            <v>можно паковать</v>
          </cell>
        </row>
        <row r="7795">
          <cell r="E7795">
            <v>334985157</v>
          </cell>
          <cell r="G7795" t="str">
            <v>можно паковать</v>
          </cell>
        </row>
        <row r="7796">
          <cell r="E7796">
            <v>334985204</v>
          </cell>
          <cell r="G7796" t="str">
            <v>можно паковать</v>
          </cell>
        </row>
        <row r="7797">
          <cell r="E7797">
            <v>334985343</v>
          </cell>
          <cell r="G7797" t="str">
            <v>можно паковать</v>
          </cell>
        </row>
        <row r="7798">
          <cell r="E7798">
            <v>334985152</v>
          </cell>
          <cell r="G7798" t="str">
            <v>можно паковать</v>
          </cell>
        </row>
        <row r="7799">
          <cell r="E7799">
            <v>334984879</v>
          </cell>
          <cell r="G7799" t="str">
            <v>можно паковать</v>
          </cell>
        </row>
        <row r="7800">
          <cell r="E7800">
            <v>334984924</v>
          </cell>
          <cell r="G7800" t="str">
            <v>можно паковать</v>
          </cell>
        </row>
        <row r="7801">
          <cell r="E7801">
            <v>334984769</v>
          </cell>
          <cell r="G7801" t="str">
            <v>можно паковать</v>
          </cell>
        </row>
        <row r="7802">
          <cell r="E7802">
            <v>334984712</v>
          </cell>
          <cell r="G7802" t="str">
            <v>можно паковать</v>
          </cell>
        </row>
        <row r="7803">
          <cell r="E7803">
            <v>334984607</v>
          </cell>
          <cell r="G7803" t="str">
            <v>можно паковать</v>
          </cell>
        </row>
        <row r="7804">
          <cell r="E7804">
            <v>334984659</v>
          </cell>
          <cell r="G7804" t="str">
            <v>можно паковать</v>
          </cell>
        </row>
        <row r="7805">
          <cell r="E7805">
            <v>334984528</v>
          </cell>
          <cell r="G7805" t="str">
            <v>можно паковать</v>
          </cell>
        </row>
        <row r="7806">
          <cell r="E7806">
            <v>334985200</v>
          </cell>
          <cell r="G7806" t="str">
            <v>можно паковать</v>
          </cell>
        </row>
        <row r="7807">
          <cell r="E7807">
            <v>334985461</v>
          </cell>
          <cell r="G7807" t="str">
            <v>можно паковать</v>
          </cell>
        </row>
        <row r="7808">
          <cell r="E7808">
            <v>334985507</v>
          </cell>
          <cell r="G7808" t="str">
            <v>подтверждение выслано</v>
          </cell>
        </row>
        <row r="7809">
          <cell r="E7809">
            <v>334985524</v>
          </cell>
          <cell r="G7809" t="str">
            <v>можно паковать</v>
          </cell>
        </row>
        <row r="7810">
          <cell r="E7810">
            <v>334985505</v>
          </cell>
          <cell r="G7810" t="str">
            <v>можно паковать</v>
          </cell>
        </row>
        <row r="7811">
          <cell r="E7811">
            <v>334985533</v>
          </cell>
          <cell r="G7811" t="str">
            <v>можно паковать</v>
          </cell>
        </row>
        <row r="7812">
          <cell r="E7812">
            <v>334985592</v>
          </cell>
          <cell r="G7812" t="str">
            <v>можно паковать</v>
          </cell>
        </row>
        <row r="7813">
          <cell r="E7813">
            <v>334986405</v>
          </cell>
          <cell r="G7813" t="str">
            <v>подтверждение выслано</v>
          </cell>
        </row>
        <row r="7814">
          <cell r="E7814">
            <v>334986442</v>
          </cell>
          <cell r="G7814" t="str">
            <v>подтверждение выслано</v>
          </cell>
        </row>
        <row r="7815">
          <cell r="E7815">
            <v>334986451</v>
          </cell>
          <cell r="G7815" t="str">
            <v>подтверждение выслано</v>
          </cell>
        </row>
        <row r="7816">
          <cell r="E7816">
            <v>334986470</v>
          </cell>
          <cell r="G7816" t="str">
            <v>подтверждение выслано</v>
          </cell>
        </row>
        <row r="7817">
          <cell r="E7817">
            <v>334987208</v>
          </cell>
          <cell r="G7817" t="str">
            <v>подтверждение выслано</v>
          </cell>
        </row>
        <row r="7818">
          <cell r="E7818">
            <v>334987874</v>
          </cell>
          <cell r="G7818" t="str">
            <v>можно паковать</v>
          </cell>
        </row>
        <row r="7819">
          <cell r="E7819">
            <v>334987895</v>
          </cell>
          <cell r="G7819" t="str">
            <v>можно паковать</v>
          </cell>
        </row>
        <row r="7820">
          <cell r="E7820">
            <v>334986586</v>
          </cell>
          <cell r="G7820" t="str">
            <v>можно паковать</v>
          </cell>
        </row>
        <row r="7821">
          <cell r="E7821">
            <v>334987133</v>
          </cell>
          <cell r="G7821" t="str">
            <v>подтверждение выслано</v>
          </cell>
        </row>
        <row r="7822">
          <cell r="E7822">
            <v>334987835</v>
          </cell>
          <cell r="G7822" t="str">
            <v>можно паковать</v>
          </cell>
        </row>
        <row r="7823">
          <cell r="E7823">
            <v>334987870</v>
          </cell>
          <cell r="G7823" t="str">
            <v>можно паковать</v>
          </cell>
        </row>
        <row r="7824">
          <cell r="E7824">
            <v>334987871</v>
          </cell>
          <cell r="G7824" t="str">
            <v>можно паковать</v>
          </cell>
        </row>
        <row r="7825">
          <cell r="E7825">
            <v>334987879</v>
          </cell>
          <cell r="G7825" t="str">
            <v>можно паковать</v>
          </cell>
        </row>
        <row r="7826">
          <cell r="E7826">
            <v>334987882</v>
          </cell>
          <cell r="G7826" t="str">
            <v>можно паковать</v>
          </cell>
        </row>
        <row r="7827">
          <cell r="E7827">
            <v>334987910</v>
          </cell>
          <cell r="G7827" t="str">
            <v>можно паковать</v>
          </cell>
        </row>
        <row r="7828">
          <cell r="E7828">
            <v>334987936</v>
          </cell>
          <cell r="G7828" t="str">
            <v>можно паковать</v>
          </cell>
        </row>
        <row r="7829">
          <cell r="E7829">
            <v>334987996</v>
          </cell>
          <cell r="G7829" t="str">
            <v>можно паковать</v>
          </cell>
        </row>
        <row r="7830">
          <cell r="E7830">
            <v>334988047</v>
          </cell>
          <cell r="G7830" t="str">
            <v>можно паковать</v>
          </cell>
        </row>
        <row r="7831">
          <cell r="E7831">
            <v>334988064</v>
          </cell>
          <cell r="G7831" t="str">
            <v>можно паковать</v>
          </cell>
        </row>
        <row r="7832">
          <cell r="E7832">
            <v>334988080</v>
          </cell>
          <cell r="G7832" t="str">
            <v>можно паковать</v>
          </cell>
        </row>
        <row r="7833">
          <cell r="E7833">
            <v>334988069</v>
          </cell>
          <cell r="G7833" t="str">
            <v>можно паковать</v>
          </cell>
        </row>
        <row r="7834">
          <cell r="E7834">
            <v>334987977</v>
          </cell>
          <cell r="G7834" t="str">
            <v>можно паковать</v>
          </cell>
        </row>
        <row r="7835">
          <cell r="E7835">
            <v>334987985</v>
          </cell>
          <cell r="G7835" t="str">
            <v>можно паковать</v>
          </cell>
        </row>
        <row r="7836">
          <cell r="E7836">
            <v>334988000</v>
          </cell>
          <cell r="G7836" t="str">
            <v>можно паковать</v>
          </cell>
        </row>
        <row r="7837">
          <cell r="E7837">
            <v>334988113</v>
          </cell>
          <cell r="G7837" t="str">
            <v>можно паковать</v>
          </cell>
        </row>
        <row r="7838">
          <cell r="E7838">
            <v>334988148</v>
          </cell>
          <cell r="G7838" t="str">
            <v>можно паковать</v>
          </cell>
        </row>
        <row r="7839">
          <cell r="E7839">
            <v>334988151</v>
          </cell>
          <cell r="G7839" t="str">
            <v>можно паковать</v>
          </cell>
        </row>
        <row r="7840">
          <cell r="E7840">
            <v>334988155</v>
          </cell>
          <cell r="G7840" t="str">
            <v>можно паковать</v>
          </cell>
        </row>
        <row r="7841">
          <cell r="E7841">
            <v>334988129</v>
          </cell>
          <cell r="G7841" t="str">
            <v>можно паковать</v>
          </cell>
        </row>
        <row r="7842">
          <cell r="E7842">
            <v>334988180</v>
          </cell>
          <cell r="G7842" t="str">
            <v>можно паковать</v>
          </cell>
        </row>
        <row r="7843">
          <cell r="E7843">
            <v>334988176</v>
          </cell>
          <cell r="G7843" t="str">
            <v>можно паковать</v>
          </cell>
        </row>
        <row r="7844">
          <cell r="E7844">
            <v>334988194</v>
          </cell>
          <cell r="G7844" t="str">
            <v>можно паковать</v>
          </cell>
        </row>
        <row r="7845">
          <cell r="E7845">
            <v>334988260</v>
          </cell>
          <cell r="G7845" t="str">
            <v>можно паковать</v>
          </cell>
        </row>
        <row r="7846">
          <cell r="E7846">
            <v>334988266</v>
          </cell>
          <cell r="G7846" t="str">
            <v>можно паковать</v>
          </cell>
        </row>
        <row r="7847">
          <cell r="E7847">
            <v>334988270</v>
          </cell>
          <cell r="G7847" t="str">
            <v>можно паковать</v>
          </cell>
        </row>
        <row r="7848">
          <cell r="E7848">
            <v>334988236</v>
          </cell>
          <cell r="G7848" t="str">
            <v>можно паковать</v>
          </cell>
        </row>
        <row r="7849">
          <cell r="E7849">
            <v>334988193</v>
          </cell>
          <cell r="G7849" t="str">
            <v>можно паковать</v>
          </cell>
        </row>
        <row r="7850">
          <cell r="E7850">
            <v>334988259</v>
          </cell>
          <cell r="G7850" t="str">
            <v>можно паковать</v>
          </cell>
        </row>
        <row r="7851">
          <cell r="E7851">
            <v>334988098</v>
          </cell>
          <cell r="G7851" t="str">
            <v>можно паковать</v>
          </cell>
        </row>
        <row r="7852">
          <cell r="E7852">
            <v>334988289</v>
          </cell>
          <cell r="G7852" t="str">
            <v>можно паковать</v>
          </cell>
        </row>
        <row r="7853">
          <cell r="E7853">
            <v>334988319</v>
          </cell>
          <cell r="G7853" t="str">
            <v>можно паковать</v>
          </cell>
        </row>
        <row r="7854">
          <cell r="E7854">
            <v>334989520</v>
          </cell>
          <cell r="G7854" t="str">
            <v>можно паковать</v>
          </cell>
        </row>
        <row r="7855">
          <cell r="E7855">
            <v>334989519</v>
          </cell>
          <cell r="G7855" t="str">
            <v>можно паковать</v>
          </cell>
        </row>
        <row r="7856">
          <cell r="E7856">
            <v>334989518</v>
          </cell>
          <cell r="G7856" t="str">
            <v>можно паковать</v>
          </cell>
        </row>
        <row r="7857">
          <cell r="E7857">
            <v>334989510</v>
          </cell>
          <cell r="G7857" t="str">
            <v>можно паковать</v>
          </cell>
        </row>
        <row r="7858">
          <cell r="E7858">
            <v>334989509</v>
          </cell>
          <cell r="G7858" t="str">
            <v>можно паковать</v>
          </cell>
        </row>
        <row r="7859">
          <cell r="E7859">
            <v>334989508</v>
          </cell>
          <cell r="G7859" t="str">
            <v>можно паковать</v>
          </cell>
        </row>
        <row r="7860">
          <cell r="E7860">
            <v>334989507</v>
          </cell>
          <cell r="G7860" t="str">
            <v>можно паковать</v>
          </cell>
        </row>
        <row r="7861">
          <cell r="E7861">
            <v>334989504</v>
          </cell>
          <cell r="G7861" t="str">
            <v>можно паковать</v>
          </cell>
        </row>
        <row r="7862">
          <cell r="E7862">
            <v>334989502</v>
          </cell>
          <cell r="G7862" t="str">
            <v>можно паковать</v>
          </cell>
        </row>
        <row r="7863">
          <cell r="E7863">
            <v>334989501</v>
          </cell>
          <cell r="G7863" t="str">
            <v>можно паковать</v>
          </cell>
        </row>
        <row r="7864">
          <cell r="E7864">
            <v>334989500</v>
          </cell>
          <cell r="G7864" t="str">
            <v>можно паковать</v>
          </cell>
        </row>
        <row r="7865">
          <cell r="E7865">
            <v>334989496</v>
          </cell>
          <cell r="G7865" t="str">
            <v>можно паковать</v>
          </cell>
        </row>
        <row r="7866">
          <cell r="E7866">
            <v>334989495</v>
          </cell>
          <cell r="G7866" t="str">
            <v>можно паковать</v>
          </cell>
        </row>
        <row r="7867">
          <cell r="E7867">
            <v>334989494</v>
          </cell>
          <cell r="G7867" t="str">
            <v>можно паковать</v>
          </cell>
        </row>
        <row r="7868">
          <cell r="E7868">
            <v>334989537</v>
          </cell>
          <cell r="G7868" t="str">
            <v>можно паковать</v>
          </cell>
        </row>
        <row r="7869">
          <cell r="E7869">
            <v>334989536</v>
          </cell>
          <cell r="G7869" t="str">
            <v>можно паковать</v>
          </cell>
        </row>
        <row r="7870">
          <cell r="E7870">
            <v>334989535</v>
          </cell>
          <cell r="G7870" t="str">
            <v>можно паковать</v>
          </cell>
        </row>
        <row r="7871">
          <cell r="E7871">
            <v>334989534</v>
          </cell>
          <cell r="G7871" t="str">
            <v>можно паковать</v>
          </cell>
        </row>
        <row r="7872">
          <cell r="E7872">
            <v>334989533</v>
          </cell>
          <cell r="G7872" t="str">
            <v>можно паковать</v>
          </cell>
        </row>
        <row r="7873">
          <cell r="E7873">
            <v>334989532</v>
          </cell>
          <cell r="G7873" t="str">
            <v>можно паковать</v>
          </cell>
        </row>
        <row r="7874">
          <cell r="E7874">
            <v>334989531</v>
          </cell>
          <cell r="G7874" t="str">
            <v>можно паковать</v>
          </cell>
        </row>
        <row r="7875">
          <cell r="E7875">
            <v>334988320</v>
          </cell>
          <cell r="G7875" t="str">
            <v>можно паковать</v>
          </cell>
        </row>
        <row r="7876">
          <cell r="E7876">
            <v>334988344</v>
          </cell>
          <cell r="G7876" t="str">
            <v>можно паковать</v>
          </cell>
        </row>
        <row r="7877">
          <cell r="E7877">
            <v>334989762</v>
          </cell>
          <cell r="G7877" t="str">
            <v>можно паковать</v>
          </cell>
        </row>
        <row r="7878">
          <cell r="E7878">
            <v>334989802</v>
          </cell>
          <cell r="G7878" t="str">
            <v>можно паковать</v>
          </cell>
        </row>
        <row r="7879">
          <cell r="E7879">
            <v>334990036</v>
          </cell>
          <cell r="G7879" t="str">
            <v>можно паковать</v>
          </cell>
        </row>
        <row r="7880">
          <cell r="E7880">
            <v>334990264</v>
          </cell>
          <cell r="G7880" t="str">
            <v>можно паковать</v>
          </cell>
        </row>
        <row r="7881">
          <cell r="E7881">
            <v>334989959</v>
          </cell>
          <cell r="G7881" t="str">
            <v>можно паковать</v>
          </cell>
        </row>
        <row r="7882">
          <cell r="E7882">
            <v>334990001</v>
          </cell>
          <cell r="G7882" t="str">
            <v>можно паковать</v>
          </cell>
        </row>
        <row r="7883">
          <cell r="E7883">
            <v>334990061</v>
          </cell>
          <cell r="G7883" t="str">
            <v>можно паковать</v>
          </cell>
        </row>
        <row r="7884">
          <cell r="E7884">
            <v>334990116</v>
          </cell>
          <cell r="G7884" t="str">
            <v>можно паковать</v>
          </cell>
        </row>
        <row r="7885">
          <cell r="E7885">
            <v>334990093</v>
          </cell>
          <cell r="G7885" t="str">
            <v>подтверждение выслано</v>
          </cell>
        </row>
        <row r="7886">
          <cell r="E7886">
            <v>334990287</v>
          </cell>
          <cell r="G7886" t="str">
            <v>можно паковать</v>
          </cell>
        </row>
        <row r="7887">
          <cell r="E7887">
            <v>334990340</v>
          </cell>
          <cell r="G7887" t="str">
            <v>можно паковать</v>
          </cell>
        </row>
        <row r="7888">
          <cell r="E7888">
            <v>334990330</v>
          </cell>
          <cell r="G7888" t="str">
            <v>можно паковать</v>
          </cell>
        </row>
        <row r="7889">
          <cell r="E7889">
            <v>334990597</v>
          </cell>
          <cell r="G7889" t="str">
            <v>подтверждение выслано</v>
          </cell>
        </row>
        <row r="7890">
          <cell r="E7890">
            <v>334990629</v>
          </cell>
          <cell r="G7890" t="str">
            <v>можно паковать</v>
          </cell>
        </row>
        <row r="7891">
          <cell r="E7891">
            <v>334990685</v>
          </cell>
          <cell r="G7891" t="str">
            <v>можно паковать</v>
          </cell>
        </row>
        <row r="7892">
          <cell r="E7892">
            <v>334990762</v>
          </cell>
          <cell r="G7892" t="str">
            <v>можно паковать</v>
          </cell>
        </row>
        <row r="7893">
          <cell r="E7893">
            <v>334991434</v>
          </cell>
          <cell r="G7893" t="str">
            <v>можно паковать</v>
          </cell>
        </row>
        <row r="7894">
          <cell r="E7894">
            <v>334991465</v>
          </cell>
          <cell r="G7894" t="str">
            <v>можно паковать</v>
          </cell>
        </row>
        <row r="7895">
          <cell r="E7895">
            <v>334990496</v>
          </cell>
          <cell r="G7895" t="str">
            <v>можно паковать</v>
          </cell>
        </row>
        <row r="7896">
          <cell r="E7896">
            <v>334991921</v>
          </cell>
          <cell r="G7896" t="str">
            <v>можно паковать</v>
          </cell>
        </row>
        <row r="7897">
          <cell r="E7897">
            <v>334992118</v>
          </cell>
          <cell r="G7897" t="str">
            <v>можно паковать</v>
          </cell>
        </row>
        <row r="7898">
          <cell r="E7898">
            <v>334992202</v>
          </cell>
          <cell r="G7898" t="str">
            <v>можно паковать</v>
          </cell>
        </row>
        <row r="7899">
          <cell r="E7899">
            <v>334992213</v>
          </cell>
          <cell r="G7899" t="str">
            <v>можно паковать</v>
          </cell>
        </row>
        <row r="7900">
          <cell r="E7900">
            <v>334992233</v>
          </cell>
          <cell r="G7900" t="str">
            <v>можно паковать</v>
          </cell>
        </row>
        <row r="7901">
          <cell r="E7901">
            <v>334992252</v>
          </cell>
          <cell r="G7901" t="str">
            <v>можно паковать</v>
          </cell>
        </row>
        <row r="7902">
          <cell r="E7902">
            <v>334992278</v>
          </cell>
          <cell r="G7902" t="str">
            <v>можно паковать</v>
          </cell>
        </row>
        <row r="7903">
          <cell r="E7903">
            <v>334992302</v>
          </cell>
          <cell r="G7903" t="str">
            <v>можно паковать</v>
          </cell>
        </row>
        <row r="7904">
          <cell r="E7904">
            <v>334992404</v>
          </cell>
          <cell r="G7904" t="str">
            <v>можно паковать</v>
          </cell>
        </row>
        <row r="7905">
          <cell r="E7905">
            <v>334992416</v>
          </cell>
          <cell r="G7905" t="str">
            <v>можно паковать</v>
          </cell>
        </row>
        <row r="7906">
          <cell r="E7906">
            <v>334993126</v>
          </cell>
          <cell r="G7906" t="str">
            <v>можно паковать</v>
          </cell>
        </row>
        <row r="7907">
          <cell r="E7907">
            <v>334993192</v>
          </cell>
          <cell r="G7907" t="str">
            <v>можно паковать</v>
          </cell>
        </row>
        <row r="7908">
          <cell r="E7908">
            <v>334993232</v>
          </cell>
          <cell r="G7908" t="str">
            <v>можно паковать</v>
          </cell>
        </row>
        <row r="7909">
          <cell r="E7909">
            <v>334993235</v>
          </cell>
          <cell r="G7909" t="str">
            <v>можно паковать</v>
          </cell>
        </row>
        <row r="7910">
          <cell r="E7910">
            <v>334993240</v>
          </cell>
          <cell r="G7910" t="str">
            <v>можно паковать</v>
          </cell>
        </row>
        <row r="7911">
          <cell r="E7911">
            <v>334993256</v>
          </cell>
          <cell r="G7911" t="str">
            <v>можно паковать</v>
          </cell>
        </row>
        <row r="7912">
          <cell r="E7912">
            <v>334993259</v>
          </cell>
          <cell r="G7912" t="str">
            <v>можно паковать</v>
          </cell>
        </row>
        <row r="7913">
          <cell r="E7913">
            <v>334993325</v>
          </cell>
          <cell r="G7913" t="str">
            <v>можно паковать</v>
          </cell>
        </row>
        <row r="7914">
          <cell r="E7914">
            <v>334993543</v>
          </cell>
          <cell r="G7914" t="str">
            <v>можно паковать</v>
          </cell>
        </row>
        <row r="7915">
          <cell r="E7915">
            <v>334993513</v>
          </cell>
          <cell r="G7915" t="str">
            <v>можно паковать</v>
          </cell>
        </row>
        <row r="7916">
          <cell r="E7916">
            <v>334993815</v>
          </cell>
          <cell r="G7916" t="str">
            <v>можно паковать</v>
          </cell>
        </row>
        <row r="7917">
          <cell r="E7917">
            <v>334993711</v>
          </cell>
          <cell r="G7917" t="str">
            <v>можно паковать</v>
          </cell>
        </row>
        <row r="7918">
          <cell r="E7918">
            <v>334993957</v>
          </cell>
          <cell r="G7918" t="str">
            <v>можно паковать</v>
          </cell>
        </row>
        <row r="7919">
          <cell r="E7919">
            <v>334994131</v>
          </cell>
          <cell r="G7919" t="str">
            <v>можно паковать</v>
          </cell>
        </row>
        <row r="7920">
          <cell r="E7920">
            <v>334994151</v>
          </cell>
          <cell r="G7920" t="str">
            <v>можно паковать</v>
          </cell>
        </row>
        <row r="7921">
          <cell r="E7921">
            <v>334993882</v>
          </cell>
          <cell r="G7921" t="str">
            <v>можно паковать</v>
          </cell>
        </row>
        <row r="7922">
          <cell r="E7922">
            <v>334993883</v>
          </cell>
          <cell r="G7922" t="str">
            <v>можно паковать</v>
          </cell>
        </row>
        <row r="7923">
          <cell r="E7923">
            <v>334993897</v>
          </cell>
          <cell r="G7923" t="str">
            <v>можно паковать</v>
          </cell>
        </row>
        <row r="7924">
          <cell r="E7924">
            <v>334995282</v>
          </cell>
          <cell r="G7924" t="str">
            <v>можно паковать</v>
          </cell>
        </row>
        <row r="7925">
          <cell r="E7925">
            <v>334995374</v>
          </cell>
          <cell r="G7925" t="str">
            <v>можно паковать</v>
          </cell>
        </row>
        <row r="7926">
          <cell r="E7926">
            <v>334995402</v>
          </cell>
          <cell r="G7926" t="str">
            <v>можно паковать</v>
          </cell>
        </row>
        <row r="7927">
          <cell r="E7927">
            <v>334995442</v>
          </cell>
          <cell r="G7927" t="str">
            <v>можно паковать</v>
          </cell>
        </row>
        <row r="7928">
          <cell r="E7928">
            <v>334995447</v>
          </cell>
          <cell r="G7928" t="str">
            <v>можно паковать</v>
          </cell>
        </row>
        <row r="7929">
          <cell r="E7929">
            <v>334995486</v>
          </cell>
          <cell r="G7929" t="str">
            <v>можно паковать</v>
          </cell>
        </row>
        <row r="7930">
          <cell r="E7930">
            <v>334995499</v>
          </cell>
          <cell r="G7930" t="str">
            <v>можно паковать</v>
          </cell>
        </row>
        <row r="7931">
          <cell r="E7931">
            <v>334995509</v>
          </cell>
          <cell r="G7931" t="str">
            <v>можно паковать</v>
          </cell>
        </row>
        <row r="7932">
          <cell r="E7932">
            <v>334995521</v>
          </cell>
          <cell r="G7932" t="str">
            <v>можно паковать</v>
          </cell>
        </row>
        <row r="7933">
          <cell r="E7933">
            <v>334995534</v>
          </cell>
          <cell r="G7933" t="str">
            <v>можно паковать</v>
          </cell>
        </row>
        <row r="7934">
          <cell r="E7934">
            <v>334995539</v>
          </cell>
          <cell r="G7934" t="str">
            <v>можно паковать</v>
          </cell>
        </row>
        <row r="7935">
          <cell r="E7935">
            <v>334995632</v>
          </cell>
          <cell r="G7935" t="str">
            <v>можно паковать</v>
          </cell>
        </row>
        <row r="7936">
          <cell r="E7936">
            <v>334995608</v>
          </cell>
          <cell r="G7936" t="str">
            <v>можно паковать</v>
          </cell>
        </row>
        <row r="7937">
          <cell r="E7937">
            <v>334995805</v>
          </cell>
          <cell r="G7937" t="str">
            <v>можно паковать</v>
          </cell>
        </row>
        <row r="7938">
          <cell r="E7938">
            <v>334995860</v>
          </cell>
          <cell r="G7938" t="str">
            <v>можно паковать</v>
          </cell>
        </row>
        <row r="7939">
          <cell r="E7939">
            <v>334996833</v>
          </cell>
          <cell r="G7939" t="str">
            <v>можно паковать</v>
          </cell>
        </row>
        <row r="7940">
          <cell r="E7940">
            <v>334996886</v>
          </cell>
          <cell r="G7940" t="str">
            <v>можно паковать</v>
          </cell>
        </row>
        <row r="7941">
          <cell r="E7941">
            <v>334996920</v>
          </cell>
          <cell r="G7941" t="str">
            <v>можно паковать</v>
          </cell>
        </row>
        <row r="7942">
          <cell r="E7942">
            <v>334996945</v>
          </cell>
          <cell r="G7942" t="str">
            <v>можно паковать</v>
          </cell>
        </row>
        <row r="7943">
          <cell r="E7943">
            <v>334997072</v>
          </cell>
          <cell r="G7943" t="str">
            <v>подтверждение выслано</v>
          </cell>
        </row>
        <row r="7944">
          <cell r="E7944">
            <v>334997089</v>
          </cell>
          <cell r="G7944" t="str">
            <v>подтверждение выслано</v>
          </cell>
        </row>
        <row r="7945">
          <cell r="E7945">
            <v>334996951</v>
          </cell>
          <cell r="G7945" t="str">
            <v>подтверждение выслано</v>
          </cell>
        </row>
        <row r="7946">
          <cell r="E7946">
            <v>334996969</v>
          </cell>
          <cell r="G7946" t="str">
            <v>подтверждение выслано</v>
          </cell>
        </row>
        <row r="7947">
          <cell r="E7947">
            <v>334997013</v>
          </cell>
          <cell r="G7947" t="str">
            <v>подтверждение выслано</v>
          </cell>
        </row>
        <row r="7948">
          <cell r="E7948">
            <v>334997019</v>
          </cell>
          <cell r="G7948" t="str">
            <v>подтверждение выслано</v>
          </cell>
        </row>
        <row r="7949">
          <cell r="E7949">
            <v>334997039</v>
          </cell>
          <cell r="G7949" t="str">
            <v>можно паковать</v>
          </cell>
        </row>
        <row r="7950">
          <cell r="E7950">
            <v>335000018</v>
          </cell>
          <cell r="G7950" t="str">
            <v>можно паковать</v>
          </cell>
        </row>
        <row r="7951">
          <cell r="E7951">
            <v>335000135</v>
          </cell>
          <cell r="G7951" t="str">
            <v>можно паковать</v>
          </cell>
        </row>
        <row r="7952">
          <cell r="E7952">
            <v>335000160</v>
          </cell>
          <cell r="G7952" t="str">
            <v>можно паковать</v>
          </cell>
        </row>
        <row r="7953">
          <cell r="E7953">
            <v>335000229</v>
          </cell>
          <cell r="G7953" t="str">
            <v>можно паковать</v>
          </cell>
        </row>
        <row r="7954">
          <cell r="E7954">
            <v>335000238</v>
          </cell>
          <cell r="G7954" t="str">
            <v>можно паковать</v>
          </cell>
        </row>
        <row r="7955">
          <cell r="E7955">
            <v>335000245</v>
          </cell>
          <cell r="G7955" t="str">
            <v>можно паковать</v>
          </cell>
        </row>
        <row r="7956">
          <cell r="E7956">
            <v>335000397</v>
          </cell>
          <cell r="G7956" t="str">
            <v>можно паковать</v>
          </cell>
        </row>
        <row r="7957">
          <cell r="E7957">
            <v>335000395</v>
          </cell>
          <cell r="G7957" t="str">
            <v>можно паковать</v>
          </cell>
        </row>
        <row r="7958">
          <cell r="E7958">
            <v>335000439</v>
          </cell>
          <cell r="G7958" t="str">
            <v>можно паковать</v>
          </cell>
        </row>
        <row r="7959">
          <cell r="E7959">
            <v>335000442</v>
          </cell>
          <cell r="G7959" t="str">
            <v>можно паковать</v>
          </cell>
        </row>
        <row r="7960">
          <cell r="E7960">
            <v>335000463</v>
          </cell>
          <cell r="G7960" t="str">
            <v>можно паковать</v>
          </cell>
        </row>
        <row r="7961">
          <cell r="E7961">
            <v>335000544</v>
          </cell>
          <cell r="G7961" t="str">
            <v>можно паковать</v>
          </cell>
        </row>
        <row r="7962">
          <cell r="E7962">
            <v>335000490</v>
          </cell>
          <cell r="G7962" t="str">
            <v>можно паковать</v>
          </cell>
        </row>
        <row r="7963">
          <cell r="E7963">
            <v>335000497</v>
          </cell>
          <cell r="G7963" t="str">
            <v>можно паковать</v>
          </cell>
        </row>
        <row r="7964">
          <cell r="E7964">
            <v>335000511</v>
          </cell>
          <cell r="G7964" t="str">
            <v>можно паковать</v>
          </cell>
        </row>
        <row r="7965">
          <cell r="E7965">
            <v>335000514</v>
          </cell>
          <cell r="G7965" t="str">
            <v>можно паковать</v>
          </cell>
        </row>
        <row r="7966">
          <cell r="E7966">
            <v>334996849</v>
          </cell>
          <cell r="G7966" t="str">
            <v>можно паковать</v>
          </cell>
        </row>
        <row r="7967">
          <cell r="E7967">
            <v>335000633</v>
          </cell>
          <cell r="G7967" t="str">
            <v>можно паковать</v>
          </cell>
        </row>
        <row r="7968">
          <cell r="E7968">
            <v>335000629</v>
          </cell>
          <cell r="G7968" t="str">
            <v>можно паковать</v>
          </cell>
        </row>
        <row r="7969">
          <cell r="E7969">
            <v>335000630</v>
          </cell>
          <cell r="G7969" t="str">
            <v>можно паковать</v>
          </cell>
        </row>
        <row r="7970">
          <cell r="E7970">
            <v>335000650</v>
          </cell>
          <cell r="G7970" t="str">
            <v>можно паковать</v>
          </cell>
        </row>
        <row r="7971">
          <cell r="E7971">
            <v>335000653</v>
          </cell>
          <cell r="G7971" t="str">
            <v>можно паковать</v>
          </cell>
        </row>
        <row r="7972">
          <cell r="E7972">
            <v>335000675</v>
          </cell>
          <cell r="G7972" t="str">
            <v>можно паковать</v>
          </cell>
        </row>
        <row r="7973">
          <cell r="E7973">
            <v>335000739</v>
          </cell>
          <cell r="G7973" t="str">
            <v>можно паковать</v>
          </cell>
        </row>
        <row r="7974">
          <cell r="E7974">
            <v>335000693</v>
          </cell>
          <cell r="G7974" t="str">
            <v>можно паковать</v>
          </cell>
        </row>
        <row r="7975">
          <cell r="E7975">
            <v>335000709</v>
          </cell>
          <cell r="G7975" t="str">
            <v>можно паковать</v>
          </cell>
        </row>
        <row r="7976">
          <cell r="E7976">
            <v>335000723</v>
          </cell>
          <cell r="G7976" t="str">
            <v>можно паковать</v>
          </cell>
        </row>
        <row r="7977">
          <cell r="E7977">
            <v>335000774</v>
          </cell>
          <cell r="G7977" t="str">
            <v>можно паковать</v>
          </cell>
        </row>
        <row r="7978">
          <cell r="E7978">
            <v>335000784</v>
          </cell>
          <cell r="G7978" t="str">
            <v>можно паковать</v>
          </cell>
        </row>
        <row r="7979">
          <cell r="E7979">
            <v>335000802</v>
          </cell>
          <cell r="G7979" t="str">
            <v>можно паковать</v>
          </cell>
        </row>
        <row r="7980">
          <cell r="E7980">
            <v>335000817</v>
          </cell>
          <cell r="G7980" t="str">
            <v>можно паковать</v>
          </cell>
        </row>
        <row r="7981">
          <cell r="E7981">
            <v>335000833</v>
          </cell>
          <cell r="G7981" t="str">
            <v>можно паковать</v>
          </cell>
        </row>
        <row r="7982">
          <cell r="E7982">
            <v>335000859</v>
          </cell>
          <cell r="G7982" t="str">
            <v>подтверждение выслано</v>
          </cell>
        </row>
        <row r="7983">
          <cell r="E7983">
            <v>335000898</v>
          </cell>
          <cell r="G7983" t="str">
            <v>можно паковать</v>
          </cell>
        </row>
        <row r="7984">
          <cell r="E7984">
            <v>335000908</v>
          </cell>
          <cell r="G7984" t="str">
            <v>можно паковать</v>
          </cell>
        </row>
        <row r="7985">
          <cell r="E7985">
            <v>335000785</v>
          </cell>
          <cell r="G7985" t="str">
            <v>можно паковать</v>
          </cell>
        </row>
        <row r="7986">
          <cell r="E7986">
            <v>335000814</v>
          </cell>
          <cell r="G7986" t="str">
            <v>можно паковать</v>
          </cell>
        </row>
        <row r="7987">
          <cell r="E7987">
            <v>335000910</v>
          </cell>
          <cell r="G7987" t="str">
            <v>можно паковать</v>
          </cell>
        </row>
        <row r="7988">
          <cell r="E7988">
            <v>335000991</v>
          </cell>
          <cell r="G7988" t="str">
            <v>можно паковать</v>
          </cell>
        </row>
        <row r="7989">
          <cell r="E7989">
            <v>335001306</v>
          </cell>
          <cell r="G7989" t="str">
            <v>подтверждение выслано</v>
          </cell>
        </row>
        <row r="7990">
          <cell r="E7990">
            <v>335001387</v>
          </cell>
          <cell r="G7990" t="str">
            <v>можно паковать</v>
          </cell>
        </row>
        <row r="7991">
          <cell r="E7991">
            <v>335001415</v>
          </cell>
          <cell r="G7991" t="str">
            <v>можно паковать</v>
          </cell>
        </row>
        <row r="7992">
          <cell r="E7992">
            <v>335001437</v>
          </cell>
          <cell r="G7992" t="str">
            <v>можно паковать</v>
          </cell>
        </row>
        <row r="7993">
          <cell r="E7993">
            <v>335000583</v>
          </cell>
          <cell r="G7993" t="str">
            <v>можно паковать</v>
          </cell>
        </row>
        <row r="7994">
          <cell r="E7994">
            <v>335001823</v>
          </cell>
          <cell r="G7994" t="str">
            <v>подтверждение выслано</v>
          </cell>
        </row>
        <row r="7995">
          <cell r="E7995">
            <v>335001781</v>
          </cell>
          <cell r="G7995" t="str">
            <v>подтверждение выслано</v>
          </cell>
        </row>
        <row r="7996">
          <cell r="E7996">
            <v>335001780</v>
          </cell>
          <cell r="G7996" t="str">
            <v>подтверждение выслано</v>
          </cell>
        </row>
        <row r="7997">
          <cell r="E7997">
            <v>335001870</v>
          </cell>
          <cell r="G7997" t="str">
            <v>подтверждение выслано</v>
          </cell>
        </row>
        <row r="7998">
          <cell r="E7998">
            <v>335001901</v>
          </cell>
          <cell r="G7998" t="str">
            <v>можно паковать</v>
          </cell>
        </row>
        <row r="7999">
          <cell r="E7999">
            <v>335001904</v>
          </cell>
          <cell r="G7999" t="str">
            <v>можно паковать</v>
          </cell>
        </row>
        <row r="8000">
          <cell r="E8000">
            <v>335001895</v>
          </cell>
          <cell r="G8000" t="str">
            <v>можно паковать</v>
          </cell>
        </row>
        <row r="8001">
          <cell r="E8001">
            <v>335001897</v>
          </cell>
          <cell r="G8001" t="str">
            <v>можно паковать</v>
          </cell>
        </row>
        <row r="8002">
          <cell r="E8002">
            <v>335001915</v>
          </cell>
          <cell r="G8002" t="str">
            <v>можно паковать</v>
          </cell>
        </row>
        <row r="8003">
          <cell r="E8003">
            <v>335001934</v>
          </cell>
          <cell r="G8003" t="str">
            <v>можно паковать</v>
          </cell>
        </row>
        <row r="8004">
          <cell r="E8004">
            <v>335001962</v>
          </cell>
          <cell r="G8004" t="str">
            <v>можно паковать</v>
          </cell>
        </row>
        <row r="8005">
          <cell r="E8005">
            <v>335002061</v>
          </cell>
          <cell r="G8005" t="str">
            <v>можно паковать</v>
          </cell>
        </row>
        <row r="8006">
          <cell r="E8006">
            <v>335001872</v>
          </cell>
          <cell r="G8006" t="str">
            <v>можно паковать</v>
          </cell>
        </row>
        <row r="8007">
          <cell r="E8007">
            <v>335002084</v>
          </cell>
          <cell r="G8007" t="str">
            <v>можно паковать</v>
          </cell>
        </row>
        <row r="8008">
          <cell r="E8008">
            <v>335002160</v>
          </cell>
          <cell r="G8008" t="str">
            <v>можно паковать</v>
          </cell>
        </row>
        <row r="8009">
          <cell r="E8009">
            <v>335002065</v>
          </cell>
          <cell r="G8009" t="str">
            <v>можно паковать</v>
          </cell>
        </row>
        <row r="8010">
          <cell r="E8010">
            <v>335002379</v>
          </cell>
          <cell r="G8010" t="str">
            <v>можно паковать</v>
          </cell>
        </row>
        <row r="8011">
          <cell r="E8011">
            <v>335002553</v>
          </cell>
          <cell r="G8011" t="str">
            <v>можно паковать</v>
          </cell>
        </row>
        <row r="8012">
          <cell r="E8012">
            <v>335002432</v>
          </cell>
          <cell r="G8012" t="str">
            <v>подтверждение выслано</v>
          </cell>
        </row>
        <row r="8013">
          <cell r="E8013">
            <v>335002343</v>
          </cell>
          <cell r="G8013" t="str">
            <v>можно паковать</v>
          </cell>
        </row>
        <row r="8014">
          <cell r="E8014">
            <v>335002373</v>
          </cell>
          <cell r="G8014" t="str">
            <v>можно паковать</v>
          </cell>
        </row>
        <row r="8015">
          <cell r="E8015">
            <v>335002438</v>
          </cell>
          <cell r="G8015" t="str">
            <v>можно паковать</v>
          </cell>
        </row>
        <row r="8016">
          <cell r="E8016">
            <v>335002505</v>
          </cell>
          <cell r="G8016" t="str">
            <v>можно паковать</v>
          </cell>
        </row>
        <row r="8017">
          <cell r="E8017">
            <v>335002523</v>
          </cell>
          <cell r="G8017" t="str">
            <v>можно паковать</v>
          </cell>
        </row>
        <row r="8018">
          <cell r="E8018">
            <v>335001943</v>
          </cell>
          <cell r="G8018" t="str">
            <v>подтверждение выслано</v>
          </cell>
        </row>
        <row r="8019">
          <cell r="E8019">
            <v>335002539</v>
          </cell>
          <cell r="G8019" t="str">
            <v>можно паковать</v>
          </cell>
        </row>
        <row r="8020">
          <cell r="G8020" t="str">
            <v>подтверждение выслано</v>
          </cell>
        </row>
        <row r="8021">
          <cell r="E8021">
            <v>335003564</v>
          </cell>
          <cell r="G8021" t="str">
            <v>можно паковать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tistik"/>
      <sheetName val="verfugbar"/>
      <sheetName val="kw"/>
    </sheetNames>
    <sheetDataSet>
      <sheetData sheetId="0">
        <row r="837">
          <cell r="A837">
            <v>42744</v>
          </cell>
          <cell r="B837">
            <v>63951</v>
          </cell>
          <cell r="D837">
            <v>280180028.05000001</v>
          </cell>
          <cell r="G837">
            <v>112468454.25</v>
          </cell>
          <cell r="H837">
            <v>112322456.56999999</v>
          </cell>
          <cell r="I837">
            <v>145997.68</v>
          </cell>
          <cell r="J837">
            <v>0</v>
          </cell>
        </row>
        <row r="838">
          <cell r="A838">
            <v>42745</v>
          </cell>
          <cell r="B838">
            <v>13018125</v>
          </cell>
          <cell r="D838">
            <v>291388249.05000001</v>
          </cell>
          <cell r="G838">
            <v>116696139.25</v>
          </cell>
          <cell r="H838">
            <v>116550141.56999999</v>
          </cell>
          <cell r="I838">
            <v>145997.68</v>
          </cell>
          <cell r="J838">
            <v>0</v>
          </cell>
        </row>
        <row r="839">
          <cell r="A839">
            <v>42746</v>
          </cell>
          <cell r="B839">
            <v>12949409</v>
          </cell>
          <cell r="D839">
            <v>306101165.05000001</v>
          </cell>
          <cell r="G839">
            <v>116691354.25</v>
          </cell>
          <cell r="H839">
            <v>116173221.56999999</v>
          </cell>
          <cell r="I839">
            <v>518132.68</v>
          </cell>
          <cell r="J839">
            <v>0</v>
          </cell>
        </row>
        <row r="840">
          <cell r="A840">
            <v>42747</v>
          </cell>
          <cell r="B840">
            <v>428359</v>
          </cell>
          <cell r="C840">
            <v>15657592</v>
          </cell>
          <cell r="D840">
            <v>272711747.05000001</v>
          </cell>
          <cell r="G840">
            <v>110205765.25</v>
          </cell>
          <cell r="H840">
            <v>109562563.56999999</v>
          </cell>
          <cell r="I840">
            <v>643201.68000000005</v>
          </cell>
          <cell r="J840">
            <v>10325535</v>
          </cell>
        </row>
        <row r="841">
          <cell r="A841">
            <v>42748</v>
          </cell>
          <cell r="B841">
            <v>27590746.379999999</v>
          </cell>
          <cell r="C841">
            <v>2239596</v>
          </cell>
          <cell r="D841">
            <v>308288526.75</v>
          </cell>
          <cell r="G841">
            <v>90539778.569999993</v>
          </cell>
          <cell r="H841">
            <v>89720338.569999993</v>
          </cell>
          <cell r="I841">
            <v>819440</v>
          </cell>
          <cell r="J841">
            <v>4382633</v>
          </cell>
        </row>
        <row r="842">
          <cell r="A842">
            <v>42749</v>
          </cell>
        </row>
        <row r="843">
          <cell r="A843">
            <v>42750</v>
          </cell>
        </row>
        <row r="844">
          <cell r="A844">
            <v>42751</v>
          </cell>
          <cell r="B844">
            <v>1168575.06</v>
          </cell>
          <cell r="C844">
            <v>8532129</v>
          </cell>
          <cell r="D844">
            <v>303198144.81</v>
          </cell>
          <cell r="G844">
            <v>87206220.569999993</v>
          </cell>
          <cell r="H844">
            <v>86856611.569999993</v>
          </cell>
          <cell r="I844">
            <v>349609</v>
          </cell>
          <cell r="J844">
            <v>286932</v>
          </cell>
        </row>
        <row r="845">
          <cell r="A845">
            <v>42752</v>
          </cell>
          <cell r="B845">
            <v>23116409</v>
          </cell>
          <cell r="C845">
            <v>-215040</v>
          </cell>
          <cell r="D845">
            <v>320139918.81</v>
          </cell>
          <cell r="G845">
            <v>81425245.370000005</v>
          </cell>
          <cell r="H845">
            <v>81131130.370000005</v>
          </cell>
          <cell r="I845">
            <v>294115</v>
          </cell>
          <cell r="J845">
            <v>1119611</v>
          </cell>
        </row>
        <row r="846">
          <cell r="A846">
            <v>42753</v>
          </cell>
          <cell r="B846">
            <v>12257541.800000001</v>
          </cell>
          <cell r="C846">
            <v>17069369.199999999</v>
          </cell>
          <cell r="D846">
            <v>301589345.61000001</v>
          </cell>
          <cell r="G846">
            <v>85773090.370000005</v>
          </cell>
          <cell r="H846">
            <v>85592256.370000005</v>
          </cell>
          <cell r="I846">
            <v>180834</v>
          </cell>
          <cell r="J846">
            <v>20635187</v>
          </cell>
        </row>
        <row r="847">
          <cell r="A847">
            <v>42754</v>
          </cell>
          <cell r="B847">
            <v>7916406</v>
          </cell>
          <cell r="C847">
            <v>14621732.220000001</v>
          </cell>
          <cell r="D847">
            <v>307916940.61000001</v>
          </cell>
          <cell r="G847">
            <v>83460941.370000005</v>
          </cell>
          <cell r="H847">
            <v>82388553.370000005</v>
          </cell>
          <cell r="I847">
            <v>1072388</v>
          </cell>
          <cell r="J847">
            <v>8128246</v>
          </cell>
        </row>
        <row r="848">
          <cell r="A848">
            <v>42755</v>
          </cell>
          <cell r="B848">
            <v>4114589.78</v>
          </cell>
          <cell r="C848">
            <v>18917607.960000001</v>
          </cell>
          <cell r="D848">
            <v>300941494.81</v>
          </cell>
          <cell r="G848">
            <v>83891115.170000002</v>
          </cell>
          <cell r="H848">
            <v>83273224.170000002</v>
          </cell>
          <cell r="I848">
            <v>617891</v>
          </cell>
          <cell r="J848">
            <v>14968745</v>
          </cell>
        </row>
        <row r="849">
          <cell r="A849">
            <v>42756</v>
          </cell>
        </row>
        <row r="850">
          <cell r="A850">
            <v>42757</v>
          </cell>
        </row>
        <row r="851">
          <cell r="A851">
            <v>42758</v>
          </cell>
          <cell r="B851">
            <v>23656425</v>
          </cell>
          <cell r="C851">
            <v>3327400</v>
          </cell>
          <cell r="D851">
            <v>313095797.75</v>
          </cell>
          <cell r="G851">
            <v>96562544.170000002</v>
          </cell>
          <cell r="H851">
            <v>96255402.170000002</v>
          </cell>
          <cell r="I851">
            <v>307142</v>
          </cell>
          <cell r="J851">
            <v>6861474</v>
          </cell>
        </row>
        <row r="852">
          <cell r="A852">
            <v>42759</v>
          </cell>
          <cell r="B852">
            <v>44414636</v>
          </cell>
          <cell r="C852">
            <v>5700287</v>
          </cell>
          <cell r="D852">
            <v>345752930.17000002</v>
          </cell>
          <cell r="G852">
            <v>93343216.170000002</v>
          </cell>
          <cell r="H852">
            <v>93009011.170000002</v>
          </cell>
          <cell r="I852">
            <v>334205</v>
          </cell>
          <cell r="J852">
            <v>2393365</v>
          </cell>
        </row>
        <row r="853">
          <cell r="A853">
            <v>42760</v>
          </cell>
          <cell r="B853">
            <v>2986992</v>
          </cell>
          <cell r="C853">
            <v>7490188</v>
          </cell>
          <cell r="D853">
            <v>337215151.37</v>
          </cell>
          <cell r="G853">
            <v>95820616.370000005</v>
          </cell>
          <cell r="H853">
            <v>95424656.370000005</v>
          </cell>
          <cell r="I853">
            <v>395960</v>
          </cell>
          <cell r="J853">
            <v>2413703</v>
          </cell>
        </row>
        <row r="854">
          <cell r="A854">
            <v>42761</v>
          </cell>
          <cell r="B854">
            <v>6847826</v>
          </cell>
          <cell r="C854">
            <v>31989001</v>
          </cell>
          <cell r="D854">
            <v>313097657.37</v>
          </cell>
          <cell r="G854">
            <v>96457861.790000007</v>
          </cell>
          <cell r="H854">
            <v>95065570.790000007</v>
          </cell>
          <cell r="I854">
            <v>1392291</v>
          </cell>
          <cell r="J854">
            <v>38094847</v>
          </cell>
        </row>
        <row r="855">
          <cell r="A855">
            <v>42762</v>
          </cell>
          <cell r="B855">
            <v>14636005</v>
          </cell>
          <cell r="C855">
            <v>11933886.640000001</v>
          </cell>
          <cell r="D855">
            <v>311035179.79000002</v>
          </cell>
          <cell r="G855">
            <v>100040493.79000001</v>
          </cell>
          <cell r="H855">
            <v>99829487.590000004</v>
          </cell>
          <cell r="I855">
            <v>211006.2</v>
          </cell>
          <cell r="J855">
            <v>24871986.800000001</v>
          </cell>
        </row>
        <row r="856">
          <cell r="A856">
            <v>42763</v>
          </cell>
        </row>
        <row r="857">
          <cell r="A857">
            <v>42764</v>
          </cell>
        </row>
        <row r="858">
          <cell r="A858">
            <v>42765</v>
          </cell>
          <cell r="B858">
            <v>3812293</v>
          </cell>
          <cell r="C858">
            <v>8626433</v>
          </cell>
          <cell r="D858">
            <v>306243520.79000002</v>
          </cell>
          <cell r="G858">
            <v>93124287.790000007</v>
          </cell>
          <cell r="H858">
            <v>93005395.590000004</v>
          </cell>
          <cell r="I858">
            <v>118892.2</v>
          </cell>
          <cell r="J858">
            <v>2629165</v>
          </cell>
        </row>
        <row r="859">
          <cell r="A859">
            <v>42766</v>
          </cell>
          <cell r="B859">
            <v>16469827</v>
          </cell>
          <cell r="C859">
            <v>282914.42</v>
          </cell>
          <cell r="D859">
            <v>310715031.25</v>
          </cell>
          <cell r="G859">
            <v>93931728.989999995</v>
          </cell>
          <cell r="H859">
            <v>93697682.989999995</v>
          </cell>
          <cell r="I859">
            <v>234046</v>
          </cell>
          <cell r="J859">
            <v>629253</v>
          </cell>
        </row>
        <row r="860">
          <cell r="A860">
            <v>42767</v>
          </cell>
          <cell r="B860">
            <v>16193464</v>
          </cell>
          <cell r="C860">
            <v>12387882</v>
          </cell>
          <cell r="D860">
            <v>319562419.05000001</v>
          </cell>
          <cell r="G860">
            <v>89916097.989999995</v>
          </cell>
          <cell r="H860">
            <v>89706616.989999995</v>
          </cell>
          <cell r="I860">
            <v>209481</v>
          </cell>
          <cell r="J860">
            <v>14625497</v>
          </cell>
        </row>
        <row r="861">
          <cell r="A861">
            <v>42768</v>
          </cell>
          <cell r="B861">
            <v>12131913.6</v>
          </cell>
          <cell r="C861">
            <v>22865215</v>
          </cell>
          <cell r="D861">
            <v>303432459.64999998</v>
          </cell>
          <cell r="G861">
            <v>99493095.25</v>
          </cell>
          <cell r="H861">
            <v>92786448.989999995</v>
          </cell>
          <cell r="I861">
            <v>6706646.2599999998</v>
          </cell>
          <cell r="J861">
            <v>28525368</v>
          </cell>
        </row>
        <row r="862">
          <cell r="A862">
            <v>42769</v>
          </cell>
          <cell r="B862">
            <v>11513517</v>
          </cell>
          <cell r="C862">
            <v>11557938</v>
          </cell>
          <cell r="D862">
            <v>290876866.38999999</v>
          </cell>
          <cell r="G862">
            <v>94719912.590000004</v>
          </cell>
          <cell r="H862">
            <v>94584239.590000004</v>
          </cell>
          <cell r="I862">
            <v>135673</v>
          </cell>
          <cell r="J862">
            <v>16647017</v>
          </cell>
        </row>
        <row r="863">
          <cell r="A863">
            <v>42770</v>
          </cell>
        </row>
        <row r="864">
          <cell r="A864">
            <v>42771</v>
          </cell>
        </row>
        <row r="865">
          <cell r="A865">
            <v>42772</v>
          </cell>
          <cell r="B865">
            <v>7109399</v>
          </cell>
          <cell r="C865">
            <v>-2183260</v>
          </cell>
          <cell r="D865">
            <v>286838226.38999999</v>
          </cell>
          <cell r="G865">
            <v>94433551.590000004</v>
          </cell>
          <cell r="H865">
            <v>94293039.590000004</v>
          </cell>
          <cell r="I865">
            <v>140512</v>
          </cell>
          <cell r="J865">
            <v>14013525.199999999</v>
          </cell>
        </row>
        <row r="866">
          <cell r="A866">
            <v>42773</v>
          </cell>
          <cell r="B866">
            <v>34389774</v>
          </cell>
          <cell r="C866">
            <v>4176329</v>
          </cell>
          <cell r="D866">
            <v>298897086.38999999</v>
          </cell>
          <cell r="G866">
            <v>87053682.590000004</v>
          </cell>
          <cell r="H866">
            <v>86773036.590000004</v>
          </cell>
          <cell r="I866">
            <v>280646</v>
          </cell>
          <cell r="J866">
            <v>1404237</v>
          </cell>
        </row>
        <row r="867">
          <cell r="A867">
            <v>42774</v>
          </cell>
          <cell r="B867">
            <v>8037368</v>
          </cell>
          <cell r="C867">
            <v>11383163.800000001</v>
          </cell>
          <cell r="D867">
            <v>300255656.58999997</v>
          </cell>
          <cell r="G867">
            <v>78460864.989999995</v>
          </cell>
          <cell r="H867">
            <v>78207919.989999995</v>
          </cell>
          <cell r="I867">
            <v>252945</v>
          </cell>
          <cell r="J867">
            <v>10429377</v>
          </cell>
        </row>
        <row r="868">
          <cell r="A868">
            <v>42775</v>
          </cell>
          <cell r="B868">
            <v>7976074</v>
          </cell>
          <cell r="C868">
            <v>27631074</v>
          </cell>
          <cell r="D868">
            <v>285479228.58999997</v>
          </cell>
          <cell r="G868">
            <v>77802653.189999998</v>
          </cell>
          <cell r="H868">
            <v>77166851.189999998</v>
          </cell>
          <cell r="I868">
            <v>635802</v>
          </cell>
          <cell r="J868">
            <v>27140635</v>
          </cell>
        </row>
        <row r="869">
          <cell r="A869">
            <v>42776</v>
          </cell>
          <cell r="B869">
            <v>40068614</v>
          </cell>
          <cell r="C869">
            <v>25140746</v>
          </cell>
          <cell r="D869">
            <v>282177485.58999997</v>
          </cell>
          <cell r="G869">
            <v>69159235.590000004</v>
          </cell>
          <cell r="H869">
            <v>68517059.590000004</v>
          </cell>
          <cell r="I869">
            <v>642176</v>
          </cell>
          <cell r="J869">
            <v>42055052</v>
          </cell>
        </row>
        <row r="870">
          <cell r="A870">
            <v>42777</v>
          </cell>
        </row>
        <row r="871">
          <cell r="A871">
            <v>42778</v>
          </cell>
        </row>
        <row r="872">
          <cell r="A872">
            <v>42779</v>
          </cell>
          <cell r="B872">
            <v>74326269</v>
          </cell>
          <cell r="C872">
            <v>14478789</v>
          </cell>
          <cell r="D872">
            <v>345491694.58999997</v>
          </cell>
          <cell r="G872">
            <v>67606398.590000004</v>
          </cell>
          <cell r="H872">
            <v>67472390.590000004</v>
          </cell>
          <cell r="I872">
            <v>134008</v>
          </cell>
          <cell r="J872">
            <v>9609932</v>
          </cell>
        </row>
        <row r="873">
          <cell r="A873">
            <v>42780</v>
          </cell>
          <cell r="B873">
            <v>5535018</v>
          </cell>
          <cell r="C873">
            <v>66114</v>
          </cell>
          <cell r="D873">
            <v>342143324.19</v>
          </cell>
          <cell r="G873">
            <v>66909664.590000004</v>
          </cell>
          <cell r="H873">
            <v>66542178.590000004</v>
          </cell>
          <cell r="I873">
            <v>367486</v>
          </cell>
          <cell r="J873">
            <v>1999923.4</v>
          </cell>
        </row>
        <row r="874">
          <cell r="A874">
            <v>42781</v>
          </cell>
          <cell r="B874">
            <v>10162344</v>
          </cell>
          <cell r="C874">
            <v>26439105.829999998</v>
          </cell>
          <cell r="D874">
            <v>345744792.58999997</v>
          </cell>
          <cell r="G874">
            <v>68587184.590000004</v>
          </cell>
          <cell r="H874">
            <v>68453176.590000004</v>
          </cell>
          <cell r="I874">
            <v>134008</v>
          </cell>
          <cell r="J874">
            <v>9919451.4000000004</v>
          </cell>
        </row>
        <row r="875">
          <cell r="A875">
            <v>42782</v>
          </cell>
          <cell r="B875">
            <v>32150798</v>
          </cell>
          <cell r="C875">
            <v>25200310</v>
          </cell>
          <cell r="D875">
            <v>337876126.58999997</v>
          </cell>
          <cell r="G875">
            <v>65490143.590000004</v>
          </cell>
          <cell r="H875">
            <v>65212307.590000004</v>
          </cell>
          <cell r="I875">
            <v>277836</v>
          </cell>
          <cell r="J875">
            <v>28632746</v>
          </cell>
        </row>
        <row r="876">
          <cell r="A876">
            <v>42783</v>
          </cell>
          <cell r="B876">
            <v>24175015</v>
          </cell>
          <cell r="C876">
            <v>42267588</v>
          </cell>
          <cell r="D876">
            <v>345730372.58999997</v>
          </cell>
          <cell r="G876">
            <v>80435547.590000004</v>
          </cell>
          <cell r="H876">
            <v>80289338.590000004</v>
          </cell>
          <cell r="I876">
            <v>146209</v>
          </cell>
          <cell r="J876">
            <v>27749006.649999999</v>
          </cell>
        </row>
        <row r="877">
          <cell r="A877">
            <v>42784</v>
          </cell>
        </row>
        <row r="878">
          <cell r="A878">
            <v>42785</v>
          </cell>
        </row>
        <row r="879">
          <cell r="A879">
            <v>42786</v>
          </cell>
          <cell r="B879">
            <v>7281151</v>
          </cell>
          <cell r="C879">
            <v>43171520</v>
          </cell>
          <cell r="D879">
            <v>332522755.58999997</v>
          </cell>
          <cell r="G879">
            <v>84696281.590000004</v>
          </cell>
          <cell r="H879">
            <v>84407632.590000004</v>
          </cell>
          <cell r="I879">
            <v>288649</v>
          </cell>
          <cell r="J879">
            <v>13844615.07</v>
          </cell>
        </row>
        <row r="880">
          <cell r="A880">
            <v>42787</v>
          </cell>
          <cell r="B880">
            <v>10345144</v>
          </cell>
          <cell r="C880">
            <v>3713792</v>
          </cell>
          <cell r="D880">
            <v>322191201.58999997</v>
          </cell>
          <cell r="G880">
            <v>79482414.790000007</v>
          </cell>
          <cell r="H880">
            <v>79212974.790000007</v>
          </cell>
          <cell r="I880">
            <v>269440</v>
          </cell>
          <cell r="J880">
            <v>15597560.9</v>
          </cell>
        </row>
        <row r="881">
          <cell r="A881">
            <v>42788</v>
          </cell>
          <cell r="B881">
            <v>16823292</v>
          </cell>
          <cell r="C881">
            <v>4106673</v>
          </cell>
          <cell r="D881">
            <v>320998188.58999997</v>
          </cell>
          <cell r="G881">
            <v>77420697.790000007</v>
          </cell>
          <cell r="H881">
            <v>77164273.790000007</v>
          </cell>
          <cell r="I881">
            <v>256424</v>
          </cell>
          <cell r="J881">
            <v>10665052.93</v>
          </cell>
        </row>
        <row r="882">
          <cell r="A882">
            <v>42789</v>
          </cell>
          <cell r="J882">
            <v>2494014</v>
          </cell>
        </row>
        <row r="883">
          <cell r="A883">
            <v>42790</v>
          </cell>
          <cell r="C883">
            <v>-30990</v>
          </cell>
          <cell r="J883">
            <v>3020246</v>
          </cell>
        </row>
        <row r="884">
          <cell r="A884">
            <v>42791</v>
          </cell>
        </row>
        <row r="885">
          <cell r="A885">
            <v>42792</v>
          </cell>
        </row>
        <row r="886">
          <cell r="A886">
            <v>42793</v>
          </cell>
          <cell r="B886">
            <v>5483056</v>
          </cell>
          <cell r="C886">
            <v>57112471</v>
          </cell>
          <cell r="D886">
            <v>308286403.58999997</v>
          </cell>
          <cell r="G886">
            <v>77226285.790000007</v>
          </cell>
          <cell r="H886">
            <v>76999548.790000007</v>
          </cell>
          <cell r="I886">
            <v>226737</v>
          </cell>
          <cell r="J886">
            <v>23169622.600000001</v>
          </cell>
        </row>
        <row r="887">
          <cell r="A887">
            <v>42794</v>
          </cell>
          <cell r="B887">
            <v>336413875.39999998</v>
          </cell>
          <cell r="C887">
            <v>20482379</v>
          </cell>
          <cell r="D887">
            <v>624302557.19000006</v>
          </cell>
          <cell r="G887">
            <v>74479688.790000007</v>
          </cell>
          <cell r="H887">
            <v>74342214.790000007</v>
          </cell>
          <cell r="I887">
            <v>137474</v>
          </cell>
          <cell r="J887">
            <v>17976657.649999999</v>
          </cell>
        </row>
        <row r="888">
          <cell r="A888">
            <v>42795</v>
          </cell>
          <cell r="B888">
            <v>88557115</v>
          </cell>
          <cell r="C888">
            <v>7382553</v>
          </cell>
          <cell r="D888">
            <v>682730193.82000005</v>
          </cell>
          <cell r="G888">
            <v>76233343.420000002</v>
          </cell>
          <cell r="H888">
            <v>76062470.420000002</v>
          </cell>
          <cell r="I888">
            <v>170873</v>
          </cell>
          <cell r="J888">
            <v>12407506.300000001</v>
          </cell>
        </row>
        <row r="889">
          <cell r="A889">
            <v>42796</v>
          </cell>
          <cell r="B889">
            <v>10038442.6</v>
          </cell>
          <cell r="C889">
            <v>22817760.460000001</v>
          </cell>
          <cell r="D889">
            <v>679838434.41999996</v>
          </cell>
          <cell r="G889">
            <v>83956575.420000002</v>
          </cell>
          <cell r="H889">
            <v>83366520.420000002</v>
          </cell>
          <cell r="I889">
            <v>590055</v>
          </cell>
          <cell r="J889">
            <v>18559739.559999999</v>
          </cell>
        </row>
        <row r="890">
          <cell r="A890">
            <v>42797</v>
          </cell>
          <cell r="B890">
            <v>21259083</v>
          </cell>
          <cell r="C890">
            <v>41374591</v>
          </cell>
          <cell r="D890">
            <v>667380916.41999996</v>
          </cell>
          <cell r="G890">
            <v>88687247.019999996</v>
          </cell>
          <cell r="H890">
            <v>88516067.019999996</v>
          </cell>
          <cell r="I890">
            <v>171180</v>
          </cell>
          <cell r="J890">
            <v>41844898.409999996</v>
          </cell>
        </row>
        <row r="891">
          <cell r="A891">
            <v>42798</v>
          </cell>
        </row>
        <row r="892">
          <cell r="A892">
            <v>42799</v>
          </cell>
        </row>
        <row r="893">
          <cell r="A893">
            <v>42800</v>
          </cell>
          <cell r="B893">
            <v>35606.76</v>
          </cell>
          <cell r="C893">
            <v>18336353</v>
          </cell>
          <cell r="D893">
            <v>646452454.17999995</v>
          </cell>
          <cell r="G893">
            <v>83581577.019999996</v>
          </cell>
          <cell r="H893">
            <v>83447569.019999996</v>
          </cell>
          <cell r="I893">
            <v>134008</v>
          </cell>
          <cell r="J893">
            <v>18358416.030000001</v>
          </cell>
        </row>
        <row r="894">
          <cell r="A894">
            <v>42801</v>
          </cell>
          <cell r="B894">
            <v>19721751</v>
          </cell>
          <cell r="C894">
            <v>6588798</v>
          </cell>
          <cell r="D894">
            <v>639817675.17999995</v>
          </cell>
          <cell r="G894">
            <v>83263053.019999996</v>
          </cell>
          <cell r="H894">
            <v>83125357.019999996</v>
          </cell>
          <cell r="I894">
            <v>137696</v>
          </cell>
          <cell r="J894">
            <v>17662318.699999999</v>
          </cell>
        </row>
        <row r="895">
          <cell r="A895">
            <v>42802</v>
          </cell>
          <cell r="J895">
            <v>4794831.6500000004</v>
          </cell>
        </row>
        <row r="896">
          <cell r="A896">
            <v>42803</v>
          </cell>
          <cell r="B896">
            <v>40179581.100000001</v>
          </cell>
          <cell r="C896">
            <v>39436720</v>
          </cell>
          <cell r="D896">
            <v>656519356.88</v>
          </cell>
          <cell r="G896">
            <v>92680531.019999996</v>
          </cell>
          <cell r="H896">
            <v>92541915.019999996</v>
          </cell>
          <cell r="I896">
            <v>138616</v>
          </cell>
          <cell r="J896">
            <v>13934532.439999999</v>
          </cell>
        </row>
        <row r="897">
          <cell r="A897">
            <v>42804</v>
          </cell>
          <cell r="B897">
            <v>30089942</v>
          </cell>
          <cell r="C897">
            <v>33328612</v>
          </cell>
          <cell r="D897">
            <v>646689469.88</v>
          </cell>
          <cell r="G897">
            <v>112848820.02</v>
          </cell>
          <cell r="H897">
            <v>112574040.02</v>
          </cell>
          <cell r="I897">
            <v>274780</v>
          </cell>
          <cell r="J897">
            <v>35006272.539999999</v>
          </cell>
        </row>
        <row r="898">
          <cell r="A898">
            <v>42805</v>
          </cell>
          <cell r="J898">
            <v>18412994.399999999</v>
          </cell>
        </row>
        <row r="899">
          <cell r="A899">
            <v>42806</v>
          </cell>
        </row>
        <row r="900">
          <cell r="A900">
            <v>42807</v>
          </cell>
          <cell r="B900">
            <v>34459264</v>
          </cell>
          <cell r="C900">
            <v>142162061</v>
          </cell>
          <cell r="D900">
            <v>648239104.88</v>
          </cell>
          <cell r="G900">
            <v>144315517.02000001</v>
          </cell>
          <cell r="H900">
            <v>144145182.02000001</v>
          </cell>
          <cell r="I900">
            <v>170335</v>
          </cell>
          <cell r="J900">
            <v>32911730.73</v>
          </cell>
        </row>
        <row r="901">
          <cell r="A901">
            <v>42808</v>
          </cell>
          <cell r="B901">
            <v>23985207</v>
          </cell>
          <cell r="C901">
            <v>7427411</v>
          </cell>
          <cell r="D901">
            <v>623748717.75999999</v>
          </cell>
          <cell r="G901">
            <v>130754041.90000001</v>
          </cell>
          <cell r="H901">
            <v>130474856.90000001</v>
          </cell>
          <cell r="I901">
            <v>279185</v>
          </cell>
          <cell r="J901">
            <v>12096104.550000001</v>
          </cell>
        </row>
        <row r="902">
          <cell r="A902">
            <v>42809</v>
          </cell>
          <cell r="B902">
            <v>3962523.42</v>
          </cell>
          <cell r="C902">
            <v>43815502.560000002</v>
          </cell>
          <cell r="D902">
            <v>615548982.29999995</v>
          </cell>
          <cell r="G902">
            <v>155603907.58000001</v>
          </cell>
          <cell r="H902">
            <v>155360406.58000001</v>
          </cell>
          <cell r="I902">
            <v>243501</v>
          </cell>
          <cell r="J902">
            <v>24363300.850000001</v>
          </cell>
        </row>
        <row r="903">
          <cell r="A903">
            <v>42810</v>
          </cell>
          <cell r="B903">
            <v>4744681</v>
          </cell>
          <cell r="C903">
            <v>42315922.100000001</v>
          </cell>
          <cell r="D903">
            <v>575955553.08000004</v>
          </cell>
          <cell r="G903">
            <v>139680111.46000001</v>
          </cell>
          <cell r="H903">
            <v>137783501.46000001</v>
          </cell>
          <cell r="I903">
            <v>1896610</v>
          </cell>
          <cell r="J903">
            <v>25624192.449999999</v>
          </cell>
        </row>
        <row r="904">
          <cell r="A904">
            <v>42811</v>
          </cell>
          <cell r="B904">
            <v>27057056</v>
          </cell>
          <cell r="C904">
            <v>61802736</v>
          </cell>
          <cell r="D904">
            <v>578075889.08000004</v>
          </cell>
          <cell r="G904">
            <v>162868061.46000001</v>
          </cell>
          <cell r="H904">
            <v>162334810.46000001</v>
          </cell>
          <cell r="I904">
            <v>533251</v>
          </cell>
          <cell r="J904">
            <v>29010286.100000001</v>
          </cell>
        </row>
        <row r="905">
          <cell r="A905">
            <v>42812</v>
          </cell>
          <cell r="J905">
            <v>3387342.45</v>
          </cell>
        </row>
        <row r="906">
          <cell r="A906">
            <v>42813</v>
          </cell>
        </row>
        <row r="907">
          <cell r="A907">
            <v>42814</v>
          </cell>
          <cell r="B907">
            <v>5138702</v>
          </cell>
          <cell r="C907">
            <v>14553101</v>
          </cell>
          <cell r="D907">
            <v>560973042.08000004</v>
          </cell>
          <cell r="G907">
            <v>168775871.46000001</v>
          </cell>
          <cell r="H907">
            <v>168168394.46000001</v>
          </cell>
          <cell r="I907">
            <v>607477</v>
          </cell>
          <cell r="J907">
            <v>24061955.5</v>
          </cell>
        </row>
        <row r="908">
          <cell r="A908">
            <v>42815</v>
          </cell>
          <cell r="B908">
            <v>35121847</v>
          </cell>
          <cell r="C908">
            <v>8538708</v>
          </cell>
          <cell r="D908">
            <v>566816436.08000004</v>
          </cell>
          <cell r="G908">
            <v>156613421.46000001</v>
          </cell>
          <cell r="H908">
            <v>156069809.46000001</v>
          </cell>
          <cell r="I908">
            <v>543612</v>
          </cell>
          <cell r="J908">
            <v>18814684.899999999</v>
          </cell>
        </row>
        <row r="909">
          <cell r="A909">
            <v>42816</v>
          </cell>
          <cell r="B909">
            <v>13520742</v>
          </cell>
          <cell r="C909">
            <v>37033626</v>
          </cell>
          <cell r="D909">
            <v>570008399.08000004</v>
          </cell>
          <cell r="G909">
            <v>171358327.46000001</v>
          </cell>
          <cell r="H909">
            <v>170799278.46000001</v>
          </cell>
          <cell r="I909">
            <v>559049</v>
          </cell>
          <cell r="J909">
            <v>5272004.5999999996</v>
          </cell>
        </row>
        <row r="910">
          <cell r="A910">
            <v>42817</v>
          </cell>
          <cell r="B910">
            <v>82577959</v>
          </cell>
          <cell r="C910">
            <v>36081884</v>
          </cell>
          <cell r="D910">
            <v>632620891.08000004</v>
          </cell>
          <cell r="G910">
            <v>180357379.46000001</v>
          </cell>
          <cell r="H910">
            <v>178799390.46000001</v>
          </cell>
          <cell r="I910">
            <v>1557989</v>
          </cell>
          <cell r="J910">
            <v>20139424.399999999</v>
          </cell>
        </row>
        <row r="911">
          <cell r="A911">
            <v>42818</v>
          </cell>
          <cell r="B911">
            <v>22756851.699999999</v>
          </cell>
          <cell r="C911">
            <v>37233592.82</v>
          </cell>
          <cell r="D911">
            <v>631624098.96000004</v>
          </cell>
          <cell r="G911">
            <v>184469652.46000001</v>
          </cell>
          <cell r="H911">
            <v>184261175.46000001</v>
          </cell>
          <cell r="I911">
            <v>208477</v>
          </cell>
          <cell r="J911">
            <v>27933343.32</v>
          </cell>
        </row>
        <row r="912">
          <cell r="A912">
            <v>42819</v>
          </cell>
        </row>
        <row r="913">
          <cell r="A913">
            <v>42820</v>
          </cell>
        </row>
        <row r="914">
          <cell r="A914">
            <v>42821</v>
          </cell>
          <cell r="B914">
            <v>4228910</v>
          </cell>
          <cell r="C914">
            <v>16185000</v>
          </cell>
          <cell r="D914">
            <v>610039616.96000004</v>
          </cell>
          <cell r="G914">
            <v>181445045.46000001</v>
          </cell>
          <cell r="H914">
            <v>181265561.46000001</v>
          </cell>
          <cell r="I914">
            <v>179484</v>
          </cell>
          <cell r="J914">
            <v>25234451.449999999</v>
          </cell>
        </row>
        <row r="915">
          <cell r="A915">
            <v>42822</v>
          </cell>
          <cell r="B915">
            <v>9365765</v>
          </cell>
          <cell r="C915">
            <v>1162746</v>
          </cell>
          <cell r="D915">
            <v>594943276.96000004</v>
          </cell>
          <cell r="G915">
            <v>177498220.46000001</v>
          </cell>
          <cell r="H915">
            <v>177363024.46000001</v>
          </cell>
          <cell r="I915">
            <v>135196</v>
          </cell>
          <cell r="J915">
            <v>17040488.75</v>
          </cell>
        </row>
        <row r="916">
          <cell r="A916">
            <v>42823</v>
          </cell>
          <cell r="B916">
            <v>14919104</v>
          </cell>
          <cell r="C916">
            <v>14198834</v>
          </cell>
          <cell r="D916">
            <v>581735820.96000004</v>
          </cell>
          <cell r="G916">
            <v>171957251.46000001</v>
          </cell>
          <cell r="H916">
            <v>171576591.46000001</v>
          </cell>
          <cell r="I916">
            <v>380660</v>
          </cell>
          <cell r="J916">
            <v>24094802.710000001</v>
          </cell>
        </row>
        <row r="917">
          <cell r="A917">
            <v>42824</v>
          </cell>
          <cell r="B917">
            <v>28499295</v>
          </cell>
          <cell r="C917">
            <v>24487192</v>
          </cell>
          <cell r="D917">
            <v>587838277.96000004</v>
          </cell>
          <cell r="G917">
            <v>166212715.46000001</v>
          </cell>
          <cell r="H917">
            <v>162559792.46000001</v>
          </cell>
          <cell r="I917">
            <v>3652923</v>
          </cell>
          <cell r="J917">
            <v>16363307.970000001</v>
          </cell>
        </row>
        <row r="918">
          <cell r="A918">
            <v>42825</v>
          </cell>
          <cell r="B918">
            <v>30133135</v>
          </cell>
          <cell r="C918">
            <v>66426903.700000003</v>
          </cell>
          <cell r="D918">
            <v>592946602.94000006</v>
          </cell>
          <cell r="G918">
            <v>169326987.13999999</v>
          </cell>
          <cell r="H918">
            <v>168157782.13999999</v>
          </cell>
          <cell r="I918">
            <v>1169205</v>
          </cell>
          <cell r="J918">
            <v>32457816.379999999</v>
          </cell>
        </row>
        <row r="919">
          <cell r="A919">
            <v>42826</v>
          </cell>
          <cell r="C919">
            <v>-465435</v>
          </cell>
          <cell r="J919">
            <v>5567266.2999999998</v>
          </cell>
        </row>
        <row r="920">
          <cell r="A920">
            <v>42827</v>
          </cell>
        </row>
        <row r="921">
          <cell r="A921">
            <v>42828</v>
          </cell>
          <cell r="B921">
            <v>42106225</v>
          </cell>
          <cell r="C921">
            <v>57686324.600000001</v>
          </cell>
          <cell r="D921">
            <v>559992881.74000001</v>
          </cell>
          <cell r="G921">
            <v>152281230.74000001</v>
          </cell>
          <cell r="H921">
            <v>150695755.74000001</v>
          </cell>
          <cell r="I921">
            <v>1585475</v>
          </cell>
          <cell r="J921">
            <v>21093524.600000001</v>
          </cell>
        </row>
        <row r="922">
          <cell r="A922">
            <v>42829</v>
          </cell>
          <cell r="B922">
            <v>14628259.880000001</v>
          </cell>
          <cell r="C922">
            <v>18587999</v>
          </cell>
          <cell r="D922">
            <v>555362434.62</v>
          </cell>
          <cell r="G922">
            <v>146309708.97999999</v>
          </cell>
          <cell r="H922">
            <v>144829785.97999999</v>
          </cell>
          <cell r="I922">
            <v>1479923</v>
          </cell>
          <cell r="J922">
            <v>17211556.25</v>
          </cell>
        </row>
        <row r="923">
          <cell r="A923">
            <v>42830</v>
          </cell>
          <cell r="B923">
            <v>20490347</v>
          </cell>
          <cell r="C923">
            <v>6274237</v>
          </cell>
          <cell r="D923">
            <v>567442761.62</v>
          </cell>
          <cell r="G923">
            <v>136857754.30000001</v>
          </cell>
          <cell r="H923">
            <v>133607996.3</v>
          </cell>
          <cell r="I923">
            <v>3249758</v>
          </cell>
          <cell r="J923">
            <v>8465237.75</v>
          </cell>
        </row>
        <row r="924">
          <cell r="A924">
            <v>42831</v>
          </cell>
          <cell r="B924">
            <v>8204058</v>
          </cell>
          <cell r="C924">
            <v>12555394</v>
          </cell>
          <cell r="D924">
            <v>555927532.62</v>
          </cell>
          <cell r="G924">
            <v>132154910.09999999</v>
          </cell>
          <cell r="H924">
            <v>129532486.09999999</v>
          </cell>
          <cell r="I924">
            <v>2622424</v>
          </cell>
          <cell r="J924">
            <v>21648757.75</v>
          </cell>
        </row>
        <row r="925">
          <cell r="A925">
            <v>42832</v>
          </cell>
          <cell r="B925">
            <v>23309565</v>
          </cell>
          <cell r="C925">
            <v>55459667</v>
          </cell>
          <cell r="D925">
            <v>553118735.62</v>
          </cell>
          <cell r="G925">
            <v>129029483.09999999</v>
          </cell>
          <cell r="H925">
            <v>127434082.09999999</v>
          </cell>
          <cell r="I925">
            <v>1595401</v>
          </cell>
          <cell r="J925">
            <v>30789317.699999999</v>
          </cell>
        </row>
        <row r="926">
          <cell r="A926">
            <v>42833</v>
          </cell>
          <cell r="J926">
            <v>4841016.6500000004</v>
          </cell>
        </row>
        <row r="927">
          <cell r="A927">
            <v>42834</v>
          </cell>
        </row>
        <row r="928">
          <cell r="A928">
            <v>42835</v>
          </cell>
          <cell r="B928">
            <v>2555424</v>
          </cell>
          <cell r="C928">
            <v>5014902</v>
          </cell>
          <cell r="D928">
            <v>531052088.86000001</v>
          </cell>
          <cell r="G928">
            <v>122244975.09999999</v>
          </cell>
          <cell r="H928">
            <v>122012179.09999999</v>
          </cell>
          <cell r="I928">
            <v>232796</v>
          </cell>
          <cell r="J928">
            <v>21857596.5</v>
          </cell>
        </row>
        <row r="929">
          <cell r="A929">
            <v>42836</v>
          </cell>
          <cell r="B929">
            <v>16029147</v>
          </cell>
          <cell r="C929">
            <v>6246010</v>
          </cell>
          <cell r="D929">
            <v>538364615.77999997</v>
          </cell>
          <cell r="G929">
            <v>134133810.22</v>
          </cell>
          <cell r="H929">
            <v>133541002.22</v>
          </cell>
          <cell r="I929">
            <v>592808</v>
          </cell>
          <cell r="J929">
            <v>11387146.449999999</v>
          </cell>
        </row>
        <row r="930">
          <cell r="A930">
            <v>42837</v>
          </cell>
          <cell r="B930">
            <v>24728710</v>
          </cell>
          <cell r="C930">
            <v>37783602</v>
          </cell>
          <cell r="D930">
            <v>514197179.66000003</v>
          </cell>
          <cell r="G930">
            <v>125970321.09999999</v>
          </cell>
          <cell r="H930">
            <v>125612399.09999999</v>
          </cell>
          <cell r="I930">
            <v>357922</v>
          </cell>
          <cell r="J930">
            <v>27121966.699999999</v>
          </cell>
        </row>
        <row r="931">
          <cell r="A931">
            <v>42838</v>
          </cell>
          <cell r="B931">
            <v>33034644</v>
          </cell>
          <cell r="C931">
            <v>14853683</v>
          </cell>
          <cell r="D931">
            <v>524243700.66000003</v>
          </cell>
          <cell r="G931">
            <v>133228250.09999999</v>
          </cell>
          <cell r="H931">
            <v>126475019.09999999</v>
          </cell>
          <cell r="I931">
            <v>6753231</v>
          </cell>
          <cell r="J931">
            <v>33348934.100000001</v>
          </cell>
        </row>
        <row r="932">
          <cell r="A932">
            <v>42839</v>
          </cell>
          <cell r="B932">
            <v>33405273</v>
          </cell>
          <cell r="C932">
            <v>36163760</v>
          </cell>
          <cell r="D932">
            <v>520583942.66000003</v>
          </cell>
          <cell r="G932">
            <v>149617523.09999999</v>
          </cell>
          <cell r="H932">
            <v>144189916.09999999</v>
          </cell>
          <cell r="I932">
            <v>5427607</v>
          </cell>
          <cell r="J932">
            <v>17788805.609999999</v>
          </cell>
        </row>
        <row r="933">
          <cell r="A933">
            <v>42840</v>
          </cell>
        </row>
        <row r="934">
          <cell r="A934">
            <v>42841</v>
          </cell>
        </row>
        <row r="935">
          <cell r="A935">
            <v>42842</v>
          </cell>
          <cell r="B935">
            <v>433195</v>
          </cell>
          <cell r="C935">
            <v>13267327</v>
          </cell>
          <cell r="J935">
            <v>41905739.399999999</v>
          </cell>
        </row>
        <row r="936">
          <cell r="A936">
            <v>42843</v>
          </cell>
          <cell r="B936">
            <v>41504179</v>
          </cell>
          <cell r="C936">
            <v>20557826</v>
          </cell>
          <cell r="D936">
            <v>500115077.66000003</v>
          </cell>
          <cell r="G936">
            <v>143361513.09999999</v>
          </cell>
          <cell r="H936">
            <v>138516765.09999999</v>
          </cell>
          <cell r="I936">
            <v>4844748</v>
          </cell>
          <cell r="J936">
            <v>9184162.8200000003</v>
          </cell>
        </row>
        <row r="937">
          <cell r="A937">
            <v>42844</v>
          </cell>
          <cell r="B937">
            <v>6069816</v>
          </cell>
          <cell r="C937">
            <v>10976865</v>
          </cell>
          <cell r="D937">
            <v>502879633.45999998</v>
          </cell>
          <cell r="G937">
            <v>135992572.09999999</v>
          </cell>
          <cell r="H937">
            <v>131175202.09999999</v>
          </cell>
          <cell r="I937">
            <v>4817370</v>
          </cell>
          <cell r="J937">
            <v>3157751</v>
          </cell>
        </row>
        <row r="938">
          <cell r="A938">
            <v>42845</v>
          </cell>
          <cell r="B938">
            <v>14879058</v>
          </cell>
          <cell r="C938">
            <v>16114486</v>
          </cell>
          <cell r="J938">
            <v>32757317.390000001</v>
          </cell>
        </row>
        <row r="939">
          <cell r="A939">
            <v>42846</v>
          </cell>
          <cell r="B939">
            <v>25969204</v>
          </cell>
          <cell r="C939">
            <v>24505782</v>
          </cell>
          <cell r="D939">
            <v>502194504.77999997</v>
          </cell>
          <cell r="G939">
            <v>144370301.90000001</v>
          </cell>
          <cell r="H939">
            <v>130930740.90000001</v>
          </cell>
          <cell r="I939">
            <v>13439561</v>
          </cell>
          <cell r="J939">
            <v>25024679</v>
          </cell>
        </row>
        <row r="940">
          <cell r="A940">
            <v>42847</v>
          </cell>
          <cell r="J940">
            <v>3625026.9</v>
          </cell>
        </row>
        <row r="941">
          <cell r="A941">
            <v>42848</v>
          </cell>
        </row>
        <row r="942">
          <cell r="A942">
            <v>42849</v>
          </cell>
          <cell r="B942">
            <v>18119684</v>
          </cell>
          <cell r="C942">
            <v>56095571</v>
          </cell>
          <cell r="D942">
            <v>500480160.89999998</v>
          </cell>
          <cell r="G942">
            <v>138902867.90000001</v>
          </cell>
          <cell r="H942">
            <v>133551320.90000001</v>
          </cell>
          <cell r="I942">
            <v>5351547</v>
          </cell>
          <cell r="J942">
            <v>13762594.4</v>
          </cell>
        </row>
        <row r="943">
          <cell r="A943">
            <v>42850</v>
          </cell>
          <cell r="B943">
            <v>9103504</v>
          </cell>
          <cell r="C943">
            <v>7586932</v>
          </cell>
          <cell r="D943">
            <v>492197676.89999998</v>
          </cell>
          <cell r="G943">
            <v>137135329.90000001</v>
          </cell>
          <cell r="H943">
            <v>132322941.90000001</v>
          </cell>
          <cell r="I943">
            <v>4812388</v>
          </cell>
          <cell r="J943">
            <v>11446083.199999999</v>
          </cell>
        </row>
        <row r="944">
          <cell r="A944">
            <v>42851</v>
          </cell>
          <cell r="B944">
            <v>21020650</v>
          </cell>
          <cell r="C944">
            <v>16178964</v>
          </cell>
          <cell r="D944">
            <v>498038370.89999998</v>
          </cell>
          <cell r="G944">
            <v>143168673.90000001</v>
          </cell>
          <cell r="H944">
            <v>138407765.90000001</v>
          </cell>
          <cell r="I944">
            <v>4760908</v>
          </cell>
          <cell r="J944">
            <v>3848571.25</v>
          </cell>
        </row>
        <row r="945">
          <cell r="A945">
            <v>42852</v>
          </cell>
          <cell r="B945">
            <v>15467612</v>
          </cell>
          <cell r="C945">
            <v>9208212</v>
          </cell>
          <cell r="D945">
            <v>499079787.89999998</v>
          </cell>
          <cell r="G945">
            <v>142426728.90000001</v>
          </cell>
          <cell r="H945">
            <v>136804105.90000001</v>
          </cell>
          <cell r="I945">
            <v>5622623</v>
          </cell>
          <cell r="J945">
            <v>13025564.449999999</v>
          </cell>
        </row>
        <row r="946">
          <cell r="A946">
            <v>42853</v>
          </cell>
          <cell r="B946">
            <v>7067961</v>
          </cell>
          <cell r="C946">
            <v>32034532.879999999</v>
          </cell>
          <cell r="D946">
            <v>484838778.89999998</v>
          </cell>
          <cell r="G946">
            <v>156359968.90000001</v>
          </cell>
          <cell r="H946">
            <v>151566913.90000001</v>
          </cell>
          <cell r="I946">
            <v>4793055</v>
          </cell>
          <cell r="J946">
            <v>34823785.25</v>
          </cell>
        </row>
        <row r="947">
          <cell r="A947">
            <v>42854</v>
          </cell>
        </row>
        <row r="948">
          <cell r="A948">
            <v>42855</v>
          </cell>
          <cell r="J948">
            <v>238664</v>
          </cell>
        </row>
        <row r="949">
          <cell r="A949">
            <v>42856</v>
          </cell>
          <cell r="J949">
            <v>5526814.5</v>
          </cell>
        </row>
        <row r="950">
          <cell r="A950">
            <v>42857</v>
          </cell>
          <cell r="B950">
            <v>15823070</v>
          </cell>
          <cell r="C950">
            <v>20261537</v>
          </cell>
          <cell r="D950">
            <v>473373454.89999998</v>
          </cell>
          <cell r="G950">
            <v>158193006.90000001</v>
          </cell>
          <cell r="H950">
            <v>153261970.90000001</v>
          </cell>
          <cell r="I950">
            <v>4931036</v>
          </cell>
          <cell r="J950">
            <v>11895926.210000001</v>
          </cell>
        </row>
        <row r="951">
          <cell r="A951">
            <v>42858</v>
          </cell>
          <cell r="B951">
            <v>20847838.600000001</v>
          </cell>
          <cell r="C951">
            <v>435811</v>
          </cell>
          <cell r="D951">
            <v>456821267.5</v>
          </cell>
          <cell r="G951">
            <v>145673137.90000001</v>
          </cell>
          <cell r="H951">
            <v>144230430.90000001</v>
          </cell>
          <cell r="I951">
            <v>1442707</v>
          </cell>
          <cell r="J951">
            <v>10753903.4</v>
          </cell>
        </row>
        <row r="952">
          <cell r="A952">
            <v>42859</v>
          </cell>
          <cell r="B952">
            <v>13058965</v>
          </cell>
          <cell r="C952">
            <v>18553319</v>
          </cell>
          <cell r="D952">
            <v>454677781.5</v>
          </cell>
          <cell r="G952">
            <v>157732378.90000001</v>
          </cell>
          <cell r="H952">
            <v>157515256.90000001</v>
          </cell>
          <cell r="I952">
            <v>217122</v>
          </cell>
          <cell r="J952">
            <v>46486633.799999997</v>
          </cell>
        </row>
        <row r="953">
          <cell r="A953">
            <v>42860</v>
          </cell>
          <cell r="B953">
            <v>25217901</v>
          </cell>
          <cell r="C953">
            <v>23931618</v>
          </cell>
          <cell r="D953">
            <v>469302029.5</v>
          </cell>
          <cell r="G953">
            <v>156532131.90000001</v>
          </cell>
          <cell r="H953">
            <v>154563258.90000001</v>
          </cell>
          <cell r="I953">
            <v>1968873</v>
          </cell>
          <cell r="J953">
            <v>15085594</v>
          </cell>
        </row>
        <row r="954">
          <cell r="A954">
            <v>42861</v>
          </cell>
          <cell r="J954">
            <v>703324</v>
          </cell>
        </row>
        <row r="955">
          <cell r="A955">
            <v>42862</v>
          </cell>
        </row>
        <row r="956">
          <cell r="A956">
            <v>42863</v>
          </cell>
        </row>
        <row r="957">
          <cell r="A957">
            <v>42864</v>
          </cell>
        </row>
        <row r="958">
          <cell r="A958">
            <v>42865</v>
          </cell>
          <cell r="B958">
            <v>13883637</v>
          </cell>
          <cell r="C958">
            <v>28242674</v>
          </cell>
          <cell r="D958">
            <v>465797618.5</v>
          </cell>
          <cell r="G958">
            <v>154657893.90000001</v>
          </cell>
          <cell r="H958">
            <v>151865778.90000001</v>
          </cell>
          <cell r="I958">
            <v>2792115</v>
          </cell>
          <cell r="J958">
            <v>6959703.5999999996</v>
          </cell>
        </row>
        <row r="959">
          <cell r="A959">
            <v>42866</v>
          </cell>
          <cell r="B959">
            <v>15843981</v>
          </cell>
          <cell r="C959">
            <v>6281319</v>
          </cell>
          <cell r="D959">
            <v>459036632.5</v>
          </cell>
          <cell r="G959">
            <v>148942978.09999999</v>
          </cell>
          <cell r="H959">
            <v>147532095.09999999</v>
          </cell>
          <cell r="I959">
            <v>1410883</v>
          </cell>
          <cell r="J959">
            <v>5169141.99</v>
          </cell>
        </row>
        <row r="960">
          <cell r="A960">
            <v>42867</v>
          </cell>
          <cell r="B960">
            <v>52222820</v>
          </cell>
          <cell r="C960">
            <v>23388589</v>
          </cell>
          <cell r="D960">
            <v>494834430.5</v>
          </cell>
          <cell r="G960">
            <v>159804643.90000001</v>
          </cell>
          <cell r="H960">
            <v>158542068.90000001</v>
          </cell>
          <cell r="I960">
            <v>1262575</v>
          </cell>
          <cell r="J960">
            <v>33567052.100000001</v>
          </cell>
        </row>
        <row r="961">
          <cell r="A961">
            <v>42868</v>
          </cell>
          <cell r="J961">
            <v>5262446.4000000004</v>
          </cell>
        </row>
        <row r="962">
          <cell r="A962">
            <v>42869</v>
          </cell>
        </row>
        <row r="963">
          <cell r="A963">
            <v>42870</v>
          </cell>
          <cell r="B963">
            <v>25330490</v>
          </cell>
          <cell r="C963">
            <v>17584444</v>
          </cell>
          <cell r="D963">
            <v>487898296.5</v>
          </cell>
          <cell r="G963">
            <v>154401552.90000001</v>
          </cell>
          <cell r="H963">
            <v>153531918.90000001</v>
          </cell>
          <cell r="I963">
            <v>869634</v>
          </cell>
          <cell r="J963">
            <v>16316448.01</v>
          </cell>
        </row>
        <row r="964">
          <cell r="A964">
            <v>42871</v>
          </cell>
          <cell r="B964">
            <v>24123645</v>
          </cell>
          <cell r="C964">
            <v>19192043</v>
          </cell>
          <cell r="D964">
            <v>495767238.69999999</v>
          </cell>
          <cell r="G964">
            <v>150696238.90000001</v>
          </cell>
          <cell r="H964">
            <v>149987695.90000001</v>
          </cell>
          <cell r="I964">
            <v>708543</v>
          </cell>
          <cell r="J964">
            <v>8565702.5500000007</v>
          </cell>
        </row>
        <row r="965">
          <cell r="A965">
            <v>42872</v>
          </cell>
          <cell r="B965">
            <v>28046791</v>
          </cell>
          <cell r="C965">
            <v>13368446</v>
          </cell>
          <cell r="D965">
            <v>496549754.5</v>
          </cell>
          <cell r="G965">
            <v>148796483.90000001</v>
          </cell>
          <cell r="H965">
            <v>148507579.90000001</v>
          </cell>
          <cell r="I965">
            <v>288904</v>
          </cell>
          <cell r="J965">
            <v>12051446.449999999</v>
          </cell>
        </row>
        <row r="966">
          <cell r="A966">
            <v>42873</v>
          </cell>
          <cell r="B966">
            <v>16054751</v>
          </cell>
          <cell r="C966">
            <v>8958644</v>
          </cell>
          <cell r="D966">
            <v>495321657.5</v>
          </cell>
          <cell r="G966">
            <v>148464501.90000001</v>
          </cell>
          <cell r="H966">
            <v>147748793.90000001</v>
          </cell>
          <cell r="I966">
            <v>715708</v>
          </cell>
          <cell r="J966">
            <v>26491000.879999999</v>
          </cell>
        </row>
        <row r="967">
          <cell r="A967">
            <v>42874</v>
          </cell>
          <cell r="B967">
            <v>36764467</v>
          </cell>
          <cell r="C967">
            <v>42290958.600000001</v>
          </cell>
          <cell r="D967">
            <v>516053291.5</v>
          </cell>
          <cell r="G967">
            <v>159758672.90000001</v>
          </cell>
          <cell r="H967">
            <v>157727797.90000001</v>
          </cell>
          <cell r="I967">
            <v>2030875</v>
          </cell>
          <cell r="J967">
            <v>25758022.649999999</v>
          </cell>
        </row>
        <row r="968">
          <cell r="A968">
            <v>42875</v>
          </cell>
          <cell r="J968">
            <v>1046094.3</v>
          </cell>
        </row>
        <row r="969">
          <cell r="A969">
            <v>42876</v>
          </cell>
        </row>
        <row r="970">
          <cell r="A970">
            <v>42877</v>
          </cell>
          <cell r="B970">
            <v>2055390</v>
          </cell>
          <cell r="C970">
            <v>33259507</v>
          </cell>
          <cell r="D970">
            <v>496959377.5</v>
          </cell>
          <cell r="G970">
            <v>158950863.90000001</v>
          </cell>
          <cell r="H970">
            <v>157781707.90000001</v>
          </cell>
          <cell r="I970">
            <v>1169156</v>
          </cell>
          <cell r="J970">
            <v>7831624.6200000001</v>
          </cell>
        </row>
        <row r="971">
          <cell r="A971">
            <v>42878</v>
          </cell>
          <cell r="B971">
            <v>27019728.920000002</v>
          </cell>
          <cell r="C971">
            <v>9137387</v>
          </cell>
          <cell r="D971">
            <v>511555101.42000002</v>
          </cell>
          <cell r="G971">
            <v>155981354.90000001</v>
          </cell>
          <cell r="H971">
            <v>155195148.90000001</v>
          </cell>
          <cell r="I971">
            <v>786206</v>
          </cell>
          <cell r="J971">
            <v>10753086.449999999</v>
          </cell>
        </row>
        <row r="972">
          <cell r="A972">
            <v>42879</v>
          </cell>
          <cell r="B972">
            <v>4506297</v>
          </cell>
          <cell r="C972">
            <v>7902396</v>
          </cell>
          <cell r="D972">
            <v>501358716.42000002</v>
          </cell>
          <cell r="G972">
            <v>161755973.90000001</v>
          </cell>
          <cell r="H972">
            <v>161389248.90000001</v>
          </cell>
          <cell r="I972">
            <v>366725</v>
          </cell>
          <cell r="J972">
            <v>13935191.35</v>
          </cell>
        </row>
        <row r="973">
          <cell r="A973">
            <v>42880</v>
          </cell>
          <cell r="B973">
            <v>4063168</v>
          </cell>
          <cell r="C973">
            <v>35330451</v>
          </cell>
          <cell r="D973">
            <v>489299344.42000002</v>
          </cell>
          <cell r="G973">
            <v>162785147.90000001</v>
          </cell>
          <cell r="H973">
            <v>161759238.90000001</v>
          </cell>
          <cell r="I973">
            <v>1025909</v>
          </cell>
          <cell r="J973">
            <v>12955720.810000001</v>
          </cell>
        </row>
        <row r="974">
          <cell r="A974">
            <v>42881</v>
          </cell>
          <cell r="B974">
            <v>25450436</v>
          </cell>
          <cell r="C974">
            <v>43796015</v>
          </cell>
          <cell r="D974">
            <v>495318432.42000002</v>
          </cell>
          <cell r="G974">
            <v>168564706.09999999</v>
          </cell>
          <cell r="H974">
            <v>168112012.09999999</v>
          </cell>
          <cell r="I974">
            <v>452694</v>
          </cell>
          <cell r="J974">
            <v>30369393.300000001</v>
          </cell>
        </row>
        <row r="975">
          <cell r="A975">
            <v>42882</v>
          </cell>
          <cell r="J975">
            <v>8791237.3000000007</v>
          </cell>
        </row>
        <row r="976">
          <cell r="A976">
            <v>42883</v>
          </cell>
        </row>
        <row r="977">
          <cell r="A977">
            <v>42884</v>
          </cell>
          <cell r="B977">
            <v>17371806</v>
          </cell>
          <cell r="C977">
            <v>5574800</v>
          </cell>
          <cell r="D977">
            <v>497629044.42000002</v>
          </cell>
          <cell r="G977">
            <v>171750126.09999999</v>
          </cell>
          <cell r="H977">
            <v>171288604.09999999</v>
          </cell>
          <cell r="I977">
            <v>461522</v>
          </cell>
          <cell r="J977">
            <v>15355604.52</v>
          </cell>
        </row>
        <row r="978">
          <cell r="A978">
            <v>42885</v>
          </cell>
          <cell r="B978">
            <v>19205046</v>
          </cell>
          <cell r="C978">
            <v>3794724</v>
          </cell>
          <cell r="D978">
            <v>501499331.42000002</v>
          </cell>
          <cell r="G978">
            <v>165770519.30000001</v>
          </cell>
          <cell r="H978">
            <v>164660017.30000001</v>
          </cell>
          <cell r="I978">
            <v>1110502</v>
          </cell>
          <cell r="J978">
            <v>13515058.300000001</v>
          </cell>
        </row>
        <row r="979">
          <cell r="A979">
            <v>42886</v>
          </cell>
          <cell r="B979">
            <v>21905449</v>
          </cell>
          <cell r="C979">
            <v>13659401</v>
          </cell>
          <cell r="D979">
            <v>499671478.42000002</v>
          </cell>
          <cell r="G979">
            <v>164866226.30000001</v>
          </cell>
          <cell r="H979">
            <v>164473234.30000001</v>
          </cell>
          <cell r="I979">
            <v>392992</v>
          </cell>
          <cell r="J979">
            <v>11719716.65</v>
          </cell>
        </row>
        <row r="980">
          <cell r="A980">
            <v>42887</v>
          </cell>
          <cell r="B980">
            <v>22118711</v>
          </cell>
          <cell r="C980">
            <v>18812807</v>
          </cell>
          <cell r="D980">
            <v>495685882.42000002</v>
          </cell>
          <cell r="G980">
            <v>163145398.90000001</v>
          </cell>
          <cell r="H980">
            <v>162351888.09999999</v>
          </cell>
          <cell r="I980">
            <v>793510.8</v>
          </cell>
          <cell r="J980">
            <v>13546997.300000001</v>
          </cell>
        </row>
        <row r="981">
          <cell r="A981">
            <v>42888</v>
          </cell>
          <cell r="B981">
            <v>26712918</v>
          </cell>
          <cell r="C981">
            <v>19470902</v>
          </cell>
          <cell r="D981">
            <v>514803542.62</v>
          </cell>
          <cell r="G981">
            <v>172437702.09999999</v>
          </cell>
          <cell r="H981">
            <v>171563892.09999999</v>
          </cell>
          <cell r="I981">
            <v>873810</v>
          </cell>
          <cell r="J981">
            <v>35447238.149999999</v>
          </cell>
        </row>
        <row r="982">
          <cell r="A982">
            <v>42889</v>
          </cell>
          <cell r="J982">
            <v>5405107.9000000004</v>
          </cell>
        </row>
        <row r="983">
          <cell r="A983">
            <v>42890</v>
          </cell>
        </row>
        <row r="984">
          <cell r="A984">
            <v>42891</v>
          </cell>
          <cell r="B984">
            <v>11459848</v>
          </cell>
          <cell r="C984">
            <v>27654054</v>
          </cell>
          <cell r="D984">
            <v>515200091.62</v>
          </cell>
          <cell r="G984">
            <v>178159118.09999999</v>
          </cell>
          <cell r="H984">
            <v>177205131.09999999</v>
          </cell>
          <cell r="I984">
            <v>953987</v>
          </cell>
          <cell r="J984">
            <v>7474950.4100000001</v>
          </cell>
        </row>
        <row r="985">
          <cell r="A985">
            <v>42892</v>
          </cell>
          <cell r="B985">
            <v>15873388</v>
          </cell>
          <cell r="C985">
            <v>4356220</v>
          </cell>
          <cell r="D985">
            <v>511331658.42000002</v>
          </cell>
          <cell r="G985">
            <v>182666170.09999999</v>
          </cell>
          <cell r="H985">
            <v>181437566.09999999</v>
          </cell>
          <cell r="I985">
            <v>1228604</v>
          </cell>
          <cell r="J985">
            <v>14659388.800000001</v>
          </cell>
        </row>
        <row r="986">
          <cell r="A986">
            <v>42893</v>
          </cell>
          <cell r="B986">
            <v>6013018</v>
          </cell>
          <cell r="C986">
            <v>26137128</v>
          </cell>
          <cell r="D986">
            <v>502324597.42000002</v>
          </cell>
          <cell r="G986">
            <v>192809834.09999999</v>
          </cell>
          <cell r="H986">
            <v>192381404.09999999</v>
          </cell>
          <cell r="I986">
            <v>428430</v>
          </cell>
          <cell r="J986">
            <v>18613038.850000001</v>
          </cell>
        </row>
        <row r="987">
          <cell r="A987">
            <v>42894</v>
          </cell>
          <cell r="B987">
            <v>4880532</v>
          </cell>
          <cell r="C987">
            <v>12502895</v>
          </cell>
          <cell r="D987">
            <v>493353042.42000002</v>
          </cell>
          <cell r="G987">
            <v>205924949.09999999</v>
          </cell>
          <cell r="H987">
            <v>199982703.09999999</v>
          </cell>
          <cell r="I987">
            <v>5942246</v>
          </cell>
          <cell r="J987">
            <v>11015923.75</v>
          </cell>
        </row>
        <row r="988">
          <cell r="A988">
            <v>42895</v>
          </cell>
          <cell r="B988">
            <v>25763438</v>
          </cell>
          <cell r="C988">
            <v>49642650.920000002</v>
          </cell>
          <cell r="D988">
            <v>499486889.42000002</v>
          </cell>
          <cell r="G988">
            <v>226366579.09999999</v>
          </cell>
          <cell r="H988">
            <v>226229145.09999999</v>
          </cell>
          <cell r="I988">
            <v>137434</v>
          </cell>
          <cell r="J988">
            <v>20849230.399999999</v>
          </cell>
        </row>
        <row r="989">
          <cell r="A989">
            <v>42896</v>
          </cell>
        </row>
        <row r="990">
          <cell r="A990">
            <v>42897</v>
          </cell>
        </row>
        <row r="991">
          <cell r="A991">
            <v>42898</v>
          </cell>
          <cell r="C991">
            <v>-2854</v>
          </cell>
        </row>
        <row r="992">
          <cell r="A992">
            <v>42899</v>
          </cell>
          <cell r="B992">
            <v>17908535</v>
          </cell>
          <cell r="C992">
            <v>23813310</v>
          </cell>
          <cell r="D992">
            <v>499993994.42000002</v>
          </cell>
          <cell r="G992">
            <v>221962163.09999999</v>
          </cell>
          <cell r="H992">
            <v>221638436.09999999</v>
          </cell>
          <cell r="I992">
            <v>323727</v>
          </cell>
          <cell r="J992">
            <v>12813224.75</v>
          </cell>
        </row>
        <row r="993">
          <cell r="A993">
            <v>42900</v>
          </cell>
          <cell r="B993">
            <v>6426102</v>
          </cell>
          <cell r="C993">
            <v>2007357</v>
          </cell>
          <cell r="D993">
            <v>493863831.42000002</v>
          </cell>
          <cell r="G993">
            <v>219382059.09999999</v>
          </cell>
          <cell r="H993">
            <v>219147901.09999999</v>
          </cell>
          <cell r="I993">
            <v>234158</v>
          </cell>
          <cell r="J993">
            <v>12247657.15</v>
          </cell>
        </row>
        <row r="994">
          <cell r="A994">
            <v>42901</v>
          </cell>
          <cell r="B994">
            <v>67686635.200000003</v>
          </cell>
          <cell r="C994">
            <v>14804840</v>
          </cell>
          <cell r="D994">
            <v>541133437.22000003</v>
          </cell>
          <cell r="G994">
            <v>223401100.09999999</v>
          </cell>
          <cell r="H994">
            <v>223057070.09999999</v>
          </cell>
          <cell r="I994">
            <v>344030</v>
          </cell>
          <cell r="J994">
            <v>7129687.2000000002</v>
          </cell>
        </row>
        <row r="995">
          <cell r="A995">
            <v>42902</v>
          </cell>
          <cell r="B995">
            <v>62991253</v>
          </cell>
          <cell r="C995">
            <v>3222784</v>
          </cell>
          <cell r="D995">
            <v>603484061.34000003</v>
          </cell>
          <cell r="G995">
            <v>238610243.22</v>
          </cell>
          <cell r="H995">
            <v>238055866.22</v>
          </cell>
          <cell r="I995">
            <v>554377</v>
          </cell>
          <cell r="J995">
            <v>27823601.359999999</v>
          </cell>
        </row>
        <row r="996">
          <cell r="A996">
            <v>42903</v>
          </cell>
          <cell r="J996">
            <v>8119721.2599999998</v>
          </cell>
        </row>
        <row r="997">
          <cell r="A997">
            <v>42904</v>
          </cell>
        </row>
        <row r="998">
          <cell r="A998">
            <v>42905</v>
          </cell>
          <cell r="B998">
            <v>4125637</v>
          </cell>
          <cell r="C998">
            <v>18514501</v>
          </cell>
          <cell r="D998">
            <v>581780570.22000003</v>
          </cell>
          <cell r="G998">
            <v>226989322.09999999</v>
          </cell>
          <cell r="H998">
            <v>226669059.09999999</v>
          </cell>
          <cell r="I998">
            <v>320263</v>
          </cell>
          <cell r="J998">
            <v>9604859</v>
          </cell>
        </row>
        <row r="999">
          <cell r="A999">
            <v>42906</v>
          </cell>
          <cell r="B999">
            <v>29187159</v>
          </cell>
          <cell r="C999">
            <v>11620969</v>
          </cell>
          <cell r="D999">
            <v>585683034.22000003</v>
          </cell>
          <cell r="G999">
            <v>217677085.09999999</v>
          </cell>
          <cell r="H999">
            <v>216619212.09999999</v>
          </cell>
          <cell r="I999">
            <v>1057873</v>
          </cell>
          <cell r="J999">
            <v>9103066.5</v>
          </cell>
        </row>
        <row r="1000">
          <cell r="A1000">
            <v>42907</v>
          </cell>
          <cell r="B1000">
            <v>26205067</v>
          </cell>
          <cell r="C1000">
            <v>33695411.200000003</v>
          </cell>
          <cell r="D1000">
            <v>591106809.22000003</v>
          </cell>
          <cell r="G1000">
            <v>241089027.09999999</v>
          </cell>
          <cell r="H1000">
            <v>240669649.09999999</v>
          </cell>
          <cell r="I1000">
            <v>419378</v>
          </cell>
          <cell r="J1000">
            <v>15678905.199999999</v>
          </cell>
        </row>
        <row r="1001">
          <cell r="A1001">
            <v>42908</v>
          </cell>
          <cell r="B1001">
            <v>12174867.199999999</v>
          </cell>
          <cell r="C1001">
            <v>27804204</v>
          </cell>
          <cell r="D1001">
            <v>584052481.22000003</v>
          </cell>
          <cell r="G1001">
            <v>232082128.09999999</v>
          </cell>
          <cell r="H1001">
            <v>230816956.09999999</v>
          </cell>
          <cell r="I1001">
            <v>1265172</v>
          </cell>
          <cell r="J1001">
            <v>31366216.870000001</v>
          </cell>
        </row>
        <row r="1002">
          <cell r="A1002">
            <v>42909</v>
          </cell>
          <cell r="B1002">
            <v>30783948</v>
          </cell>
          <cell r="C1002">
            <v>25046731</v>
          </cell>
          <cell r="D1002">
            <v>586628021.22000003</v>
          </cell>
          <cell r="G1002">
            <v>249650494.09999999</v>
          </cell>
          <cell r="H1002">
            <v>248534068.09999999</v>
          </cell>
          <cell r="I1002">
            <v>1116426</v>
          </cell>
          <cell r="J1002">
            <v>19959800.199999999</v>
          </cell>
        </row>
        <row r="1003">
          <cell r="A1003">
            <v>42910</v>
          </cell>
        </row>
        <row r="1004">
          <cell r="A1004">
            <v>42911</v>
          </cell>
        </row>
        <row r="1005">
          <cell r="A1005">
            <v>42912</v>
          </cell>
          <cell r="B1005">
            <v>18521390</v>
          </cell>
          <cell r="C1005">
            <v>17379076</v>
          </cell>
          <cell r="D1005">
            <v>582717271.22000003</v>
          </cell>
          <cell r="G1005">
            <v>258601395.09999999</v>
          </cell>
          <cell r="H1005">
            <v>257911581.09999999</v>
          </cell>
          <cell r="I1005">
            <v>689814</v>
          </cell>
          <cell r="J1005">
            <v>29791055.199999999</v>
          </cell>
        </row>
        <row r="1006">
          <cell r="A1006">
            <v>42913</v>
          </cell>
          <cell r="B1006">
            <v>9957018</v>
          </cell>
          <cell r="C1006">
            <v>6156994</v>
          </cell>
          <cell r="D1006">
            <v>573505171.22000003</v>
          </cell>
          <cell r="G1006">
            <v>255064454.09999999</v>
          </cell>
          <cell r="H1006">
            <v>254296110.09999999</v>
          </cell>
          <cell r="I1006">
            <v>768344</v>
          </cell>
          <cell r="J1006">
            <v>17097105.649999999</v>
          </cell>
        </row>
        <row r="1007">
          <cell r="A1007">
            <v>42914</v>
          </cell>
          <cell r="B1007">
            <v>26644235</v>
          </cell>
          <cell r="C1007">
            <v>24637261</v>
          </cell>
          <cell r="D1007">
            <v>579763575.22000003</v>
          </cell>
          <cell r="G1007">
            <v>265532139.09999999</v>
          </cell>
          <cell r="H1007">
            <v>265102021.09999999</v>
          </cell>
          <cell r="I1007">
            <v>430118</v>
          </cell>
          <cell r="J1007">
            <v>18443831.350000001</v>
          </cell>
        </row>
        <row r="1008">
          <cell r="A1008">
            <v>42915</v>
          </cell>
          <cell r="B1008">
            <v>12905409</v>
          </cell>
          <cell r="C1008">
            <v>20390892</v>
          </cell>
          <cell r="D1008">
            <v>582505129.22000003</v>
          </cell>
          <cell r="G1008">
            <v>263139155.09999999</v>
          </cell>
          <cell r="H1008">
            <v>262608979.09999999</v>
          </cell>
          <cell r="I1008">
            <v>530176</v>
          </cell>
          <cell r="J1008">
            <v>18591818.550000001</v>
          </cell>
        </row>
        <row r="1009">
          <cell r="A1009">
            <v>42916</v>
          </cell>
          <cell r="B1009">
            <v>33761123</v>
          </cell>
          <cell r="C1009">
            <v>49366414</v>
          </cell>
          <cell r="D1009">
            <v>595898618.22000003</v>
          </cell>
          <cell r="G1009">
            <v>285424794.89999998</v>
          </cell>
          <cell r="H1009">
            <v>285133093.89999998</v>
          </cell>
          <cell r="I1009">
            <v>291701</v>
          </cell>
          <cell r="J1009">
            <v>30703813.050000001</v>
          </cell>
        </row>
      </sheetData>
      <sheetData sheetId="1" refreshError="1"/>
      <sheetData sheetId="2" refreshError="1"/>
    </sheetDataSet>
  </externalBook>
</externalLink>
</file>

<file path=xl/tables/table1.xml><?xml version="1.0" encoding="utf-8"?>
<table xmlns="http://schemas.openxmlformats.org/spreadsheetml/2006/main" id="2" name="ClientsTable" displayName="ClientsTable" ref="A1:C77" totalsRowShown="0">
  <autoFilter ref="A1:C77"/>
  <tableColumns count="3">
    <tableColumn id="1" name="N КЛИЕНТА" dataDxfId="63"/>
    <tableColumn id="2" name="КЛИЕНТ"/>
    <tableColumn id="3" name="CLIENT" dataDxfId="62">
      <calculatedColumnFormula>INDEX(Таблица1[CllientName],MATCH(ClientsTable[[#This Row],[КЛИЕНТ]],Таблица1[КЛИЕНТ]))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ranslates" displayName="Translates" ref="A1:B24" totalsRowShown="0">
  <autoFilter ref="A1:B24"/>
  <tableColumns count="2">
    <tableColumn id="1" name="Original"/>
    <tableColumn id="2" name="R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Таблица1" displayName="Таблица1" ref="A1:S203" totalsRowShown="0" headerRowDxfId="61" dataDxfId="59" headerRowBorderDxfId="60" tableBorderDxfId="58">
  <autoFilter ref="A1:S203"/>
  <tableColumns count="19">
    <tableColumn id="1" name="N КЛИЕНТА" dataDxfId="57"/>
    <tableColumn id="2" name="КЛИЕНТ" dataDxfId="56"/>
    <tableColumn id="3" name="ФАМИЛИЯ" dataDxfId="55"/>
    <tableColumn id="4" name="ИМЯ" dataDxfId="54"/>
    <tableColumn id="5" name="Заказ"/>
    <tableColumn id="6" name="Отгрузки, цены, сроки поставки, договор./фин. док-ция"/>
    <tableColumn id="7" name="Рекламация"/>
    <tableColumn id="8" name="ОТВЕТ ЛИЦО" dataDxfId="53"/>
    <tableColumn id="9" name="EMAIL ОТВ. ЛИЦА" dataDxfId="52"/>
    <tableColumn id="10" name="ClENT" dataDxfId="51"/>
    <tableColumn id="11" name="aaa" dataDxfId="50"/>
    <tableColumn id="12" name="Упаковка+БО"/>
    <tableColumn id="13" name="sss" dataDxfId="49"/>
    <tableColumn id="14" name="ddd" dataDxfId="48"/>
    <tableColumn id="15" name="Имя2" dataDxfId="47"/>
    <tableColumn id="16" name="Телефоны" dataDxfId="46"/>
    <tableColumn id="17" name="fff" dataDxfId="45"/>
    <tableColumn id="18" name="Отмена/Замена"/>
    <tableColumn id="19" name="CllientName" dataDxfId="44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5" name="FreiTable" displayName="FreiTable" ref="A1:J56" totalsRowShown="0" headerRowDxfId="34" dataDxfId="33" tableBorderDxfId="32" headerRowCellStyle="Акцент1">
  <autoFilter ref="A1:J56"/>
  <tableColumns count="10">
    <tableColumn id="1" name="№ клиента" dataDxfId="31"/>
    <tableColumn id="2" name="WE NR" dataDxfId="30"/>
    <tableColumn id="3" name="Клиент" dataDxfId="29">
      <calculatedColumnFormula>IFERROR(VLOOKUP(A2,credit!A:B,2,0),"")</calculatedColumnFormula>
    </tableColumn>
    <tableColumn id="4" name="Кредит-лимит с НСД" dataDxfId="28" dataCellStyle="Финансовый">
      <calculatedColumnFormula>IFERROR(VLOOKUP(A2,credit!A:C,3,0),0)</calculatedColumnFormula>
    </tableColumn>
    <tableColumn id="5" name="Сумма открыт. cчетов 13.03.2020" dataDxfId="27"/>
    <tableColumn id="6" name="Товар вПути с НДС (счет не проведен)" dataDxfId="26"/>
    <tableColumn id="7" name="вУпаковке с НДС (счета пока нет)" dataDxfId="25"/>
    <tableColumn id="8" name="Сумма счетов +вПути  +вУпак." dataDxfId="24">
      <calculatedColumnFormula>E2+F2+G2</calculatedColumnFormula>
    </tableColumn>
    <tableColumn id="9" name="Возмож. Поставка с НДС" dataDxfId="23">
      <calculatedColumnFormula>IFERROR(D2-H2,"")</calculatedColumnFormula>
    </tableColumn>
    <tableColumn id="10" name="Возмож. Поставка без НДС" dataDxfId="22">
      <calculatedColumnFormula>IFERROR(I2/1.2,"")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3" name="TableLimit" displayName="TableLimit" ref="A1:G67" totalsRowShown="0" headerRowDxfId="14" dataDxfId="12" headerRowBorderDxfId="13" tableBorderDxfId="11" totalsRowBorderDxfId="10" headerRowCellStyle="Акцент1">
  <autoFilter ref="A1:G67"/>
  <sortState ref="A2:G67">
    <sortCondition ref="B1:B67"/>
  </sortState>
  <tableColumns count="7">
    <tableColumn id="1" name="№" dataDxfId="9"/>
    <tableColumn id="2" name="Клиент" dataDxfId="8"/>
    <tableColumn id="3" name="Лимит" dataDxfId="7" dataCellStyle="Финансовый"/>
    <tableColumn id="4" name="Временный_x000a_ до:" dataDxfId="6"/>
    <tableColumn id="5" name="Постоянный_x000a_лимит" dataDxfId="5"/>
    <tableColumn id="6" name="Предлагаемый лимит 2019" dataDxfId="4" dataCellStyle="Денежный"/>
    <tableColumn id="7" name="Застрахованный лимит" dataDxfId="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hyperlink" Target="mailto:sorokin.d@forum-auto.ru" TargetMode="External"/><Relationship Id="rId7" Type="http://schemas.openxmlformats.org/officeDocument/2006/relationships/ctrlProp" Target="../ctrlProps/ctrlProp3.xml"/><Relationship Id="rId2" Type="http://schemas.openxmlformats.org/officeDocument/2006/relationships/hyperlink" Target="mailto:surova.n@forum-auto.ru" TargetMode="External"/><Relationship Id="rId1" Type="http://schemas.openxmlformats.org/officeDocument/2006/relationships/hyperlink" Target="mailto:kiselev@forum-auto.ru" TargetMode="External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4.xml"/><Relationship Id="rId10" Type="http://schemas.openxmlformats.org/officeDocument/2006/relationships/comments" Target="../comments2.xml"/><Relationship Id="rId4" Type="http://schemas.openxmlformats.org/officeDocument/2006/relationships/printerSettings" Target="../printerSettings/printerSettings2.bin"/><Relationship Id="rId9" Type="http://schemas.openxmlformats.org/officeDocument/2006/relationships/ctrlProp" Target="../ctrlProps/ctrlProp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mailto:purchase@bigsto.ru" TargetMode="External"/><Relationship Id="rId299" Type="http://schemas.openxmlformats.org/officeDocument/2006/relationships/hyperlink" Target="mailto:a.pisarkova@uniqom.ru" TargetMode="External"/><Relationship Id="rId21" Type="http://schemas.openxmlformats.org/officeDocument/2006/relationships/hyperlink" Target="mailto:olga.lebedeva@rossko.ru" TargetMode="External"/><Relationship Id="rId63" Type="http://schemas.openxmlformats.org/officeDocument/2006/relationships/hyperlink" Target="mailto:kev@avanta74.ru" TargetMode="External"/><Relationship Id="rId159" Type="http://schemas.openxmlformats.org/officeDocument/2006/relationships/hyperlink" Target="mailto:procurement@armtek.ru" TargetMode="External"/><Relationship Id="rId324" Type="http://schemas.openxmlformats.org/officeDocument/2006/relationships/hyperlink" Target="mailto:Smirnova-OE@Part-kom.ru" TargetMode="External"/><Relationship Id="rId366" Type="http://schemas.openxmlformats.org/officeDocument/2006/relationships/hyperlink" Target="mailto:beloborodovaoa@a-trast.ru" TargetMode="External"/><Relationship Id="rId170" Type="http://schemas.openxmlformats.org/officeDocument/2006/relationships/hyperlink" Target="mailto:boim.irina@cbc-group.kz" TargetMode="External"/><Relationship Id="rId226" Type="http://schemas.openxmlformats.org/officeDocument/2006/relationships/hyperlink" Target="mailto:filadkns@schaeffler.com" TargetMode="External"/><Relationship Id="rId433" Type="http://schemas.openxmlformats.org/officeDocument/2006/relationships/hyperlink" Target="mailto:vedineeva_a@bigcar.su" TargetMode="External"/><Relationship Id="rId268" Type="http://schemas.openxmlformats.org/officeDocument/2006/relationships/hyperlink" Target="mailto:ivantsovSN@nizhbel.ru" TargetMode="External"/><Relationship Id="rId32" Type="http://schemas.openxmlformats.org/officeDocument/2006/relationships/hyperlink" Target="mailto:disp@etsltd.ru" TargetMode="External"/><Relationship Id="rId74" Type="http://schemas.openxmlformats.org/officeDocument/2006/relationships/hyperlink" Target="mailto:mgubsky@avtoliga.ru" TargetMode="External"/><Relationship Id="rId128" Type="http://schemas.openxmlformats.org/officeDocument/2006/relationships/hyperlink" Target="mailto:apolyakov@auto-sputnik.ru" TargetMode="External"/><Relationship Id="rId335" Type="http://schemas.openxmlformats.org/officeDocument/2006/relationships/hyperlink" Target="mailto:popleteev@a-ac.ru" TargetMode="External"/><Relationship Id="rId377" Type="http://schemas.openxmlformats.org/officeDocument/2006/relationships/hyperlink" Target="mailto:gubkin@etsltd.ru" TargetMode="External"/><Relationship Id="rId5" Type="http://schemas.openxmlformats.org/officeDocument/2006/relationships/hyperlink" Target="mailto:svv@avanta74.ru" TargetMode="External"/><Relationship Id="rId181" Type="http://schemas.openxmlformats.org/officeDocument/2006/relationships/hyperlink" Target="mailto:tilek.zhakypol@truckparts.kg" TargetMode="External"/><Relationship Id="rId237" Type="http://schemas.openxmlformats.org/officeDocument/2006/relationships/hyperlink" Target="mailto:nelly.markina@favorit-parts.ru" TargetMode="External"/><Relationship Id="rId402" Type="http://schemas.openxmlformats.org/officeDocument/2006/relationships/hyperlink" Target="mailto:lklyukvin@autokontinent.ru" TargetMode="External"/><Relationship Id="rId279" Type="http://schemas.openxmlformats.org/officeDocument/2006/relationships/hyperlink" Target="mailto:buh.adelia@truckparts.kg" TargetMode="External"/><Relationship Id="rId444" Type="http://schemas.openxmlformats.org/officeDocument/2006/relationships/hyperlink" Target="mailto:Dmitri.Lebedev@schaeffler.com" TargetMode="External"/><Relationship Id="rId43" Type="http://schemas.openxmlformats.org/officeDocument/2006/relationships/hyperlink" Target="mailto:kayudaya@yandex.ru" TargetMode="External"/><Relationship Id="rId139" Type="http://schemas.openxmlformats.org/officeDocument/2006/relationships/hyperlink" Target="mailto:askhat.valitov@schaeffler.com" TargetMode="External"/><Relationship Id="rId290" Type="http://schemas.openxmlformats.org/officeDocument/2006/relationships/hyperlink" Target="mailto:Rodion.Nikonov@shate-m.com" TargetMode="External"/><Relationship Id="rId304" Type="http://schemas.openxmlformats.org/officeDocument/2006/relationships/hyperlink" Target="mailto:alliance@amtel.club" TargetMode="External"/><Relationship Id="rId346" Type="http://schemas.openxmlformats.org/officeDocument/2006/relationships/hyperlink" Target="mailto:er.aramyan@autorus.ru" TargetMode="External"/><Relationship Id="rId388" Type="http://schemas.openxmlformats.org/officeDocument/2006/relationships/hyperlink" Target="mailto:boyarenko_aa@rstavto.ru" TargetMode="External"/><Relationship Id="rId85" Type="http://schemas.openxmlformats.org/officeDocument/2006/relationships/hyperlink" Target="mailto:Dmitry.Plotnikov@shate-m.com" TargetMode="External"/><Relationship Id="rId150" Type="http://schemas.openxmlformats.org/officeDocument/2006/relationships/hyperlink" Target="mailto:rakov@autospace.by" TargetMode="External"/><Relationship Id="rId192" Type="http://schemas.openxmlformats.org/officeDocument/2006/relationships/hyperlink" Target="mailto:ap07@adkulan.kz" TargetMode="External"/><Relationship Id="rId206" Type="http://schemas.openxmlformats.org/officeDocument/2006/relationships/hyperlink" Target="mailto:askhat.valitov@schaeffler.com" TargetMode="External"/><Relationship Id="rId413" Type="http://schemas.openxmlformats.org/officeDocument/2006/relationships/hyperlink" Target="mailto:sadukova.g@promintel.ru" TargetMode="External"/><Relationship Id="rId248" Type="http://schemas.openxmlformats.org/officeDocument/2006/relationships/hyperlink" Target="mailto:filadkns@schaeffler.com" TargetMode="External"/><Relationship Id="rId455" Type="http://schemas.openxmlformats.org/officeDocument/2006/relationships/hyperlink" Target="mailto:kuzina_va@moskvorechie.ru" TargetMode="External"/><Relationship Id="rId12" Type="http://schemas.openxmlformats.org/officeDocument/2006/relationships/hyperlink" Target="mailto:a.efimov@pr-lg.ru" TargetMode="External"/><Relationship Id="rId108" Type="http://schemas.openxmlformats.org/officeDocument/2006/relationships/hyperlink" Target="mailto:order@tpm.ru" TargetMode="External"/><Relationship Id="rId315" Type="http://schemas.openxmlformats.org/officeDocument/2006/relationships/hyperlink" Target="mailto:nataliya.pokidova@abs-auto.ru" TargetMode="External"/><Relationship Id="rId357" Type="http://schemas.openxmlformats.org/officeDocument/2006/relationships/hyperlink" Target="mailto:Diana.Tsarik@autospace.by" TargetMode="External"/><Relationship Id="rId54" Type="http://schemas.openxmlformats.org/officeDocument/2006/relationships/hyperlink" Target="mailto:Roman.Vodopyanov@shate-m.com" TargetMode="External"/><Relationship Id="rId96" Type="http://schemas.openxmlformats.org/officeDocument/2006/relationships/hyperlink" Target="mailto:strizhov_de@moskvorechie.ru" TargetMode="External"/><Relationship Id="rId161" Type="http://schemas.openxmlformats.org/officeDocument/2006/relationships/hyperlink" Target="mailto:pavel.belski@schaeffler.com" TargetMode="External"/><Relationship Id="rId217" Type="http://schemas.openxmlformats.org/officeDocument/2006/relationships/hyperlink" Target="mailto:alexander.melnik@truckbel.com" TargetMode="External"/><Relationship Id="rId399" Type="http://schemas.openxmlformats.org/officeDocument/2006/relationships/hyperlink" Target="mailto:ksanto@inbox.ru" TargetMode="External"/><Relationship Id="rId259" Type="http://schemas.openxmlformats.org/officeDocument/2006/relationships/hyperlink" Target="mailto:askhat.valitov@schaeffler.com" TargetMode="External"/><Relationship Id="rId424" Type="http://schemas.openxmlformats.org/officeDocument/2006/relationships/hyperlink" Target="mailto:a.chekalina@tmtr.ru" TargetMode="External"/><Relationship Id="rId466" Type="http://schemas.openxmlformats.org/officeDocument/2006/relationships/hyperlink" Target="mailto:EfimovaOA@nizhbel.ru" TargetMode="External"/><Relationship Id="rId23" Type="http://schemas.openxmlformats.org/officeDocument/2006/relationships/hyperlink" Target="mailto:Andrey.Izvekov@autoeuro.ru" TargetMode="External"/><Relationship Id="rId119" Type="http://schemas.openxmlformats.org/officeDocument/2006/relationships/hyperlink" Target="mailto:kasyanchuk@bigsto.ru" TargetMode="External"/><Relationship Id="rId270" Type="http://schemas.openxmlformats.org/officeDocument/2006/relationships/hyperlink" Target="mailto:korneev@volga-motors.ru" TargetMode="External"/><Relationship Id="rId326" Type="http://schemas.openxmlformats.org/officeDocument/2006/relationships/hyperlink" Target="mailto:Smirnova-OE@Part-kom.ru" TargetMode="External"/><Relationship Id="rId65" Type="http://schemas.openxmlformats.org/officeDocument/2006/relationships/hyperlink" Target="mailto:info@keninkom.com" TargetMode="External"/><Relationship Id="rId130" Type="http://schemas.openxmlformats.org/officeDocument/2006/relationships/hyperlink" Target="mailto:maksimova.k@forum-auto.ru" TargetMode="External"/><Relationship Id="rId368" Type="http://schemas.openxmlformats.org/officeDocument/2006/relationships/hyperlink" Target="mailto:turyginua@a-trast.ru" TargetMode="External"/><Relationship Id="rId172" Type="http://schemas.openxmlformats.org/officeDocument/2006/relationships/hyperlink" Target="mailto:fazylov.zakir@cbc-group.kz" TargetMode="External"/><Relationship Id="rId193" Type="http://schemas.openxmlformats.org/officeDocument/2006/relationships/hyperlink" Target="mailto:ap04@adkulan.kz" TargetMode="External"/><Relationship Id="rId207" Type="http://schemas.openxmlformats.org/officeDocument/2006/relationships/hyperlink" Target="mailto:askhat.valitov@schaeffler.com" TargetMode="External"/><Relationship Id="rId228" Type="http://schemas.openxmlformats.org/officeDocument/2006/relationships/hyperlink" Target="mailto:filadkns@schaeffler.com" TargetMode="External"/><Relationship Id="rId249" Type="http://schemas.openxmlformats.org/officeDocument/2006/relationships/hyperlink" Target="mailto:kripakov@mxgroup.ru" TargetMode="External"/><Relationship Id="rId414" Type="http://schemas.openxmlformats.org/officeDocument/2006/relationships/hyperlink" Target="mailto:sadukova.g@promintel.ru" TargetMode="External"/><Relationship Id="rId435" Type="http://schemas.openxmlformats.org/officeDocument/2006/relationships/hyperlink" Target="mailto:kozhevnikov_a@bigcar.su" TargetMode="External"/><Relationship Id="rId456" Type="http://schemas.openxmlformats.org/officeDocument/2006/relationships/hyperlink" Target="mailto:nsk9@germes.biz" TargetMode="External"/><Relationship Id="rId13" Type="http://schemas.openxmlformats.org/officeDocument/2006/relationships/hyperlink" Target="mailto:merzlyakov.d@forum-auto.ru" TargetMode="External"/><Relationship Id="rId109" Type="http://schemas.openxmlformats.org/officeDocument/2006/relationships/hyperlink" Target="mailto:logdept@tpm.ru" TargetMode="External"/><Relationship Id="rId260" Type="http://schemas.openxmlformats.org/officeDocument/2006/relationships/hyperlink" Target="mailto:askhat.valitov@schaeffler.com" TargetMode="External"/><Relationship Id="rId281" Type="http://schemas.openxmlformats.org/officeDocument/2006/relationships/hyperlink" Target="mailto:timur@etsltd.ru" TargetMode="External"/><Relationship Id="rId316" Type="http://schemas.openxmlformats.org/officeDocument/2006/relationships/hyperlink" Target="mailto:nataliya.pokidova@abs-auto.ru" TargetMode="External"/><Relationship Id="rId337" Type="http://schemas.openxmlformats.org/officeDocument/2006/relationships/hyperlink" Target="mailto:popleteev@a-ac.ru" TargetMode="External"/><Relationship Id="rId34" Type="http://schemas.openxmlformats.org/officeDocument/2006/relationships/hyperlink" Target="mailto:vlad327@rambler.ru" TargetMode="External"/><Relationship Id="rId55" Type="http://schemas.openxmlformats.org/officeDocument/2006/relationships/hyperlink" Target="mailto:Aleksandr.Karavayev@shate-m.com" TargetMode="External"/><Relationship Id="rId76" Type="http://schemas.openxmlformats.org/officeDocument/2006/relationships/hyperlink" Target="mailto:apolyakov@auto-sputnik.ru" TargetMode="External"/><Relationship Id="rId97" Type="http://schemas.openxmlformats.org/officeDocument/2006/relationships/hyperlink" Target="mailto:asanidze_ll@moskvorechie.ru" TargetMode="External"/><Relationship Id="rId120" Type="http://schemas.openxmlformats.org/officeDocument/2006/relationships/hyperlink" Target="mailto:purchase@bigsto.ru" TargetMode="External"/><Relationship Id="rId141" Type="http://schemas.openxmlformats.org/officeDocument/2006/relationships/hyperlink" Target="mailto:askhat.valitov@schaeffler.com" TargetMode="External"/><Relationship Id="rId358" Type="http://schemas.openxmlformats.org/officeDocument/2006/relationships/hyperlink" Target="mailto:Diana.Tsarik@autospace.by" TargetMode="External"/><Relationship Id="rId379" Type="http://schemas.openxmlformats.org/officeDocument/2006/relationships/hyperlink" Target="mailto:Ivan.Shakhvorostov@phaeton.kz" TargetMode="External"/><Relationship Id="rId7" Type="http://schemas.openxmlformats.org/officeDocument/2006/relationships/hyperlink" Target="mailto:zakaz@keninkom.com" TargetMode="External"/><Relationship Id="rId162" Type="http://schemas.openxmlformats.org/officeDocument/2006/relationships/hyperlink" Target="mailto:masha_podberezskaya@forward-motors.com" TargetMode="External"/><Relationship Id="rId183" Type="http://schemas.openxmlformats.org/officeDocument/2006/relationships/hyperlink" Target="mailto:ludmila.kravtsova@truckparts.kg" TargetMode="External"/><Relationship Id="rId218" Type="http://schemas.openxmlformats.org/officeDocument/2006/relationships/hyperlink" Target="mailto:info@mxgroup.ru" TargetMode="External"/><Relationship Id="rId239" Type="http://schemas.openxmlformats.org/officeDocument/2006/relationships/hyperlink" Target="mailto:pavel.belski@schaeffler.com" TargetMode="External"/><Relationship Id="rId390" Type="http://schemas.openxmlformats.org/officeDocument/2006/relationships/hyperlink" Target="mailto:boyarenko_aa@rstavto.ru" TargetMode="External"/><Relationship Id="rId404" Type="http://schemas.openxmlformats.org/officeDocument/2006/relationships/hyperlink" Target="mailto:lklyukvin@autokontinent.ru" TargetMode="External"/><Relationship Id="rId425" Type="http://schemas.openxmlformats.org/officeDocument/2006/relationships/hyperlink" Target="mailto:a.chekalina@tmtr.ru" TargetMode="External"/><Relationship Id="rId446" Type="http://schemas.openxmlformats.org/officeDocument/2006/relationships/hyperlink" Target="mailto:seleznev_vs@agrotrak.ru" TargetMode="External"/><Relationship Id="rId467" Type="http://schemas.openxmlformats.org/officeDocument/2006/relationships/hyperlink" Target="mailto:EfimovaOA@nizhbel.ru" TargetMode="External"/><Relationship Id="rId250" Type="http://schemas.openxmlformats.org/officeDocument/2006/relationships/hyperlink" Target="mailto:info@mxgroup.ru" TargetMode="External"/><Relationship Id="rId271" Type="http://schemas.openxmlformats.org/officeDocument/2006/relationships/hyperlink" Target="mailto:korneev@volga-motors.ru" TargetMode="External"/><Relationship Id="rId292" Type="http://schemas.openxmlformats.org/officeDocument/2006/relationships/hyperlink" Target="mailto:import-msk@shate-m.com" TargetMode="External"/><Relationship Id="rId306" Type="http://schemas.openxmlformats.org/officeDocument/2006/relationships/hyperlink" Target="mailto:287947@mail.ru" TargetMode="External"/><Relationship Id="rId24" Type="http://schemas.openxmlformats.org/officeDocument/2006/relationships/hyperlink" Target="mailto:Oleg.Yushin@shate-m.com" TargetMode="External"/><Relationship Id="rId45" Type="http://schemas.openxmlformats.org/officeDocument/2006/relationships/hyperlink" Target="mailto:E.Osetrova@smartec.ru" TargetMode="External"/><Relationship Id="rId66" Type="http://schemas.openxmlformats.org/officeDocument/2006/relationships/hyperlink" Target="mailto:p.filippenkov@pr-lg.ru" TargetMode="External"/><Relationship Id="rId87" Type="http://schemas.openxmlformats.org/officeDocument/2006/relationships/hyperlink" Target="mailto:sdv@ae-rostov.ru" TargetMode="External"/><Relationship Id="rId110" Type="http://schemas.openxmlformats.org/officeDocument/2006/relationships/hyperlink" Target="mailto:merzlyakov.k@forum-auto.ru" TargetMode="External"/><Relationship Id="rId131" Type="http://schemas.openxmlformats.org/officeDocument/2006/relationships/hyperlink" Target="mailto:maksimova.k@forum-auto.ru" TargetMode="External"/><Relationship Id="rId327" Type="http://schemas.openxmlformats.org/officeDocument/2006/relationships/hyperlink" Target="mailto:Smirnova-OE@Part-kom.ru" TargetMode="External"/><Relationship Id="rId348" Type="http://schemas.openxmlformats.org/officeDocument/2006/relationships/hyperlink" Target="mailto:er.aramyan@autorus.ru" TargetMode="External"/><Relationship Id="rId369" Type="http://schemas.openxmlformats.org/officeDocument/2006/relationships/hyperlink" Target="mailto:zasuhinav@a-trast.ru" TargetMode="External"/><Relationship Id="rId152" Type="http://schemas.openxmlformats.org/officeDocument/2006/relationships/hyperlink" Target="mailto:olga_eremeeva@forward-motors.com" TargetMode="External"/><Relationship Id="rId173" Type="http://schemas.openxmlformats.org/officeDocument/2006/relationships/hyperlink" Target="mailto:voichenko.m@comtt.ru" TargetMode="External"/><Relationship Id="rId194" Type="http://schemas.openxmlformats.org/officeDocument/2006/relationships/hyperlink" Target="mailto:askhat.valitov@schaeffler.com" TargetMode="External"/><Relationship Id="rId208" Type="http://schemas.openxmlformats.org/officeDocument/2006/relationships/hyperlink" Target="mailto:askhat.valitov@schaeffler.com" TargetMode="External"/><Relationship Id="rId229" Type="http://schemas.openxmlformats.org/officeDocument/2006/relationships/hyperlink" Target="mailto:info@mxgroup.ru" TargetMode="External"/><Relationship Id="rId380" Type="http://schemas.openxmlformats.org/officeDocument/2006/relationships/hyperlink" Target="mailto:Ivan.Shakhvorostov@phaeton.kz" TargetMode="External"/><Relationship Id="rId415" Type="http://schemas.openxmlformats.org/officeDocument/2006/relationships/hyperlink" Target="mailto:sadukova.g@promintel.ru" TargetMode="External"/><Relationship Id="rId436" Type="http://schemas.openxmlformats.org/officeDocument/2006/relationships/hyperlink" Target="mailto:shcherbinin_n@bigcar.su" TargetMode="External"/><Relationship Id="rId457" Type="http://schemas.openxmlformats.org/officeDocument/2006/relationships/hyperlink" Target="mailto:nsk9@germes.biz" TargetMode="External"/><Relationship Id="rId240" Type="http://schemas.openxmlformats.org/officeDocument/2006/relationships/hyperlink" Target="mailto:pavel.belski@schaeffler.com" TargetMode="External"/><Relationship Id="rId261" Type="http://schemas.openxmlformats.org/officeDocument/2006/relationships/hyperlink" Target="mailto:askhat.valitov@schaeffler.com" TargetMode="External"/><Relationship Id="rId14" Type="http://schemas.openxmlformats.org/officeDocument/2006/relationships/hyperlink" Target="mailto:ros-avtolkw2@rstavto.ru" TargetMode="External"/><Relationship Id="rId35" Type="http://schemas.openxmlformats.org/officeDocument/2006/relationships/hyperlink" Target="mailto:stock@part-kom.ru" TargetMode="External"/><Relationship Id="rId56" Type="http://schemas.openxmlformats.org/officeDocument/2006/relationships/hyperlink" Target="mailto:irina.vinichenko@rossko.ru" TargetMode="External"/><Relationship Id="rId77" Type="http://schemas.openxmlformats.org/officeDocument/2006/relationships/hyperlink" Target="mailto:document@berg.ru" TargetMode="External"/><Relationship Id="rId100" Type="http://schemas.openxmlformats.org/officeDocument/2006/relationships/hyperlink" Target="mailto:ved@tpm.ru" TargetMode="External"/><Relationship Id="rId282" Type="http://schemas.openxmlformats.org/officeDocument/2006/relationships/hyperlink" Target="mailto:timur@etsltd.ru" TargetMode="External"/><Relationship Id="rId317" Type="http://schemas.openxmlformats.org/officeDocument/2006/relationships/hyperlink" Target="mailto:nataliya.pokidova@abs-auto.ru" TargetMode="External"/><Relationship Id="rId338" Type="http://schemas.openxmlformats.org/officeDocument/2006/relationships/hyperlink" Target="mailto:krylova@optipart.ru" TargetMode="External"/><Relationship Id="rId359" Type="http://schemas.openxmlformats.org/officeDocument/2006/relationships/hyperlink" Target="mailto:Diana.Tsarik@autospace.by" TargetMode="External"/><Relationship Id="rId8" Type="http://schemas.openxmlformats.org/officeDocument/2006/relationships/hyperlink" Target="mailto:E.Osetrova@smartec.ru" TargetMode="External"/><Relationship Id="rId98" Type="http://schemas.openxmlformats.org/officeDocument/2006/relationships/hyperlink" Target="mailto:strizhov_de@moskvorechie.ru" TargetMode="External"/><Relationship Id="rId121" Type="http://schemas.openxmlformats.org/officeDocument/2006/relationships/hyperlink" Target="mailto:Ilyin@bigsto.ru" TargetMode="External"/><Relationship Id="rId142" Type="http://schemas.openxmlformats.org/officeDocument/2006/relationships/hyperlink" Target="mailto:pavel.belski@schaeffler.com" TargetMode="External"/><Relationship Id="rId163" Type="http://schemas.openxmlformats.org/officeDocument/2006/relationships/hyperlink" Target="mailto:masha_podberezskaya@forward-motors.com" TargetMode="External"/><Relationship Id="rId184" Type="http://schemas.openxmlformats.org/officeDocument/2006/relationships/hyperlink" Target="mailto:askhat.valitov@schaeffler.com" TargetMode="External"/><Relationship Id="rId219" Type="http://schemas.openxmlformats.org/officeDocument/2006/relationships/hyperlink" Target="mailto:filadkns@schaeffler.com" TargetMode="External"/><Relationship Id="rId370" Type="http://schemas.openxmlformats.org/officeDocument/2006/relationships/hyperlink" Target="mailto:davydovamn@a-trast.ru" TargetMode="External"/><Relationship Id="rId391" Type="http://schemas.openxmlformats.org/officeDocument/2006/relationships/hyperlink" Target="mailto:pekarsky_as@rstavto.ru" TargetMode="External"/><Relationship Id="rId405" Type="http://schemas.openxmlformats.org/officeDocument/2006/relationships/hyperlink" Target="mailto:drozdova.u@forum-auto.ru" TargetMode="External"/><Relationship Id="rId426" Type="http://schemas.openxmlformats.org/officeDocument/2006/relationships/hyperlink" Target="mailto:a.chekalina@tmtr.ru" TargetMode="External"/><Relationship Id="rId447" Type="http://schemas.openxmlformats.org/officeDocument/2006/relationships/hyperlink" Target="mailto:seleznev_vs@agrotrak.ru" TargetMode="External"/><Relationship Id="rId230" Type="http://schemas.openxmlformats.org/officeDocument/2006/relationships/hyperlink" Target="mailto:kripakov@mxgroup.ru" TargetMode="External"/><Relationship Id="rId251" Type="http://schemas.openxmlformats.org/officeDocument/2006/relationships/hyperlink" Target="mailto:filadkns@schaeffler.com" TargetMode="External"/><Relationship Id="rId468" Type="http://schemas.openxmlformats.org/officeDocument/2006/relationships/hyperlink" Target="mailto:kiselev@forum-auto.ru" TargetMode="External"/><Relationship Id="rId25" Type="http://schemas.openxmlformats.org/officeDocument/2006/relationships/hyperlink" Target="mailto:denis@auto-sputnik.ru" TargetMode="External"/><Relationship Id="rId46" Type="http://schemas.openxmlformats.org/officeDocument/2006/relationships/hyperlink" Target="mailto:demin@smartec.ru" TargetMode="External"/><Relationship Id="rId67" Type="http://schemas.openxmlformats.org/officeDocument/2006/relationships/hyperlink" Target="mailto:Mariya.Vasilyeva@shate-m.com" TargetMode="External"/><Relationship Id="rId272" Type="http://schemas.openxmlformats.org/officeDocument/2006/relationships/hyperlink" Target="mailto:lgs04@kulanoil.kz" TargetMode="External"/><Relationship Id="rId293" Type="http://schemas.openxmlformats.org/officeDocument/2006/relationships/hyperlink" Target="mailto:askhat.valitov@schaeffler.com" TargetMode="External"/><Relationship Id="rId307" Type="http://schemas.openxmlformats.org/officeDocument/2006/relationships/hyperlink" Target="mailto:287947@mail.ru" TargetMode="External"/><Relationship Id="rId328" Type="http://schemas.openxmlformats.org/officeDocument/2006/relationships/hyperlink" Target="mailto:avtovaz2003@mail.ru" TargetMode="External"/><Relationship Id="rId349" Type="http://schemas.openxmlformats.org/officeDocument/2006/relationships/hyperlink" Target="mailto:e.babynina@europart.ru" TargetMode="External"/><Relationship Id="rId88" Type="http://schemas.openxmlformats.org/officeDocument/2006/relationships/hyperlink" Target="mailto:suz2@ae-rostov.ru" TargetMode="External"/><Relationship Id="rId111" Type="http://schemas.openxmlformats.org/officeDocument/2006/relationships/hyperlink" Target="mailto:lanbing_hv@etsp.ru" TargetMode="External"/><Relationship Id="rId132" Type="http://schemas.openxmlformats.org/officeDocument/2006/relationships/hyperlink" Target="mailto:Maksim.Pleshkov@rossko.ru" TargetMode="External"/><Relationship Id="rId153" Type="http://schemas.openxmlformats.org/officeDocument/2006/relationships/hyperlink" Target="mailto:pavel.belski@schaeffler.com" TargetMode="External"/><Relationship Id="rId174" Type="http://schemas.openxmlformats.org/officeDocument/2006/relationships/hyperlink" Target="mailto:ponomareva.a@comtt.ru" TargetMode="External"/><Relationship Id="rId195" Type="http://schemas.openxmlformats.org/officeDocument/2006/relationships/hyperlink" Target="mailto:askhat.valitov@schaeffler.com" TargetMode="External"/><Relationship Id="rId209" Type="http://schemas.openxmlformats.org/officeDocument/2006/relationships/hyperlink" Target="mailto:askhat.valitov@schaeffler.com" TargetMode="External"/><Relationship Id="rId360" Type="http://schemas.openxmlformats.org/officeDocument/2006/relationships/hyperlink" Target="mailto:Shableva@armtek.eu" TargetMode="External"/><Relationship Id="rId381" Type="http://schemas.openxmlformats.org/officeDocument/2006/relationships/hyperlink" Target="mailto:Ivan.Shakhvorostov@phaeton.kz" TargetMode="External"/><Relationship Id="rId416" Type="http://schemas.openxmlformats.org/officeDocument/2006/relationships/hyperlink" Target="mailto:nstasiuk@motex.by" TargetMode="External"/><Relationship Id="rId220" Type="http://schemas.openxmlformats.org/officeDocument/2006/relationships/hyperlink" Target="mailto:info@mxgroup.ru" TargetMode="External"/><Relationship Id="rId241" Type="http://schemas.openxmlformats.org/officeDocument/2006/relationships/hyperlink" Target="mailto:askhat.valitov@schaeffler.com" TargetMode="External"/><Relationship Id="rId437" Type="http://schemas.openxmlformats.org/officeDocument/2006/relationships/hyperlink" Target="mailto:kasmynina_m@bigcar.su" TargetMode="External"/><Relationship Id="rId458" Type="http://schemas.openxmlformats.org/officeDocument/2006/relationships/hyperlink" Target="mailto:andrey@mtz.spb.ru" TargetMode="External"/><Relationship Id="rId15" Type="http://schemas.openxmlformats.org/officeDocument/2006/relationships/hyperlink" Target="mailto:Nataliya.Babushkina@shate-m.com" TargetMode="External"/><Relationship Id="rId36" Type="http://schemas.openxmlformats.org/officeDocument/2006/relationships/hyperlink" Target="mailto:zak@avtoliga.ru" TargetMode="External"/><Relationship Id="rId57" Type="http://schemas.openxmlformats.org/officeDocument/2006/relationships/hyperlink" Target="mailto:olga.lebedeva@rossko.ru" TargetMode="External"/><Relationship Id="rId262" Type="http://schemas.openxmlformats.org/officeDocument/2006/relationships/hyperlink" Target="mailto:Viktoriya.Revyagina@armtek.by" TargetMode="External"/><Relationship Id="rId283" Type="http://schemas.openxmlformats.org/officeDocument/2006/relationships/hyperlink" Target="mailto:timur@etsltd.ru" TargetMode="External"/><Relationship Id="rId318" Type="http://schemas.openxmlformats.org/officeDocument/2006/relationships/hyperlink" Target="mailto:YOS@mikado-parts.ru" TargetMode="External"/><Relationship Id="rId339" Type="http://schemas.openxmlformats.org/officeDocument/2006/relationships/hyperlink" Target="mailto:popleteev@a-ac.ru" TargetMode="External"/><Relationship Id="rId78" Type="http://schemas.openxmlformats.org/officeDocument/2006/relationships/hyperlink" Target="mailto:document@berg.ru" TargetMode="External"/><Relationship Id="rId99" Type="http://schemas.openxmlformats.org/officeDocument/2006/relationships/hyperlink" Target="mailto:asanidze_ll@moskvorechie.ru" TargetMode="External"/><Relationship Id="rId101" Type="http://schemas.openxmlformats.org/officeDocument/2006/relationships/hyperlink" Target="mailto:order@tpm.ru" TargetMode="External"/><Relationship Id="rId122" Type="http://schemas.openxmlformats.org/officeDocument/2006/relationships/hyperlink" Target="mailto:kasyanchuk@bigsto.ru" TargetMode="External"/><Relationship Id="rId143" Type="http://schemas.openxmlformats.org/officeDocument/2006/relationships/hyperlink" Target="mailto:masha_podberezskaya@forward-motors.com" TargetMode="External"/><Relationship Id="rId164" Type="http://schemas.openxmlformats.org/officeDocument/2006/relationships/hyperlink" Target="mailto:boim.irina@cbc-group.kz" TargetMode="External"/><Relationship Id="rId185" Type="http://schemas.openxmlformats.org/officeDocument/2006/relationships/hyperlink" Target="mailto:askhat.valitov@schaeffler.com" TargetMode="External"/><Relationship Id="rId350" Type="http://schemas.openxmlformats.org/officeDocument/2006/relationships/hyperlink" Target="mailto:e.babynina@europart.ru" TargetMode="External"/><Relationship Id="rId371" Type="http://schemas.openxmlformats.org/officeDocument/2006/relationships/hyperlink" Target="mailto:beloborodovaoa@a-trast.ru" TargetMode="External"/><Relationship Id="rId406" Type="http://schemas.openxmlformats.org/officeDocument/2006/relationships/hyperlink" Target="mailto:drozdova.u@forum-auto.ru" TargetMode="External"/><Relationship Id="rId9" Type="http://schemas.openxmlformats.org/officeDocument/2006/relationships/hyperlink" Target="mailto:demin@smartec.ru" TargetMode="External"/><Relationship Id="rId210" Type="http://schemas.openxmlformats.org/officeDocument/2006/relationships/hyperlink" Target="mailto:1102523@mail.ru" TargetMode="External"/><Relationship Id="rId392" Type="http://schemas.openxmlformats.org/officeDocument/2006/relationships/hyperlink" Target="mailto:boyarenko_aa@rstavto.ru" TargetMode="External"/><Relationship Id="rId427" Type="http://schemas.openxmlformats.org/officeDocument/2006/relationships/hyperlink" Target="mailto:e.isaeva@tmtr.ru" TargetMode="External"/><Relationship Id="rId448" Type="http://schemas.openxmlformats.org/officeDocument/2006/relationships/hyperlink" Target="mailto:shestakov_sg@alt-zap.ru" TargetMode="External"/><Relationship Id="rId469" Type="http://schemas.openxmlformats.org/officeDocument/2006/relationships/hyperlink" Target="mailto:Asanidze_ll@moskvorechie.ru" TargetMode="External"/><Relationship Id="rId26" Type="http://schemas.openxmlformats.org/officeDocument/2006/relationships/hyperlink" Target="mailto:strizhov_de@moskvorechie.ru" TargetMode="External"/><Relationship Id="rId231" Type="http://schemas.openxmlformats.org/officeDocument/2006/relationships/hyperlink" Target="mailto:dostavka_ovb@mxgi-oup.ru" TargetMode="External"/><Relationship Id="rId252" Type="http://schemas.openxmlformats.org/officeDocument/2006/relationships/hyperlink" Target="mailto:info@mxgroup.ru" TargetMode="External"/><Relationship Id="rId273" Type="http://schemas.openxmlformats.org/officeDocument/2006/relationships/hyperlink" Target="mailto:lgs04@kulanoil.kz" TargetMode="External"/><Relationship Id="rId294" Type="http://schemas.openxmlformats.org/officeDocument/2006/relationships/hyperlink" Target="mailto:askhat.valitov@schaeffler.com" TargetMode="External"/><Relationship Id="rId308" Type="http://schemas.openxmlformats.org/officeDocument/2006/relationships/hyperlink" Target="mailto:287947@mail.ru" TargetMode="External"/><Relationship Id="rId329" Type="http://schemas.openxmlformats.org/officeDocument/2006/relationships/hyperlink" Target="mailto:avtovaz2003@mail.ru" TargetMode="External"/><Relationship Id="rId47" Type="http://schemas.openxmlformats.org/officeDocument/2006/relationships/hyperlink" Target="mailto:rzaytsev@auto-sputnik.ru" TargetMode="External"/><Relationship Id="rId68" Type="http://schemas.openxmlformats.org/officeDocument/2006/relationships/hyperlink" Target="mailto:radin@etsltd.ru" TargetMode="External"/><Relationship Id="rId89" Type="http://schemas.openxmlformats.org/officeDocument/2006/relationships/hyperlink" Target="mailto:sdv@ae-rostov.ru" TargetMode="External"/><Relationship Id="rId112" Type="http://schemas.openxmlformats.org/officeDocument/2006/relationships/hyperlink" Target="mailto:lanbing_hv@etsp.ru" TargetMode="External"/><Relationship Id="rId133" Type="http://schemas.openxmlformats.org/officeDocument/2006/relationships/hyperlink" Target="mailto:Maksim.Pleshkov@rossko.ru" TargetMode="External"/><Relationship Id="rId154" Type="http://schemas.openxmlformats.org/officeDocument/2006/relationships/hyperlink" Target="mailto:pavel.belski@schaeffler.com" TargetMode="External"/><Relationship Id="rId175" Type="http://schemas.openxmlformats.org/officeDocument/2006/relationships/hyperlink" Target="mailto:voichenko.m@comtt.ru" TargetMode="External"/><Relationship Id="rId340" Type="http://schemas.openxmlformats.org/officeDocument/2006/relationships/hyperlink" Target="mailto:otarasova@auto-sputnik.ru" TargetMode="External"/><Relationship Id="rId361" Type="http://schemas.openxmlformats.org/officeDocument/2006/relationships/hyperlink" Target="mailto:Shableva@armtek.eu" TargetMode="External"/><Relationship Id="rId196" Type="http://schemas.openxmlformats.org/officeDocument/2006/relationships/hyperlink" Target="mailto:askhat.valitov@schaeffler.com" TargetMode="External"/><Relationship Id="rId200" Type="http://schemas.openxmlformats.org/officeDocument/2006/relationships/hyperlink" Target="mailto:d.savin@smtrucker.ru" TargetMode="External"/><Relationship Id="rId382" Type="http://schemas.openxmlformats.org/officeDocument/2006/relationships/hyperlink" Target="mailto:Ivan.Shakhvorostov@phaeton.kz" TargetMode="External"/><Relationship Id="rId417" Type="http://schemas.openxmlformats.org/officeDocument/2006/relationships/hyperlink" Target="mailto:Dumnova-AA@Part-kom.ru" TargetMode="External"/><Relationship Id="rId438" Type="http://schemas.openxmlformats.org/officeDocument/2006/relationships/hyperlink" Target="mailto:vedineeva_a@bigcar.su" TargetMode="External"/><Relationship Id="rId459" Type="http://schemas.openxmlformats.org/officeDocument/2006/relationships/hyperlink" Target="mailto:andrey@mtz.spb.ru" TargetMode="External"/><Relationship Id="rId16" Type="http://schemas.openxmlformats.org/officeDocument/2006/relationships/hyperlink" Target="mailto:andreev@volga-motors.ru" TargetMode="External"/><Relationship Id="rId221" Type="http://schemas.openxmlformats.org/officeDocument/2006/relationships/hyperlink" Target="mailto:info@mxgroup.ru" TargetMode="External"/><Relationship Id="rId242" Type="http://schemas.openxmlformats.org/officeDocument/2006/relationships/hyperlink" Target="mailto:askhat.valitov@schaeffler.com" TargetMode="External"/><Relationship Id="rId263" Type="http://schemas.openxmlformats.org/officeDocument/2006/relationships/hyperlink" Target="mailto:Andrey.Grek@armtek.by" TargetMode="External"/><Relationship Id="rId284" Type="http://schemas.openxmlformats.org/officeDocument/2006/relationships/hyperlink" Target="mailto:Rodion.Nikonov@shate-m.com" TargetMode="External"/><Relationship Id="rId319" Type="http://schemas.openxmlformats.org/officeDocument/2006/relationships/hyperlink" Target="mailto:ev.kuraeva@favorit-parts.ru" TargetMode="External"/><Relationship Id="rId470" Type="http://schemas.openxmlformats.org/officeDocument/2006/relationships/hyperlink" Target="mailto:e.klimova@msk.uniqom.ru" TargetMode="External"/><Relationship Id="rId37" Type="http://schemas.openxmlformats.org/officeDocument/2006/relationships/hyperlink" Target="mailto:mgubsky@avtoliga.ru" TargetMode="External"/><Relationship Id="rId58" Type="http://schemas.openxmlformats.org/officeDocument/2006/relationships/hyperlink" Target="mailto:Olga.Maletina@rossko.ru" TargetMode="External"/><Relationship Id="rId79" Type="http://schemas.openxmlformats.org/officeDocument/2006/relationships/hyperlink" Target="mailto:dzhatiev@etsltd.ru" TargetMode="External"/><Relationship Id="rId102" Type="http://schemas.openxmlformats.org/officeDocument/2006/relationships/hyperlink" Target="mailto:ved@tpm.ru" TargetMode="External"/><Relationship Id="rId123" Type="http://schemas.openxmlformats.org/officeDocument/2006/relationships/hyperlink" Target="mailto:purchase@bigsto.ru" TargetMode="External"/><Relationship Id="rId144" Type="http://schemas.openxmlformats.org/officeDocument/2006/relationships/hyperlink" Target="mailto:belatim@mail.ru" TargetMode="External"/><Relationship Id="rId330" Type="http://schemas.openxmlformats.org/officeDocument/2006/relationships/hyperlink" Target="mailto:avtovaz2003@mail.ru" TargetMode="External"/><Relationship Id="rId90" Type="http://schemas.openxmlformats.org/officeDocument/2006/relationships/hyperlink" Target="mailto:suz2@ae-rostov.ru" TargetMode="External"/><Relationship Id="rId165" Type="http://schemas.openxmlformats.org/officeDocument/2006/relationships/hyperlink" Target="mailto:fazylov.sabyrzhan@cbc-group.kz" TargetMode="External"/><Relationship Id="rId186" Type="http://schemas.openxmlformats.org/officeDocument/2006/relationships/hyperlink" Target="mailto:ruslan@e-pa.ru" TargetMode="External"/><Relationship Id="rId351" Type="http://schemas.openxmlformats.org/officeDocument/2006/relationships/hyperlink" Target="mailto:e.babynina@europart.ru" TargetMode="External"/><Relationship Id="rId372" Type="http://schemas.openxmlformats.org/officeDocument/2006/relationships/hyperlink" Target="mailto:gavrilinaa@a-trast.ru" TargetMode="External"/><Relationship Id="rId393" Type="http://schemas.openxmlformats.org/officeDocument/2006/relationships/hyperlink" Target="mailto:pekarsky_as@rstavto.ru" TargetMode="External"/><Relationship Id="rId407" Type="http://schemas.openxmlformats.org/officeDocument/2006/relationships/hyperlink" Target="mailto:drozdova.u@forum-auto.ru" TargetMode="External"/><Relationship Id="rId428" Type="http://schemas.openxmlformats.org/officeDocument/2006/relationships/hyperlink" Target="mailto:e.isaeva@tmtr.ru" TargetMode="External"/><Relationship Id="rId449" Type="http://schemas.openxmlformats.org/officeDocument/2006/relationships/hyperlink" Target="mailto:shestakov_sg@alt-zap.ru" TargetMode="External"/><Relationship Id="rId211" Type="http://schemas.openxmlformats.org/officeDocument/2006/relationships/hyperlink" Target="mailto:1102523@mail.ru" TargetMode="External"/><Relationship Id="rId232" Type="http://schemas.openxmlformats.org/officeDocument/2006/relationships/hyperlink" Target="mailto:info@mxgroup.ru" TargetMode="External"/><Relationship Id="rId253" Type="http://schemas.openxmlformats.org/officeDocument/2006/relationships/hyperlink" Target="mailto:Viktoriya.Revyagina@armtek.by" TargetMode="External"/><Relationship Id="rId274" Type="http://schemas.openxmlformats.org/officeDocument/2006/relationships/hyperlink" Target="mailto:svv@avanta74.ru" TargetMode="External"/><Relationship Id="rId295" Type="http://schemas.openxmlformats.org/officeDocument/2006/relationships/hyperlink" Target="mailto:gordt.konstantin@cbc-group.kz" TargetMode="External"/><Relationship Id="rId309" Type="http://schemas.openxmlformats.org/officeDocument/2006/relationships/hyperlink" Target="mailto:287947@mail.ru" TargetMode="External"/><Relationship Id="rId460" Type="http://schemas.openxmlformats.org/officeDocument/2006/relationships/hyperlink" Target="mailto:zasuhinav@a-trast.ru" TargetMode="External"/><Relationship Id="rId27" Type="http://schemas.openxmlformats.org/officeDocument/2006/relationships/hyperlink" Target="mailto:lysenko_do@valdaiavto.ru" TargetMode="External"/><Relationship Id="rId48" Type="http://schemas.openxmlformats.org/officeDocument/2006/relationships/hyperlink" Target="mailto:Anna.Organ@shate-m.com" TargetMode="External"/><Relationship Id="rId69" Type="http://schemas.openxmlformats.org/officeDocument/2006/relationships/hyperlink" Target="mailto:disp@etsltd.ru" TargetMode="External"/><Relationship Id="rId113" Type="http://schemas.openxmlformats.org/officeDocument/2006/relationships/hyperlink" Target="mailto:vlaskina_mv@etsp.ru" TargetMode="External"/><Relationship Id="rId134" Type="http://schemas.openxmlformats.org/officeDocument/2006/relationships/hyperlink" Target="mailto:mpereligina@auto-sputnik.ru" TargetMode="External"/><Relationship Id="rId320" Type="http://schemas.openxmlformats.org/officeDocument/2006/relationships/hyperlink" Target="mailto:ev.kuraeva@favorit-parts.ru" TargetMode="External"/><Relationship Id="rId80" Type="http://schemas.openxmlformats.org/officeDocument/2006/relationships/hyperlink" Target="mailto:dzhatiev@etsltd.ru" TargetMode="External"/><Relationship Id="rId155" Type="http://schemas.openxmlformats.org/officeDocument/2006/relationships/hyperlink" Target="mailto:katerina_nesterovich@forward-motors.com" TargetMode="External"/><Relationship Id="rId176" Type="http://schemas.openxmlformats.org/officeDocument/2006/relationships/hyperlink" Target="mailto:ponomareva.a@comtt.ru" TargetMode="External"/><Relationship Id="rId197" Type="http://schemas.openxmlformats.org/officeDocument/2006/relationships/hyperlink" Target="mailto:ap07@adkulan.kz" TargetMode="External"/><Relationship Id="rId341" Type="http://schemas.openxmlformats.org/officeDocument/2006/relationships/hyperlink" Target="mailto:autoshakirov21@mail.ru" TargetMode="External"/><Relationship Id="rId362" Type="http://schemas.openxmlformats.org/officeDocument/2006/relationships/hyperlink" Target="mailto:Shableva@armtek.eu" TargetMode="External"/><Relationship Id="rId383" Type="http://schemas.openxmlformats.org/officeDocument/2006/relationships/hyperlink" Target="mailto:procurement@armtek.ru" TargetMode="External"/><Relationship Id="rId418" Type="http://schemas.openxmlformats.org/officeDocument/2006/relationships/hyperlink" Target="mailto:Dumnova-AA@Part-kom.ru" TargetMode="External"/><Relationship Id="rId439" Type="http://schemas.openxmlformats.org/officeDocument/2006/relationships/hyperlink" Target="mailto:bigcar@bigcar.su" TargetMode="External"/><Relationship Id="rId201" Type="http://schemas.openxmlformats.org/officeDocument/2006/relationships/hyperlink" Target="mailto:d.savin@smtrucker.ru" TargetMode="External"/><Relationship Id="rId222" Type="http://schemas.openxmlformats.org/officeDocument/2006/relationships/hyperlink" Target="mailto:kripakov@mxgroup.ru" TargetMode="External"/><Relationship Id="rId243" Type="http://schemas.openxmlformats.org/officeDocument/2006/relationships/hyperlink" Target="mailto:euroavto.parts@gmail.com" TargetMode="External"/><Relationship Id="rId264" Type="http://schemas.openxmlformats.org/officeDocument/2006/relationships/hyperlink" Target="mailto:RIskakov@armtek.com.kz" TargetMode="External"/><Relationship Id="rId285" Type="http://schemas.openxmlformats.org/officeDocument/2006/relationships/hyperlink" Target="mailto:Oleg.Yushin@shate-m.com" TargetMode="External"/><Relationship Id="rId450" Type="http://schemas.openxmlformats.org/officeDocument/2006/relationships/hyperlink" Target="mailto:shestakov_sg@alt-zap.ru" TargetMode="External"/><Relationship Id="rId471" Type="http://schemas.openxmlformats.org/officeDocument/2006/relationships/printerSettings" Target="../printerSettings/printerSettings3.bin"/><Relationship Id="rId17" Type="http://schemas.openxmlformats.org/officeDocument/2006/relationships/hyperlink" Target="mailto:vk@voltag.ru" TargetMode="External"/><Relationship Id="rId38" Type="http://schemas.openxmlformats.org/officeDocument/2006/relationships/hyperlink" Target="mailto:npv@mikado-parts.ru" TargetMode="External"/><Relationship Id="rId59" Type="http://schemas.openxmlformats.org/officeDocument/2006/relationships/hyperlink" Target="mailto:Andrey.Izvekov@autoeuro.ru" TargetMode="External"/><Relationship Id="rId103" Type="http://schemas.openxmlformats.org/officeDocument/2006/relationships/hyperlink" Target="mailto:order@tpm.ru" TargetMode="External"/><Relationship Id="rId124" Type="http://schemas.openxmlformats.org/officeDocument/2006/relationships/hyperlink" Target="mailto:Ilyin@bigsto.ru" TargetMode="External"/><Relationship Id="rId310" Type="http://schemas.openxmlformats.org/officeDocument/2006/relationships/hyperlink" Target="mailto:nataliya.pokidova@abs-auto.ru" TargetMode="External"/><Relationship Id="rId70" Type="http://schemas.openxmlformats.org/officeDocument/2006/relationships/hyperlink" Target="mailto:ryzhkova@etsltd.ru" TargetMode="External"/><Relationship Id="rId91" Type="http://schemas.openxmlformats.org/officeDocument/2006/relationships/hyperlink" Target="mailto:scorpavto@yandex.ru" TargetMode="External"/><Relationship Id="rId145" Type="http://schemas.openxmlformats.org/officeDocument/2006/relationships/hyperlink" Target="mailto:belatim@mail.ru" TargetMode="External"/><Relationship Id="rId166" Type="http://schemas.openxmlformats.org/officeDocument/2006/relationships/hyperlink" Target="mailto:fazylov.zakir@cbc-group.kz" TargetMode="External"/><Relationship Id="rId187" Type="http://schemas.openxmlformats.org/officeDocument/2006/relationships/hyperlink" Target="mailto:ruslan@e-pa.ru" TargetMode="External"/><Relationship Id="rId331" Type="http://schemas.openxmlformats.org/officeDocument/2006/relationships/hyperlink" Target="mailto:avtovaz2003@mail.ru" TargetMode="External"/><Relationship Id="rId352" Type="http://schemas.openxmlformats.org/officeDocument/2006/relationships/hyperlink" Target="mailto:e.babynina@europart.ru" TargetMode="External"/><Relationship Id="rId373" Type="http://schemas.openxmlformats.org/officeDocument/2006/relationships/hyperlink" Target="mailto:turyginua@a-trast.ru" TargetMode="External"/><Relationship Id="rId394" Type="http://schemas.openxmlformats.org/officeDocument/2006/relationships/hyperlink" Target="mailto:n.reshetnikov@msk.uniqom.ru" TargetMode="External"/><Relationship Id="rId408" Type="http://schemas.openxmlformats.org/officeDocument/2006/relationships/hyperlink" Target="mailto:drozdova.u@forum-auto.ru" TargetMode="External"/><Relationship Id="rId429" Type="http://schemas.openxmlformats.org/officeDocument/2006/relationships/hyperlink" Target="mailto:kasmynina_m@bigcar.su" TargetMode="External"/><Relationship Id="rId1" Type="http://schemas.openxmlformats.org/officeDocument/2006/relationships/hyperlink" Target="mailto:globusauto.m@mail.ru" TargetMode="External"/><Relationship Id="rId212" Type="http://schemas.openxmlformats.org/officeDocument/2006/relationships/hyperlink" Target="mailto:1102523@mail.ru" TargetMode="External"/><Relationship Id="rId233" Type="http://schemas.openxmlformats.org/officeDocument/2006/relationships/hyperlink" Target="mailto:euroavto.parts@gmail.com" TargetMode="External"/><Relationship Id="rId254" Type="http://schemas.openxmlformats.org/officeDocument/2006/relationships/hyperlink" Target="mailto:Andrey.Grek@armtek.by" TargetMode="External"/><Relationship Id="rId440" Type="http://schemas.openxmlformats.org/officeDocument/2006/relationships/hyperlink" Target="mailto:kasmynina_m@bigcar.su" TargetMode="External"/><Relationship Id="rId28" Type="http://schemas.openxmlformats.org/officeDocument/2006/relationships/hyperlink" Target="mailto:info@keninkom.com" TargetMode="External"/><Relationship Id="rId49" Type="http://schemas.openxmlformats.org/officeDocument/2006/relationships/hyperlink" Target="mailto:a.efimov@pr-lg.ru" TargetMode="External"/><Relationship Id="rId114" Type="http://schemas.openxmlformats.org/officeDocument/2006/relationships/hyperlink" Target="mailto:vlaskina_mv@etsp.ru" TargetMode="External"/><Relationship Id="rId275" Type="http://schemas.openxmlformats.org/officeDocument/2006/relationships/hyperlink" Target="mailto:svv@avanta74.ru" TargetMode="External"/><Relationship Id="rId296" Type="http://schemas.openxmlformats.org/officeDocument/2006/relationships/hyperlink" Target="mailto:gordt.konstantin@cbc-group.kz" TargetMode="External"/><Relationship Id="rId300" Type="http://schemas.openxmlformats.org/officeDocument/2006/relationships/hyperlink" Target="mailto:a.pisarkova@uniqom.ru" TargetMode="External"/><Relationship Id="rId461" Type="http://schemas.openxmlformats.org/officeDocument/2006/relationships/hyperlink" Target="mailto:davydovamn@a-trast.ru" TargetMode="External"/><Relationship Id="rId60" Type="http://schemas.openxmlformats.org/officeDocument/2006/relationships/hyperlink" Target="mailto:Oleg.Yushin@shate-m.com" TargetMode="External"/><Relationship Id="rId81" Type="http://schemas.openxmlformats.org/officeDocument/2006/relationships/hyperlink" Target="mailto:invoice@pr-lg.ru" TargetMode="External"/><Relationship Id="rId135" Type="http://schemas.openxmlformats.org/officeDocument/2006/relationships/hyperlink" Target="mailto:mpereligina@auto-sputnik.ru" TargetMode="External"/><Relationship Id="rId156" Type="http://schemas.openxmlformats.org/officeDocument/2006/relationships/hyperlink" Target="mailto:olga_eremeeva@forward-motors.com" TargetMode="External"/><Relationship Id="rId177" Type="http://schemas.openxmlformats.org/officeDocument/2006/relationships/hyperlink" Target="mailto:voichenko.m@comtt.ru" TargetMode="External"/><Relationship Id="rId198" Type="http://schemas.openxmlformats.org/officeDocument/2006/relationships/hyperlink" Target="mailto:ap04@adkulan.kz" TargetMode="External"/><Relationship Id="rId321" Type="http://schemas.openxmlformats.org/officeDocument/2006/relationships/hyperlink" Target="mailto:yulia.nadrshina@favorit-parts.ru" TargetMode="External"/><Relationship Id="rId342" Type="http://schemas.openxmlformats.org/officeDocument/2006/relationships/hyperlink" Target="mailto:autoshakirov21@mail.ru" TargetMode="External"/><Relationship Id="rId363" Type="http://schemas.openxmlformats.org/officeDocument/2006/relationships/hyperlink" Target="mailto:procurement@armtek.ru" TargetMode="External"/><Relationship Id="rId384" Type="http://schemas.openxmlformats.org/officeDocument/2006/relationships/hyperlink" Target="mailto:procurement@armtek.ru" TargetMode="External"/><Relationship Id="rId419" Type="http://schemas.openxmlformats.org/officeDocument/2006/relationships/hyperlink" Target="mailto:Dumnova-AA@Part-kom.ru" TargetMode="External"/><Relationship Id="rId202" Type="http://schemas.openxmlformats.org/officeDocument/2006/relationships/hyperlink" Target="mailto:Gulzhan.Mukhamejanova@shate-m.com" TargetMode="External"/><Relationship Id="rId223" Type="http://schemas.openxmlformats.org/officeDocument/2006/relationships/hyperlink" Target="mailto:dostavka_ovb@mxgi-oup.ru" TargetMode="External"/><Relationship Id="rId244" Type="http://schemas.openxmlformats.org/officeDocument/2006/relationships/hyperlink" Target="mailto:askhat.valitov@schaeffler.com" TargetMode="External"/><Relationship Id="rId430" Type="http://schemas.openxmlformats.org/officeDocument/2006/relationships/hyperlink" Target="mailto:vedineeva_a@bigcar.su" TargetMode="External"/><Relationship Id="rId18" Type="http://schemas.openxmlformats.org/officeDocument/2006/relationships/hyperlink" Target="mailto:Roman.Vodopyanov@shate-m.com" TargetMode="External"/><Relationship Id="rId39" Type="http://schemas.openxmlformats.org/officeDocument/2006/relationships/hyperlink" Target="mailto:globusauto.m@mail.ru" TargetMode="External"/><Relationship Id="rId265" Type="http://schemas.openxmlformats.org/officeDocument/2006/relationships/hyperlink" Target="mailto:OKochegarov@armtek.com.kz" TargetMode="External"/><Relationship Id="rId286" Type="http://schemas.openxmlformats.org/officeDocument/2006/relationships/hyperlink" Target="mailto:import-msk@shate-m.com" TargetMode="External"/><Relationship Id="rId451" Type="http://schemas.openxmlformats.org/officeDocument/2006/relationships/hyperlink" Target="mailto:shestakov_sg@alt-zap.ru" TargetMode="External"/><Relationship Id="rId472" Type="http://schemas.openxmlformats.org/officeDocument/2006/relationships/vmlDrawing" Target="../drawings/vmlDrawing6.vml"/><Relationship Id="rId50" Type="http://schemas.openxmlformats.org/officeDocument/2006/relationships/hyperlink" Target="mailto:merzlyakov.d@forum-auto.ru" TargetMode="External"/><Relationship Id="rId104" Type="http://schemas.openxmlformats.org/officeDocument/2006/relationships/hyperlink" Target="mailto:logdept@tpm.ru" TargetMode="External"/><Relationship Id="rId125" Type="http://schemas.openxmlformats.org/officeDocument/2006/relationships/hyperlink" Target="mailto:kasyanchuk@bigsto.ru" TargetMode="External"/><Relationship Id="rId146" Type="http://schemas.openxmlformats.org/officeDocument/2006/relationships/hyperlink" Target="mailto:belatim@mail.ru" TargetMode="External"/><Relationship Id="rId167" Type="http://schemas.openxmlformats.org/officeDocument/2006/relationships/hyperlink" Target="mailto:boim.irina@cbc-group.kz" TargetMode="External"/><Relationship Id="rId188" Type="http://schemas.openxmlformats.org/officeDocument/2006/relationships/hyperlink" Target="mailto:ruslan@e-pa.ru" TargetMode="External"/><Relationship Id="rId311" Type="http://schemas.openxmlformats.org/officeDocument/2006/relationships/hyperlink" Target="mailto:nataliya.pokidova@abs-auto.ru" TargetMode="External"/><Relationship Id="rId332" Type="http://schemas.openxmlformats.org/officeDocument/2006/relationships/hyperlink" Target="mailto:krylova@optipart.ru" TargetMode="External"/><Relationship Id="rId353" Type="http://schemas.openxmlformats.org/officeDocument/2006/relationships/hyperlink" Target="mailto:vasilec@autospace.by" TargetMode="External"/><Relationship Id="rId374" Type="http://schemas.openxmlformats.org/officeDocument/2006/relationships/hyperlink" Target="mailto:gubkin@etsltd.ru" TargetMode="External"/><Relationship Id="rId395" Type="http://schemas.openxmlformats.org/officeDocument/2006/relationships/hyperlink" Target="mailto:n.reshetnikov@msk.uniqom.ru" TargetMode="External"/><Relationship Id="rId409" Type="http://schemas.openxmlformats.org/officeDocument/2006/relationships/hyperlink" Target="mailto:ya.ilyina@favorit-parts.ru" TargetMode="External"/><Relationship Id="rId71" Type="http://schemas.openxmlformats.org/officeDocument/2006/relationships/hyperlink" Target="mailto:vlad327@rambler.ru" TargetMode="External"/><Relationship Id="rId92" Type="http://schemas.openxmlformats.org/officeDocument/2006/relationships/hyperlink" Target="mailto:scorpavto@yandex.ru" TargetMode="External"/><Relationship Id="rId213" Type="http://schemas.openxmlformats.org/officeDocument/2006/relationships/hyperlink" Target="mailto:ros-avtolkw2@rstavto.ru" TargetMode="External"/><Relationship Id="rId234" Type="http://schemas.openxmlformats.org/officeDocument/2006/relationships/hyperlink" Target="mailto:euroavto.parts@gmail.com" TargetMode="External"/><Relationship Id="rId420" Type="http://schemas.openxmlformats.org/officeDocument/2006/relationships/hyperlink" Target="mailto:Dumnova-AA@Part-kom.ru" TargetMode="External"/><Relationship Id="rId2" Type="http://schemas.openxmlformats.org/officeDocument/2006/relationships/hyperlink" Target="mailto:Rodion.Nikonov@shate-m.com" TargetMode="External"/><Relationship Id="rId29" Type="http://schemas.openxmlformats.org/officeDocument/2006/relationships/hyperlink" Target="mailto:p.filippenkov@pr-lg.ru" TargetMode="External"/><Relationship Id="rId255" Type="http://schemas.openxmlformats.org/officeDocument/2006/relationships/hyperlink" Target="mailto:RIskakov@armtek.com.kz" TargetMode="External"/><Relationship Id="rId276" Type="http://schemas.openxmlformats.org/officeDocument/2006/relationships/hyperlink" Target="mailto:kev@avanta74.ru" TargetMode="External"/><Relationship Id="rId297" Type="http://schemas.openxmlformats.org/officeDocument/2006/relationships/hyperlink" Target="mailto:gordt.konstantin@cbc-group.kz" TargetMode="External"/><Relationship Id="rId441" Type="http://schemas.openxmlformats.org/officeDocument/2006/relationships/hyperlink" Target="mailto:vedineeva_a@bigcar.su" TargetMode="External"/><Relationship Id="rId462" Type="http://schemas.openxmlformats.org/officeDocument/2006/relationships/hyperlink" Target="mailto:beloborodovaoa@a-trast.ru" TargetMode="External"/><Relationship Id="rId40" Type="http://schemas.openxmlformats.org/officeDocument/2006/relationships/hyperlink" Target="mailto:Rodion.Nikonov@shate-m.com" TargetMode="External"/><Relationship Id="rId115" Type="http://schemas.openxmlformats.org/officeDocument/2006/relationships/hyperlink" Target="mailto:vlaskina_mv@etsp.ru" TargetMode="External"/><Relationship Id="rId136" Type="http://schemas.openxmlformats.org/officeDocument/2006/relationships/hyperlink" Target="mailto:Elena.Argutina@phaeton.kz" TargetMode="External"/><Relationship Id="rId157" Type="http://schemas.openxmlformats.org/officeDocument/2006/relationships/hyperlink" Target="mailto:procurement@armtek.ru" TargetMode="External"/><Relationship Id="rId178" Type="http://schemas.openxmlformats.org/officeDocument/2006/relationships/hyperlink" Target="mailto:ponomareva.a@comtt.ru" TargetMode="External"/><Relationship Id="rId301" Type="http://schemas.openxmlformats.org/officeDocument/2006/relationships/hyperlink" Target="mailto:a.pisarkova@uniqom.ru" TargetMode="External"/><Relationship Id="rId322" Type="http://schemas.openxmlformats.org/officeDocument/2006/relationships/hyperlink" Target="mailto:ev.kuraeva@favorit-parts.ru" TargetMode="External"/><Relationship Id="rId343" Type="http://schemas.openxmlformats.org/officeDocument/2006/relationships/hyperlink" Target="mailto:autoshakirov21@mail.ru" TargetMode="External"/><Relationship Id="rId364" Type="http://schemas.openxmlformats.org/officeDocument/2006/relationships/hyperlink" Target="mailto:zasuhinav@a-trast.ru" TargetMode="External"/><Relationship Id="rId61" Type="http://schemas.openxmlformats.org/officeDocument/2006/relationships/hyperlink" Target="mailto:denis@auto-sputnik.ru" TargetMode="External"/><Relationship Id="rId82" Type="http://schemas.openxmlformats.org/officeDocument/2006/relationships/hyperlink" Target="mailto:invoice@pr-lg.ru" TargetMode="External"/><Relationship Id="rId199" Type="http://schemas.openxmlformats.org/officeDocument/2006/relationships/hyperlink" Target="mailto:d.savin@smtrucker.ru" TargetMode="External"/><Relationship Id="rId203" Type="http://schemas.openxmlformats.org/officeDocument/2006/relationships/hyperlink" Target="mailto:Gulzhan.Mukhamejanova@shate-m.com" TargetMode="External"/><Relationship Id="rId385" Type="http://schemas.openxmlformats.org/officeDocument/2006/relationships/hyperlink" Target="mailto:ros-avtolkw2@rstavto.ru" TargetMode="External"/><Relationship Id="rId19" Type="http://schemas.openxmlformats.org/officeDocument/2006/relationships/hyperlink" Target="mailto:Aleksandr.Karavayev@shate-m.com" TargetMode="External"/><Relationship Id="rId224" Type="http://schemas.openxmlformats.org/officeDocument/2006/relationships/hyperlink" Target="mailto:info@mxgroup.ru" TargetMode="External"/><Relationship Id="rId245" Type="http://schemas.openxmlformats.org/officeDocument/2006/relationships/hyperlink" Target="mailto:filadkns@schaeffler.com" TargetMode="External"/><Relationship Id="rId266" Type="http://schemas.openxmlformats.org/officeDocument/2006/relationships/hyperlink" Target="mailto:NMalyshev@armtek.com.kz" TargetMode="External"/><Relationship Id="rId287" Type="http://schemas.openxmlformats.org/officeDocument/2006/relationships/hyperlink" Target="mailto:Rodion.Nikonov@shate-m.com" TargetMode="External"/><Relationship Id="rId410" Type="http://schemas.openxmlformats.org/officeDocument/2006/relationships/hyperlink" Target="mailto:ya.ilyina@favorit-parts.ru" TargetMode="External"/><Relationship Id="rId431" Type="http://schemas.openxmlformats.org/officeDocument/2006/relationships/hyperlink" Target="mailto:bigcar@bigcar.su" TargetMode="External"/><Relationship Id="rId452" Type="http://schemas.openxmlformats.org/officeDocument/2006/relationships/hyperlink" Target="mailto:kuzina_va@moskvorechie.ru" TargetMode="External"/><Relationship Id="rId473" Type="http://schemas.openxmlformats.org/officeDocument/2006/relationships/table" Target="../tables/table3.xml"/><Relationship Id="rId30" Type="http://schemas.openxmlformats.org/officeDocument/2006/relationships/hyperlink" Target="mailto:Mariya.Vasilyeva@shate-m.com" TargetMode="External"/><Relationship Id="rId105" Type="http://schemas.openxmlformats.org/officeDocument/2006/relationships/hyperlink" Target="mailto:ved@tpm.ru" TargetMode="External"/><Relationship Id="rId126" Type="http://schemas.openxmlformats.org/officeDocument/2006/relationships/hyperlink" Target="mailto:pzaytsev@auto-sputnik.ru" TargetMode="External"/><Relationship Id="rId147" Type="http://schemas.openxmlformats.org/officeDocument/2006/relationships/hyperlink" Target="mailto:pavel.belski@schaeffler.com" TargetMode="External"/><Relationship Id="rId168" Type="http://schemas.openxmlformats.org/officeDocument/2006/relationships/hyperlink" Target="mailto:fazylov.sabyrzhan@cbc-group.kz" TargetMode="External"/><Relationship Id="rId312" Type="http://schemas.openxmlformats.org/officeDocument/2006/relationships/hyperlink" Target="mailto:nataliya.pokidova@abs-auto.ru" TargetMode="External"/><Relationship Id="rId333" Type="http://schemas.openxmlformats.org/officeDocument/2006/relationships/hyperlink" Target="mailto:krylova@optipart.ru" TargetMode="External"/><Relationship Id="rId354" Type="http://schemas.openxmlformats.org/officeDocument/2006/relationships/hyperlink" Target="mailto:olga_lavrova@autospace.by" TargetMode="External"/><Relationship Id="rId51" Type="http://schemas.openxmlformats.org/officeDocument/2006/relationships/hyperlink" Target="mailto:Nataliya.Babushkina@shate-m.com" TargetMode="External"/><Relationship Id="rId72" Type="http://schemas.openxmlformats.org/officeDocument/2006/relationships/hyperlink" Target="mailto:stock@part-kom.ru" TargetMode="External"/><Relationship Id="rId93" Type="http://schemas.openxmlformats.org/officeDocument/2006/relationships/hyperlink" Target="mailto:rva-avto@yandex.ru" TargetMode="External"/><Relationship Id="rId189" Type="http://schemas.openxmlformats.org/officeDocument/2006/relationships/hyperlink" Target="mailto:office@mrsv.by" TargetMode="External"/><Relationship Id="rId375" Type="http://schemas.openxmlformats.org/officeDocument/2006/relationships/hyperlink" Target="mailto:gubkin@etsltd.ru" TargetMode="External"/><Relationship Id="rId396" Type="http://schemas.openxmlformats.org/officeDocument/2006/relationships/hyperlink" Target="mailto:e.klimova@msk.uniqom.ru" TargetMode="External"/><Relationship Id="rId3" Type="http://schemas.openxmlformats.org/officeDocument/2006/relationships/hyperlink" Target="mailto:akadzaev@univex.ru" TargetMode="External"/><Relationship Id="rId214" Type="http://schemas.openxmlformats.org/officeDocument/2006/relationships/hyperlink" Target="mailto:alexander.melnik@truckbel.com" TargetMode="External"/><Relationship Id="rId235" Type="http://schemas.openxmlformats.org/officeDocument/2006/relationships/hyperlink" Target="mailto:nelly.markina@favorit-parts.ru" TargetMode="External"/><Relationship Id="rId256" Type="http://schemas.openxmlformats.org/officeDocument/2006/relationships/hyperlink" Target="mailto:askhat.valitov@schaeffler.com" TargetMode="External"/><Relationship Id="rId277" Type="http://schemas.openxmlformats.org/officeDocument/2006/relationships/hyperlink" Target="mailto:Elena.Argutina@phaeton.kz" TargetMode="External"/><Relationship Id="rId298" Type="http://schemas.openxmlformats.org/officeDocument/2006/relationships/hyperlink" Target="mailto:askhat.valitov@schaeffler.com" TargetMode="External"/><Relationship Id="rId400" Type="http://schemas.openxmlformats.org/officeDocument/2006/relationships/hyperlink" Target="mailto:ksanto@inbox.ru" TargetMode="External"/><Relationship Id="rId421" Type="http://schemas.openxmlformats.org/officeDocument/2006/relationships/hyperlink" Target="mailto:prostova.y@forum-auto.ru" TargetMode="External"/><Relationship Id="rId442" Type="http://schemas.openxmlformats.org/officeDocument/2006/relationships/hyperlink" Target="mailto:bigcar@bigcar.su" TargetMode="External"/><Relationship Id="rId463" Type="http://schemas.openxmlformats.org/officeDocument/2006/relationships/hyperlink" Target="mailto:gavrilinaa@a-trast.ru" TargetMode="External"/><Relationship Id="rId116" Type="http://schemas.openxmlformats.org/officeDocument/2006/relationships/hyperlink" Target="mailto:lanbing_hv@etsp.ru" TargetMode="External"/><Relationship Id="rId137" Type="http://schemas.openxmlformats.org/officeDocument/2006/relationships/hyperlink" Target="mailto:Elena.Argutina@phaeton.kz" TargetMode="External"/><Relationship Id="rId158" Type="http://schemas.openxmlformats.org/officeDocument/2006/relationships/hyperlink" Target="mailto:procurement@armtek.ru" TargetMode="External"/><Relationship Id="rId302" Type="http://schemas.openxmlformats.org/officeDocument/2006/relationships/hyperlink" Target="mailto:alliance@amtel.club" TargetMode="External"/><Relationship Id="rId323" Type="http://schemas.openxmlformats.org/officeDocument/2006/relationships/hyperlink" Target="mailto:ev.kuraeva@favorit-parts.ru" TargetMode="External"/><Relationship Id="rId344" Type="http://schemas.openxmlformats.org/officeDocument/2006/relationships/hyperlink" Target="mailto:aziz.damullaev@tanauto.kz" TargetMode="External"/><Relationship Id="rId20" Type="http://schemas.openxmlformats.org/officeDocument/2006/relationships/hyperlink" Target="mailto:irina.vinichenko@rossko.ru" TargetMode="External"/><Relationship Id="rId41" Type="http://schemas.openxmlformats.org/officeDocument/2006/relationships/hyperlink" Target="mailto:akadzaev@univex.ru" TargetMode="External"/><Relationship Id="rId62" Type="http://schemas.openxmlformats.org/officeDocument/2006/relationships/hyperlink" Target="mailto:strizhov_de@moskvorechie.ru" TargetMode="External"/><Relationship Id="rId83" Type="http://schemas.openxmlformats.org/officeDocument/2006/relationships/hyperlink" Target="mailto:import-msk@shate-m.com" TargetMode="External"/><Relationship Id="rId179" Type="http://schemas.openxmlformats.org/officeDocument/2006/relationships/hyperlink" Target="mailto:Vladislav.buyanin@shate-m.com" TargetMode="External"/><Relationship Id="rId365" Type="http://schemas.openxmlformats.org/officeDocument/2006/relationships/hyperlink" Target="mailto:davydovamn@a-trast.ru" TargetMode="External"/><Relationship Id="rId386" Type="http://schemas.openxmlformats.org/officeDocument/2006/relationships/hyperlink" Target="mailto:boyarenko_aa@rstavto.ru" TargetMode="External"/><Relationship Id="rId190" Type="http://schemas.openxmlformats.org/officeDocument/2006/relationships/hyperlink" Target="mailto:office@mrsv.by" TargetMode="External"/><Relationship Id="rId204" Type="http://schemas.openxmlformats.org/officeDocument/2006/relationships/hyperlink" Target="mailto:Vladislav.buyanin@shate-m.com" TargetMode="External"/><Relationship Id="rId225" Type="http://schemas.openxmlformats.org/officeDocument/2006/relationships/hyperlink" Target="mailto:filadkns@schaeffler.com" TargetMode="External"/><Relationship Id="rId246" Type="http://schemas.openxmlformats.org/officeDocument/2006/relationships/hyperlink" Target="mailto:irk@mxgroup.ru" TargetMode="External"/><Relationship Id="rId267" Type="http://schemas.openxmlformats.org/officeDocument/2006/relationships/hyperlink" Target="mailto:DChalov@armtek.com.kz" TargetMode="External"/><Relationship Id="rId288" Type="http://schemas.openxmlformats.org/officeDocument/2006/relationships/hyperlink" Target="mailto:Oleg.Yushin@shate-m.com" TargetMode="External"/><Relationship Id="rId411" Type="http://schemas.openxmlformats.org/officeDocument/2006/relationships/hyperlink" Target="mailto:ya.ilyina@favorit-parts.ru" TargetMode="External"/><Relationship Id="rId432" Type="http://schemas.openxmlformats.org/officeDocument/2006/relationships/hyperlink" Target="mailto:kasmynina_m@bigcar.su" TargetMode="External"/><Relationship Id="rId453" Type="http://schemas.openxmlformats.org/officeDocument/2006/relationships/hyperlink" Target="mailto:kuzina_va@moskvorechie.ru" TargetMode="External"/><Relationship Id="rId474" Type="http://schemas.openxmlformats.org/officeDocument/2006/relationships/comments" Target="../comments4.xml"/><Relationship Id="rId106" Type="http://schemas.openxmlformats.org/officeDocument/2006/relationships/hyperlink" Target="mailto:order@tpm.ru" TargetMode="External"/><Relationship Id="rId127" Type="http://schemas.openxmlformats.org/officeDocument/2006/relationships/hyperlink" Target="mailto:denis@auto-sputnik.ru" TargetMode="External"/><Relationship Id="rId313" Type="http://schemas.openxmlformats.org/officeDocument/2006/relationships/hyperlink" Target="mailto:nataliya.pokidova@abs-auto.ru" TargetMode="External"/><Relationship Id="rId10" Type="http://schemas.openxmlformats.org/officeDocument/2006/relationships/hyperlink" Target="mailto:rzaytsev@auto-sputnik.ru" TargetMode="External"/><Relationship Id="rId31" Type="http://schemas.openxmlformats.org/officeDocument/2006/relationships/hyperlink" Target="mailto:radin@etsltd.ru" TargetMode="External"/><Relationship Id="rId52" Type="http://schemas.openxmlformats.org/officeDocument/2006/relationships/hyperlink" Target="mailto:andreev@volga-motors.ru" TargetMode="External"/><Relationship Id="rId73" Type="http://schemas.openxmlformats.org/officeDocument/2006/relationships/hyperlink" Target="mailto:zak@avtoliga.ru" TargetMode="External"/><Relationship Id="rId94" Type="http://schemas.openxmlformats.org/officeDocument/2006/relationships/hyperlink" Target="mailto:rva-avto@yandex.ru" TargetMode="External"/><Relationship Id="rId148" Type="http://schemas.openxmlformats.org/officeDocument/2006/relationships/hyperlink" Target="mailto:pavel.belski@schaeffler.com" TargetMode="External"/><Relationship Id="rId169" Type="http://schemas.openxmlformats.org/officeDocument/2006/relationships/hyperlink" Target="mailto:fazylov.zakir@cbc-group.kz" TargetMode="External"/><Relationship Id="rId334" Type="http://schemas.openxmlformats.org/officeDocument/2006/relationships/hyperlink" Target="mailto:popleteev@a-ac.ru" TargetMode="External"/><Relationship Id="rId355" Type="http://schemas.openxmlformats.org/officeDocument/2006/relationships/hyperlink" Target="mailto:rakov@autospace.by" TargetMode="External"/><Relationship Id="rId376" Type="http://schemas.openxmlformats.org/officeDocument/2006/relationships/hyperlink" Target="mailto:gubkin@etsltd.ru" TargetMode="External"/><Relationship Id="rId397" Type="http://schemas.openxmlformats.org/officeDocument/2006/relationships/hyperlink" Target="mailto:e.klimova@msk.uniqom.ru" TargetMode="External"/><Relationship Id="rId4" Type="http://schemas.openxmlformats.org/officeDocument/2006/relationships/hyperlink" Target="mailto:may@mikado-parts.ru" TargetMode="External"/><Relationship Id="rId180" Type="http://schemas.openxmlformats.org/officeDocument/2006/relationships/hyperlink" Target="mailto:Vladislav.buyanin@shate-m.com" TargetMode="External"/><Relationship Id="rId215" Type="http://schemas.openxmlformats.org/officeDocument/2006/relationships/hyperlink" Target="mailto:alexander.melnik@truckbel.com" TargetMode="External"/><Relationship Id="rId236" Type="http://schemas.openxmlformats.org/officeDocument/2006/relationships/hyperlink" Target="mailto:nelly.markina@favorit-parts.ru" TargetMode="External"/><Relationship Id="rId257" Type="http://schemas.openxmlformats.org/officeDocument/2006/relationships/hyperlink" Target="mailto:askhat.valitov@schaeffler.com" TargetMode="External"/><Relationship Id="rId278" Type="http://schemas.openxmlformats.org/officeDocument/2006/relationships/hyperlink" Target="mailto:procurement@armtek.ru" TargetMode="External"/><Relationship Id="rId401" Type="http://schemas.openxmlformats.org/officeDocument/2006/relationships/hyperlink" Target="mailto:lklyukvin@autokontinent.ru" TargetMode="External"/><Relationship Id="rId422" Type="http://schemas.openxmlformats.org/officeDocument/2006/relationships/hyperlink" Target="mailto:budanova.o@forum-auto.ru" TargetMode="External"/><Relationship Id="rId443" Type="http://schemas.openxmlformats.org/officeDocument/2006/relationships/hyperlink" Target="mailto:Dmitri.Lebedev@schaeffler.com" TargetMode="External"/><Relationship Id="rId464" Type="http://schemas.openxmlformats.org/officeDocument/2006/relationships/hyperlink" Target="mailto:turyginua@a-trast.ru" TargetMode="External"/><Relationship Id="rId303" Type="http://schemas.openxmlformats.org/officeDocument/2006/relationships/hyperlink" Target="mailto:alliance@amtel.club" TargetMode="External"/><Relationship Id="rId42" Type="http://schemas.openxmlformats.org/officeDocument/2006/relationships/hyperlink" Target="mailto:may@mikado-parts.ru" TargetMode="External"/><Relationship Id="rId84" Type="http://schemas.openxmlformats.org/officeDocument/2006/relationships/hyperlink" Target="mailto:import-msk@shate-m.com" TargetMode="External"/><Relationship Id="rId138" Type="http://schemas.openxmlformats.org/officeDocument/2006/relationships/hyperlink" Target="mailto:askhat.valitov@schaeffler.com" TargetMode="External"/><Relationship Id="rId345" Type="http://schemas.openxmlformats.org/officeDocument/2006/relationships/hyperlink" Target="mailto:er.aramyan@autorus.ru" TargetMode="External"/><Relationship Id="rId387" Type="http://schemas.openxmlformats.org/officeDocument/2006/relationships/hyperlink" Target="mailto:pekarsky_as@rstavto.ru" TargetMode="External"/><Relationship Id="rId191" Type="http://schemas.openxmlformats.org/officeDocument/2006/relationships/hyperlink" Target="mailto:office@mrsv.by" TargetMode="External"/><Relationship Id="rId205" Type="http://schemas.openxmlformats.org/officeDocument/2006/relationships/hyperlink" Target="mailto:Gulzhan.Mukhamejanova@shate-m.com" TargetMode="External"/><Relationship Id="rId247" Type="http://schemas.openxmlformats.org/officeDocument/2006/relationships/hyperlink" Target="mailto:kripakov@mxgroup.ru" TargetMode="External"/><Relationship Id="rId412" Type="http://schemas.openxmlformats.org/officeDocument/2006/relationships/hyperlink" Target="mailto:sadukova.g@promintel.ru" TargetMode="External"/><Relationship Id="rId107" Type="http://schemas.openxmlformats.org/officeDocument/2006/relationships/hyperlink" Target="mailto:ved@tpm.ru" TargetMode="External"/><Relationship Id="rId289" Type="http://schemas.openxmlformats.org/officeDocument/2006/relationships/hyperlink" Target="mailto:import-msk@shate-m.com" TargetMode="External"/><Relationship Id="rId454" Type="http://schemas.openxmlformats.org/officeDocument/2006/relationships/hyperlink" Target="mailto:kuzina_va@moskvorechie.ru" TargetMode="External"/><Relationship Id="rId11" Type="http://schemas.openxmlformats.org/officeDocument/2006/relationships/hyperlink" Target="mailto:Anna.Organ@shate-m.com" TargetMode="External"/><Relationship Id="rId53" Type="http://schemas.openxmlformats.org/officeDocument/2006/relationships/hyperlink" Target="mailto:vk@voltag.ru" TargetMode="External"/><Relationship Id="rId149" Type="http://schemas.openxmlformats.org/officeDocument/2006/relationships/hyperlink" Target="mailto:olga_lavrova@autospace.by" TargetMode="External"/><Relationship Id="rId314" Type="http://schemas.openxmlformats.org/officeDocument/2006/relationships/hyperlink" Target="mailto:nataliya.pokidova@abs-auto.ru" TargetMode="External"/><Relationship Id="rId356" Type="http://schemas.openxmlformats.org/officeDocument/2006/relationships/hyperlink" Target="mailto:Diana.Tsarik@autospace.by" TargetMode="External"/><Relationship Id="rId398" Type="http://schemas.openxmlformats.org/officeDocument/2006/relationships/hyperlink" Target="mailto:ksanto@inbox.ru" TargetMode="External"/><Relationship Id="rId95" Type="http://schemas.openxmlformats.org/officeDocument/2006/relationships/hyperlink" Target="mailto:merzlyakov.k@forum-auto.ru" TargetMode="External"/><Relationship Id="rId160" Type="http://schemas.openxmlformats.org/officeDocument/2006/relationships/hyperlink" Target="mailto:pavel.belski@schaeffler.com" TargetMode="External"/><Relationship Id="rId216" Type="http://schemas.openxmlformats.org/officeDocument/2006/relationships/hyperlink" Target="mailto:alexander.melnik@truckbel.com" TargetMode="External"/><Relationship Id="rId423" Type="http://schemas.openxmlformats.org/officeDocument/2006/relationships/hyperlink" Target="mailto:a.chekalina@tmtr.ru" TargetMode="External"/><Relationship Id="rId258" Type="http://schemas.openxmlformats.org/officeDocument/2006/relationships/hyperlink" Target="mailto:askhat.valitov@schaeffler.com" TargetMode="External"/><Relationship Id="rId465" Type="http://schemas.openxmlformats.org/officeDocument/2006/relationships/hyperlink" Target="mailto:EfimovaOA@nizhbel.ru" TargetMode="External"/><Relationship Id="rId22" Type="http://schemas.openxmlformats.org/officeDocument/2006/relationships/hyperlink" Target="mailto:Olga.Maletina@rossko.ru" TargetMode="External"/><Relationship Id="rId64" Type="http://schemas.openxmlformats.org/officeDocument/2006/relationships/hyperlink" Target="mailto:lysenko_do@valdaiavto.ru" TargetMode="External"/><Relationship Id="rId118" Type="http://schemas.openxmlformats.org/officeDocument/2006/relationships/hyperlink" Target="mailto:Ilyin@bigsto.ru" TargetMode="External"/><Relationship Id="rId325" Type="http://schemas.openxmlformats.org/officeDocument/2006/relationships/hyperlink" Target="mailto:Smirnova-OE@Part-kom.ru" TargetMode="External"/><Relationship Id="rId367" Type="http://schemas.openxmlformats.org/officeDocument/2006/relationships/hyperlink" Target="mailto:gavrilinaa@a-trast.ru" TargetMode="External"/><Relationship Id="rId171" Type="http://schemas.openxmlformats.org/officeDocument/2006/relationships/hyperlink" Target="mailto:fazylov.sabyrzhan@cbc-group.kz" TargetMode="External"/><Relationship Id="rId227" Type="http://schemas.openxmlformats.org/officeDocument/2006/relationships/hyperlink" Target="mailto:filadkns@schaeffler.com" TargetMode="External"/><Relationship Id="rId269" Type="http://schemas.openxmlformats.org/officeDocument/2006/relationships/hyperlink" Target="mailto:korneev@volga-motors.ru" TargetMode="External"/><Relationship Id="rId434" Type="http://schemas.openxmlformats.org/officeDocument/2006/relationships/hyperlink" Target="mailto:bigcar@bigcar.su" TargetMode="External"/><Relationship Id="rId33" Type="http://schemas.openxmlformats.org/officeDocument/2006/relationships/hyperlink" Target="mailto:ryzhkova@etsltd.ru" TargetMode="External"/><Relationship Id="rId129" Type="http://schemas.openxmlformats.org/officeDocument/2006/relationships/hyperlink" Target="mailto:maksimova.k@forum-auto.ru" TargetMode="External"/><Relationship Id="rId280" Type="http://schemas.openxmlformats.org/officeDocument/2006/relationships/hyperlink" Target="mailto:main_sklad@autokontinent.ru" TargetMode="External"/><Relationship Id="rId336" Type="http://schemas.openxmlformats.org/officeDocument/2006/relationships/hyperlink" Target="mailto:krylova@optipart.ru" TargetMode="External"/><Relationship Id="rId75" Type="http://schemas.openxmlformats.org/officeDocument/2006/relationships/hyperlink" Target="mailto:npv@mikado-parts.ru" TargetMode="External"/><Relationship Id="rId140" Type="http://schemas.openxmlformats.org/officeDocument/2006/relationships/hyperlink" Target="mailto:askhat.valitov@schaeffler.com" TargetMode="External"/><Relationship Id="rId182" Type="http://schemas.openxmlformats.org/officeDocument/2006/relationships/hyperlink" Target="mailto:ludmila.kravtsova@truckparts.kg" TargetMode="External"/><Relationship Id="rId378" Type="http://schemas.openxmlformats.org/officeDocument/2006/relationships/hyperlink" Target="mailto:askhat.valitov@schaeffler.com" TargetMode="External"/><Relationship Id="rId403" Type="http://schemas.openxmlformats.org/officeDocument/2006/relationships/hyperlink" Target="mailto:lklyukvin@autokontinent.ru" TargetMode="External"/><Relationship Id="rId6" Type="http://schemas.openxmlformats.org/officeDocument/2006/relationships/hyperlink" Target="mailto:kayudaya@yandex.ru" TargetMode="External"/><Relationship Id="rId238" Type="http://schemas.openxmlformats.org/officeDocument/2006/relationships/hyperlink" Target="mailto:pavel.belski@schaeffler.com" TargetMode="External"/><Relationship Id="rId445" Type="http://schemas.openxmlformats.org/officeDocument/2006/relationships/hyperlink" Target="mailto:seleznev_vs@agrotrak.ru" TargetMode="External"/><Relationship Id="rId291" Type="http://schemas.openxmlformats.org/officeDocument/2006/relationships/hyperlink" Target="mailto:Oleg.Yushin@shate-m.com" TargetMode="External"/><Relationship Id="rId305" Type="http://schemas.openxmlformats.org/officeDocument/2006/relationships/hyperlink" Target="mailto:logdept@tpm.ru" TargetMode="External"/><Relationship Id="rId347" Type="http://schemas.openxmlformats.org/officeDocument/2006/relationships/hyperlink" Target="mailto:er.aramyan@autorus.ru" TargetMode="External"/><Relationship Id="rId44" Type="http://schemas.openxmlformats.org/officeDocument/2006/relationships/hyperlink" Target="mailto:zakaz@keninkom.com" TargetMode="External"/><Relationship Id="rId86" Type="http://schemas.openxmlformats.org/officeDocument/2006/relationships/hyperlink" Target="mailto:Sergey.Rozhkov@shate-m.com" TargetMode="External"/><Relationship Id="rId151" Type="http://schemas.openxmlformats.org/officeDocument/2006/relationships/hyperlink" Target="mailto:katerina_nesterovich@forward-motors.com" TargetMode="External"/><Relationship Id="rId389" Type="http://schemas.openxmlformats.org/officeDocument/2006/relationships/hyperlink" Target="mailto:pekarsky_as@rstavto.ru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5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6.xml"/><Relationship Id="rId4" Type="http://schemas.openxmlformats.org/officeDocument/2006/relationships/comments" Target="../comments9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6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13.v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9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3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hyperlink" Target="javascript:;" TargetMode="External"/><Relationship Id="rId13" Type="http://schemas.openxmlformats.org/officeDocument/2006/relationships/hyperlink" Target="javascript:;" TargetMode="External"/><Relationship Id="rId18" Type="http://schemas.openxmlformats.org/officeDocument/2006/relationships/hyperlink" Target="javascript:;" TargetMode="External"/><Relationship Id="rId26" Type="http://schemas.openxmlformats.org/officeDocument/2006/relationships/hyperlink" Target="javascript:;" TargetMode="External"/><Relationship Id="rId3" Type="http://schemas.openxmlformats.org/officeDocument/2006/relationships/hyperlink" Target="https://webbp1.schaeffler.com:62814/sap/bw/BEx?SAP-LANGUAGE=EN&amp;BOOKMARK_ID=4ZHFB1SBK7STR5JP83G3MT5K1&amp;variable_screen=x" TargetMode="External"/><Relationship Id="rId21" Type="http://schemas.openxmlformats.org/officeDocument/2006/relationships/hyperlink" Target="javascript:;" TargetMode="External"/><Relationship Id="rId34" Type="http://schemas.openxmlformats.org/officeDocument/2006/relationships/comments" Target="../comments14.xml"/><Relationship Id="rId7" Type="http://schemas.openxmlformats.org/officeDocument/2006/relationships/hyperlink" Target="javascript:;" TargetMode="External"/><Relationship Id="rId12" Type="http://schemas.openxmlformats.org/officeDocument/2006/relationships/hyperlink" Target="javascript:;" TargetMode="External"/><Relationship Id="rId17" Type="http://schemas.openxmlformats.org/officeDocument/2006/relationships/hyperlink" Target="javascript:;" TargetMode="External"/><Relationship Id="rId25" Type="http://schemas.openxmlformats.org/officeDocument/2006/relationships/hyperlink" Target="javascript:;" TargetMode="External"/><Relationship Id="rId33" Type="http://schemas.openxmlformats.org/officeDocument/2006/relationships/vmlDrawing" Target="../drawings/vmlDrawing16.vml"/><Relationship Id="rId2" Type="http://schemas.openxmlformats.org/officeDocument/2006/relationships/hyperlink" Target="https://webbp1.schaeffler.com:62814/sap/bw/BEx?SAP-LANGUAGE=EN&amp;BOOKMARK_ID=4VZO52SGVB44ZOZOKQ86I5QY0&amp;variable_screen=x" TargetMode="External"/><Relationship Id="rId16" Type="http://schemas.openxmlformats.org/officeDocument/2006/relationships/hyperlink" Target="javascript:;" TargetMode="External"/><Relationship Id="rId20" Type="http://schemas.openxmlformats.org/officeDocument/2006/relationships/hyperlink" Target="javascript:;" TargetMode="External"/><Relationship Id="rId29" Type="http://schemas.openxmlformats.org/officeDocument/2006/relationships/hyperlink" Target="javascript:;" TargetMode="External"/><Relationship Id="rId1" Type="http://schemas.openxmlformats.org/officeDocument/2006/relationships/hyperlink" Target="https://webbp1.schaeffler.com:62814/sap/bw/BEx?SAP-LANGUAGE=EN&amp;BOOKMARK_ID=4ZHHXGYL4ZA20KU3TSI166MJS&amp;variable_screen=x" TargetMode="External"/><Relationship Id="rId6" Type="http://schemas.openxmlformats.org/officeDocument/2006/relationships/hyperlink" Target="https://webbp1.schaeffler.com:62814/sap/bw/BEx?SAP-LANGUAGE=EN&amp;BOOKMARK_ID=4ZHBGK7537GFJCDSU9AG35YZL&amp;variable_screen=x" TargetMode="External"/><Relationship Id="rId11" Type="http://schemas.openxmlformats.org/officeDocument/2006/relationships/hyperlink" Target="javascript:;" TargetMode="External"/><Relationship Id="rId24" Type="http://schemas.openxmlformats.org/officeDocument/2006/relationships/hyperlink" Target="javascript:;" TargetMode="External"/><Relationship Id="rId32" Type="http://schemas.openxmlformats.org/officeDocument/2006/relationships/drawing" Target="../drawings/drawing7.xml"/><Relationship Id="rId5" Type="http://schemas.openxmlformats.org/officeDocument/2006/relationships/hyperlink" Target="https://webbp1.schaeffler.com:62814/sap/bw/BEx?SAP-LANGUAGE=EN&amp;BOOKMARK_ID=4ZH9XF0BIMO8USFQ9QVNVEVFS&amp;variable_screen=x" TargetMode="External"/><Relationship Id="rId15" Type="http://schemas.openxmlformats.org/officeDocument/2006/relationships/hyperlink" Target="javascript:;" TargetMode="External"/><Relationship Id="rId23" Type="http://schemas.openxmlformats.org/officeDocument/2006/relationships/hyperlink" Target="javascript:;" TargetMode="External"/><Relationship Id="rId28" Type="http://schemas.openxmlformats.org/officeDocument/2006/relationships/hyperlink" Target="javascript:;" TargetMode="External"/><Relationship Id="rId10" Type="http://schemas.openxmlformats.org/officeDocument/2006/relationships/hyperlink" Target="javascript:;" TargetMode="External"/><Relationship Id="rId19" Type="http://schemas.openxmlformats.org/officeDocument/2006/relationships/hyperlink" Target="javascript:;" TargetMode="External"/><Relationship Id="rId31" Type="http://schemas.openxmlformats.org/officeDocument/2006/relationships/hyperlink" Target="javascript:;" TargetMode="External"/><Relationship Id="rId4" Type="http://schemas.openxmlformats.org/officeDocument/2006/relationships/hyperlink" Target="https://webbp1.schaeffler.com:62814/sap/bw/BEx?SAP-LANGUAGE=EN&amp;BOOKMARK_ID=50JMRHYKD3667LI71TSOYDC3Z&amp;variable_screen=x" TargetMode="External"/><Relationship Id="rId9" Type="http://schemas.openxmlformats.org/officeDocument/2006/relationships/hyperlink" Target="javascript:;" TargetMode="External"/><Relationship Id="rId14" Type="http://schemas.openxmlformats.org/officeDocument/2006/relationships/hyperlink" Target="javascript:;" TargetMode="External"/><Relationship Id="rId22" Type="http://schemas.openxmlformats.org/officeDocument/2006/relationships/hyperlink" Target="javascript:;" TargetMode="External"/><Relationship Id="rId27" Type="http://schemas.openxmlformats.org/officeDocument/2006/relationships/hyperlink" Target="javascript:;" TargetMode="External"/><Relationship Id="rId30" Type="http://schemas.openxmlformats.org/officeDocument/2006/relationships/hyperlink" Target="javascript:;" TargetMode="Externa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9"/>
  <dimension ref="A1:C77"/>
  <sheetViews>
    <sheetView topLeftCell="A43" zoomScale="115" zoomScaleNormal="115" workbookViewId="0">
      <selection activeCell="D11" sqref="D11"/>
    </sheetView>
  </sheetViews>
  <sheetFormatPr defaultRowHeight="12.75" x14ac:dyDescent="0.2"/>
  <cols>
    <col min="1" max="1" width="13.5703125" customWidth="1"/>
    <col min="2" max="2" width="28.85546875" bestFit="1" customWidth="1"/>
    <col min="3" max="3" width="31" bestFit="1" customWidth="1"/>
  </cols>
  <sheetData>
    <row r="1" spans="1:3" x14ac:dyDescent="0.2">
      <c r="A1" t="s">
        <v>205</v>
      </c>
      <c r="B1" t="s">
        <v>15</v>
      </c>
      <c r="C1" t="s">
        <v>1357</v>
      </c>
    </row>
    <row r="2" spans="1:3" x14ac:dyDescent="0.2">
      <c r="A2" s="609">
        <v>90284</v>
      </c>
      <c r="B2" t="s">
        <v>392</v>
      </c>
      <c r="C2" t="str">
        <f>INDEX(Таблица1[CllientName],MATCH(ClientsTable[[#This Row],[КЛИЕНТ]],Таблица1[КЛИЕНТ]))</f>
        <v>Walday I Kompanija</v>
      </c>
    </row>
    <row r="3" spans="1:3" x14ac:dyDescent="0.2">
      <c r="A3" s="609">
        <v>60450</v>
      </c>
      <c r="B3" t="s">
        <v>567</v>
      </c>
      <c r="C3" t="str">
        <f>INDEX(Таблица1[CllientName],MATCH(ClientsTable[[#This Row],[КЛИЕНТ]],Таблица1[КЛИЕНТ]))</f>
        <v>EuroAutoParts</v>
      </c>
    </row>
    <row r="4" spans="1:3" x14ac:dyDescent="0.2">
      <c r="A4" s="609">
        <v>97451</v>
      </c>
      <c r="B4" t="s">
        <v>793</v>
      </c>
      <c r="C4" t="str">
        <f>INDEX(Таблица1[CllientName],MATCH(ClientsTable[[#This Row],[КЛИЕНТ]],Таблица1[КЛИЕНТ]))</f>
        <v>TruckMotors</v>
      </c>
    </row>
    <row r="5" spans="1:3" x14ac:dyDescent="0.2">
      <c r="A5" s="609">
        <v>56161</v>
      </c>
      <c r="B5" t="s">
        <v>497</v>
      </c>
      <c r="C5" t="str">
        <f>INDEX(Таблица1[CllientName],MATCH(ClientsTable[[#This Row],[КЛИЕНТ]],Таблица1[КЛИЕНТ]))</f>
        <v>Palma</v>
      </c>
    </row>
    <row r="6" spans="1:3" x14ac:dyDescent="0.2">
      <c r="A6" s="609">
        <v>56161</v>
      </c>
      <c r="B6" t="s">
        <v>398</v>
      </c>
      <c r="C6" t="str">
        <f>INDEX(Таблица1[CllientName],MATCH(ClientsTable[[#This Row],[КЛИЕНТ]],Таблица1[КЛИЕНТ]))</f>
        <v>Palma</v>
      </c>
    </row>
    <row r="7" spans="1:3" x14ac:dyDescent="0.2">
      <c r="A7" s="609">
        <v>79014</v>
      </c>
      <c r="B7" t="s">
        <v>25</v>
      </c>
      <c r="C7" t="str">
        <f>INDEX(Таблица1[CllientName],MATCH(ClientsTable[[#This Row],[КЛИЕНТ]],Таблица1[КЛИЕНТ]))</f>
        <v>Avanta Premium</v>
      </c>
    </row>
    <row r="8" spans="1:3" x14ac:dyDescent="0.2">
      <c r="A8" s="609">
        <v>92587</v>
      </c>
      <c r="B8" t="s">
        <v>34</v>
      </c>
      <c r="C8" t="str">
        <f>INDEX(Таблица1[CllientName],MATCH(ClientsTable[[#This Row],[КЛИЕНТ]],Таблица1[КЛИЕНТ]))</f>
        <v>Avtokontrakty</v>
      </c>
    </row>
    <row r="9" spans="1:3" x14ac:dyDescent="0.2">
      <c r="A9" s="609">
        <v>92663</v>
      </c>
      <c r="B9" t="s">
        <v>43</v>
      </c>
      <c r="C9" t="str">
        <f>INDEX(Таблица1[CllientName],MATCH(ClientsTable[[#This Row],[КЛИЕНТ]],Таблица1[КЛИЕНТ]))</f>
        <v>Avtoliga</v>
      </c>
    </row>
    <row r="10" spans="1:3" x14ac:dyDescent="0.2">
      <c r="A10" s="609">
        <v>98364</v>
      </c>
      <c r="B10" t="s">
        <v>884</v>
      </c>
      <c r="C10" t="str">
        <f>INDEX(Таблица1[CllientName],MATCH(ClientsTable[[#This Row],[КЛИЕНТ]],Таблица1[КЛИЕНТ]))</f>
        <v>ABTOLIGA</v>
      </c>
    </row>
    <row r="11" spans="1:3" x14ac:dyDescent="0.2">
      <c r="A11" s="609">
        <v>97123</v>
      </c>
      <c r="B11" t="s">
        <v>700</v>
      </c>
      <c r="C11" t="str">
        <f>INDEX(Таблица1[CllientName],MATCH(ClientsTable[[#This Row],[КЛИЕНТ]],Таблица1[КЛИЕНТ]))</f>
        <v>AutoPartner</v>
      </c>
    </row>
    <row r="12" spans="1:3" x14ac:dyDescent="0.2">
      <c r="A12" s="609">
        <v>97123</v>
      </c>
      <c r="B12" t="s">
        <v>702</v>
      </c>
      <c r="C12" t="str">
        <f>INDEX(Таблица1[CllientName],MATCH(ClientsTable[[#This Row],[КЛИЕНТ]],Таблица1[КЛИЕНТ]))</f>
        <v>AutoPartner</v>
      </c>
    </row>
    <row r="13" spans="1:3" x14ac:dyDescent="0.2">
      <c r="A13" s="609">
        <v>66186</v>
      </c>
      <c r="B13" t="s">
        <v>49</v>
      </c>
      <c r="C13" t="str">
        <f>INDEX(Таблица1[CllientName],MATCH(ClientsTable[[#This Row],[КЛИЕНТ]],Таблица1[КЛИЕНТ]))</f>
        <v>Autopart Univex</v>
      </c>
    </row>
    <row r="14" spans="1:3" x14ac:dyDescent="0.2">
      <c r="A14" s="609">
        <v>98277</v>
      </c>
      <c r="B14" t="s">
        <v>842</v>
      </c>
      <c r="C14" t="str">
        <f>INDEX(Таблица1[CllientName],MATCH(ClientsTable[[#This Row],[КЛИЕНТ]],Таблица1[КЛИЕНТ]))</f>
        <v>Авто-Поставка</v>
      </c>
    </row>
    <row r="15" spans="1:3" x14ac:dyDescent="0.2">
      <c r="A15" s="609">
        <v>77001</v>
      </c>
      <c r="B15" t="s">
        <v>397</v>
      </c>
      <c r="C15" t="str">
        <f>INDEX(Таблица1[CllientName],MATCH(ClientsTable[[#This Row],[КЛИЕНТ]],Таблица1[КЛИЕНТ]))</f>
        <v>Avtorus Logistika</v>
      </c>
    </row>
    <row r="16" spans="1:3" x14ac:dyDescent="0.2">
      <c r="A16" s="609">
        <v>47722</v>
      </c>
      <c r="B16" t="s">
        <v>805</v>
      </c>
      <c r="C16" t="str">
        <f>INDEX(Таблица1[CllientName],MATCH(ClientsTable[[#This Row],[КЛИЕНТ]],Таблица1[КЛИЕНТ]))</f>
        <v>Autospace</v>
      </c>
    </row>
    <row r="17" spans="1:3" x14ac:dyDescent="0.2">
      <c r="A17" s="609">
        <v>77561</v>
      </c>
      <c r="B17" t="s">
        <v>55</v>
      </c>
      <c r="C17" t="str">
        <f>INDEX(Таблица1[CllientName],MATCH(ClientsTable[[#This Row],[КЛИЕНТ]],Таблица1[КЛИЕНТ]))</f>
        <v>Auto-Sputnik Import</v>
      </c>
    </row>
    <row r="18" spans="1:3" x14ac:dyDescent="0.2">
      <c r="A18" s="609">
        <v>75351</v>
      </c>
      <c r="B18" t="s">
        <v>63</v>
      </c>
      <c r="C18" t="str">
        <f>INDEX(Таблица1[CllientName],MATCH(ClientsTable[[#This Row],[КЛИЕНТ]],Таблица1[КЛИЕНТ]))</f>
        <v>Avtotechnika</v>
      </c>
    </row>
    <row r="19" spans="1:3" x14ac:dyDescent="0.2">
      <c r="A19" s="609">
        <v>79644</v>
      </c>
      <c r="B19" t="s">
        <v>65</v>
      </c>
      <c r="C19" t="str">
        <f>INDEX(Таблица1[CllientName],MATCH(ClientsTable[[#This Row],[КЛИЕНТ]],Таблица1[КЛИЕНТ]))</f>
        <v>Avto-Trust</v>
      </c>
    </row>
    <row r="20" spans="1:3" x14ac:dyDescent="0.2">
      <c r="A20" s="609">
        <v>81146</v>
      </c>
      <c r="B20" t="s">
        <v>71</v>
      </c>
      <c r="C20" t="str">
        <f>INDEX(Таблица1[CllientName],MATCH(ClientsTable[[#This Row],[КЛИЕНТ]],Таблица1[КЛИЕНТ]))</f>
        <v>Agrotrak</v>
      </c>
    </row>
    <row r="21" spans="1:3" x14ac:dyDescent="0.2">
      <c r="A21" s="609">
        <v>78492</v>
      </c>
      <c r="B21" t="s">
        <v>656</v>
      </c>
      <c r="C21" t="str">
        <f>INDEX(Таблица1[CllientName],MATCH(ClientsTable[[#This Row],[КЛИЕНТ]],Таблица1[КЛИЕНТ]))</f>
        <v>Adelia</v>
      </c>
    </row>
    <row r="22" spans="1:3" x14ac:dyDescent="0.2">
      <c r="A22" s="609">
        <v>56205</v>
      </c>
      <c r="B22" t="s">
        <v>74</v>
      </c>
      <c r="C22" t="str">
        <f>INDEX(Таблица1[CllientName],MATCH(ClientsTable[[#This Row],[КЛИЕНТ]],Таблица1[КЛИЕНТ]))</f>
        <v>AE Trading</v>
      </c>
    </row>
    <row r="23" spans="1:3" x14ac:dyDescent="0.2">
      <c r="A23" s="609">
        <v>99802</v>
      </c>
      <c r="B23" t="s">
        <v>1062</v>
      </c>
      <c r="C23" t="str">
        <f>INDEX(Таблица1[CllientName],MATCH(ClientsTable[[#This Row],[КЛИЕНТ]],Таблица1[КЛИЕНТ]))</f>
        <v>Altayzapchast</v>
      </c>
    </row>
    <row r="24" spans="1:3" x14ac:dyDescent="0.2">
      <c r="A24" s="609">
        <v>90616</v>
      </c>
      <c r="B24" t="s">
        <v>81</v>
      </c>
      <c r="C24" t="str">
        <f>INDEX(Таблица1[CllientName],MATCH(ClientsTable[[#This Row],[КЛИЕНТ]],Таблица1[КЛИЕНТ]))</f>
        <v>Amtel</v>
      </c>
    </row>
    <row r="25" spans="1:3" x14ac:dyDescent="0.2">
      <c r="A25" s="609">
        <v>79735</v>
      </c>
      <c r="B25" t="s">
        <v>407</v>
      </c>
      <c r="C25" t="str">
        <f>INDEX(Таблица1[CllientName],MATCH(ClientsTable[[#This Row],[КЛИЕНТ]],Таблица1[КЛИЕНТ]))</f>
        <v>TransKomplekt</v>
      </c>
    </row>
    <row r="26" spans="1:3" x14ac:dyDescent="0.2">
      <c r="A26" s="609">
        <v>57317</v>
      </c>
      <c r="B26" t="s">
        <v>83</v>
      </c>
      <c r="C26" t="str">
        <f>INDEX(Таблица1[CllientName],MATCH(ClientsTable[[#This Row],[КЛИЕНТ]],Таблица1[КЛИЕНТ]))</f>
        <v>ATM</v>
      </c>
    </row>
    <row r="27" spans="1:3" x14ac:dyDescent="0.2">
      <c r="A27" s="609">
        <v>60102</v>
      </c>
      <c r="B27" t="s">
        <v>86</v>
      </c>
      <c r="C27" t="str">
        <f>INDEX(Таблица1[CllientName],MATCH(ClientsTable[[#This Row],[КЛИЕНТ]],Таблица1[КЛИЕНТ]))</f>
        <v>Berg Holding</v>
      </c>
    </row>
    <row r="28" spans="1:3" x14ac:dyDescent="0.2">
      <c r="A28" s="609">
        <v>94109</v>
      </c>
      <c r="B28" t="s">
        <v>378</v>
      </c>
      <c r="C28" t="str">
        <f>INDEX(Таблица1[CllientName],MATCH(ClientsTable[[#This Row],[КЛИЕНТ]],Таблица1[КЛИЕНТ]))</f>
        <v>Geomarket</v>
      </c>
    </row>
    <row r="29" spans="1:3" x14ac:dyDescent="0.2">
      <c r="A29" s="609">
        <v>94206</v>
      </c>
      <c r="B29" t="s">
        <v>527</v>
      </c>
      <c r="C29" t="str">
        <f>INDEX(Таблица1[CllientName],MATCH(ClientsTable[[#This Row],[КЛИЕНТ]],Таблица1[КЛИЕНТ]))</f>
        <v>Ju Dji Parts</v>
      </c>
    </row>
    <row r="30" spans="1:3" x14ac:dyDescent="0.2">
      <c r="A30" s="609">
        <v>93101</v>
      </c>
      <c r="B30" t="s">
        <v>100</v>
      </c>
      <c r="C30" t="str">
        <f>INDEX(Таблица1[CllientName],MATCH(ClientsTable[[#This Row],[КЛИЕНТ]],Таблица1[КЛИЕНТ]))</f>
        <v>Globusavto</v>
      </c>
    </row>
    <row r="31" spans="1:3" x14ac:dyDescent="0.2">
      <c r="A31" s="609">
        <v>92968</v>
      </c>
      <c r="B31" t="s">
        <v>102</v>
      </c>
      <c r="C31" t="str">
        <f>INDEX(Таблица1[CllientName],MATCH(ClientsTable[[#This Row],[КЛИЕНТ]],Таблица1[КЛИЕНТ]))</f>
        <v>Greenlight</v>
      </c>
    </row>
    <row r="32" spans="1:3" x14ac:dyDescent="0.2">
      <c r="A32" s="609">
        <v>90317</v>
      </c>
      <c r="B32" t="s">
        <v>114</v>
      </c>
      <c r="C32" t="str">
        <f>INDEX(Таблица1[CllientName],MATCH(ClientsTable[[#This Row],[КЛИЕНТ]],Таблица1[КЛИЕНТ]))</f>
        <v>Detali Maschin</v>
      </c>
    </row>
    <row r="33" spans="1:3" x14ac:dyDescent="0.2">
      <c r="A33" s="609">
        <v>90707</v>
      </c>
      <c r="B33" t="s">
        <v>1064</v>
      </c>
      <c r="C33" t="str">
        <f>INDEX(Таблица1[CllientName],MATCH(ClientsTable[[#This Row],[КЛИЕНТ]],Таблица1[КЛИЕНТ]))</f>
        <v>Dial Avto</v>
      </c>
    </row>
    <row r="34" spans="1:3" x14ac:dyDescent="0.2">
      <c r="A34" s="609">
        <v>2001571</v>
      </c>
      <c r="B34" t="s">
        <v>633</v>
      </c>
      <c r="C34" t="str">
        <f>INDEX(Таблица1[CllientName],MATCH(ClientsTable[[#This Row],[КЛИЕНТ]],Таблица1[КЛИЕНТ]))</f>
        <v>Eurosaptchast GmbH</v>
      </c>
    </row>
    <row r="35" spans="1:3" x14ac:dyDescent="0.2">
      <c r="A35" s="609">
        <v>83805</v>
      </c>
      <c r="B35" t="s">
        <v>118</v>
      </c>
      <c r="C35" t="str">
        <f>INDEX(Таблица1[CllientName],MATCH(ClientsTable[[#This Row],[КЛИЕНТ]],Таблица1[КЛИЕНТ]))</f>
        <v>EVROPART Rus</v>
      </c>
    </row>
    <row r="36" spans="1:3" x14ac:dyDescent="0.2">
      <c r="A36" s="609">
        <v>90091</v>
      </c>
      <c r="B36" t="s">
        <v>120</v>
      </c>
      <c r="C36" t="str">
        <f>INDEX(Таблица1[CllientName],MATCH(ClientsTable[[#This Row],[КЛИЕНТ]],Таблица1[КЛИЕНТ]))</f>
        <v>Eurotruckparts</v>
      </c>
    </row>
    <row r="37" spans="1:3" x14ac:dyDescent="0.2">
      <c r="A37" s="609">
        <v>92536</v>
      </c>
      <c r="B37" t="s">
        <v>121</v>
      </c>
      <c r="C37" t="str">
        <f>INDEX(Таблица1[CllientName],MATCH(ClientsTable[[#This Row],[КЛИЕНТ]],Таблица1[КЛИЕНТ]))</f>
        <v>ETS Trade</v>
      </c>
    </row>
    <row r="38" spans="1:3" x14ac:dyDescent="0.2">
      <c r="A38" s="609">
        <v>99677</v>
      </c>
      <c r="B38" t="s">
        <v>1065</v>
      </c>
      <c r="C38" t="str">
        <f>INDEX(Таблица1[CllientName],MATCH(ClientsTable[[#This Row],[КЛИЕНТ]],Таблица1[КЛИЕНТ]))</f>
        <v>Иверс-Авто</v>
      </c>
    </row>
    <row r="39" spans="1:3" x14ac:dyDescent="0.2">
      <c r="A39" s="609">
        <v>99608</v>
      </c>
      <c r="B39" t="s">
        <v>1074</v>
      </c>
      <c r="C39" t="str">
        <f>INDEX(Таблица1[CllientName],MATCH(ClientsTable[[#This Row],[КЛИЕНТ]],Таблица1[КЛИЕНТ]))</f>
        <v>IP GONEZHUK Eduard Zaurbievitch</v>
      </c>
    </row>
    <row r="40" spans="1:3" x14ac:dyDescent="0.2">
      <c r="A40" s="609">
        <v>90005</v>
      </c>
      <c r="B40" t="s">
        <v>130</v>
      </c>
      <c r="C40" t="str">
        <f>INDEX(Таблица1[CllientName],MATCH(ClientsTable[[#This Row],[КЛИЕНТ]],Таблица1[КЛИЕНТ]))</f>
        <v>Keninkom</v>
      </c>
    </row>
    <row r="41" spans="1:3" x14ac:dyDescent="0.2">
      <c r="A41" s="609">
        <v>84742</v>
      </c>
      <c r="B41" t="s">
        <v>135</v>
      </c>
      <c r="C41" t="str">
        <f>INDEX(Таблица1[CllientName],MATCH(ClientsTable[[#This Row],[КЛИЕНТ]],Таблица1[КЛИЕНТ]))</f>
        <v>Mikado</v>
      </c>
    </row>
    <row r="42" spans="1:3" x14ac:dyDescent="0.2">
      <c r="A42" s="609">
        <v>81713</v>
      </c>
      <c r="B42" t="s">
        <v>141</v>
      </c>
      <c r="C42" t="str">
        <f>INDEX(Таблица1[CllientName],MATCH(ClientsTable[[#This Row],[КЛИЕНТ]],Таблица1[КЛИЕНТ]))</f>
        <v>Komtrans</v>
      </c>
    </row>
    <row r="43" spans="1:3" x14ac:dyDescent="0.2">
      <c r="A43" s="609">
        <v>96904</v>
      </c>
      <c r="B43" t="s">
        <v>682</v>
      </c>
      <c r="C43" t="str">
        <f>INDEX(Таблица1[CllientName],MATCH(ClientsTable[[#This Row],[КЛИЕНТ]],Таблица1[КЛИЕНТ]))</f>
        <v>KomTrans Ltd.</v>
      </c>
    </row>
    <row r="44" spans="1:3" x14ac:dyDescent="0.2">
      <c r="A44" s="609">
        <v>59019</v>
      </c>
      <c r="B44" t="s">
        <v>142</v>
      </c>
      <c r="C44" t="str">
        <f>INDEX(Таблица1[CllientName],MATCH(ClientsTable[[#This Row],[КЛИЕНТ]],Таблица1[КЛИЕНТ]))</f>
        <v>KetLogistik</v>
      </c>
    </row>
    <row r="45" spans="1:3" x14ac:dyDescent="0.2">
      <c r="A45" s="609">
        <v>94369</v>
      </c>
      <c r="B45" t="s">
        <v>598</v>
      </c>
      <c r="C45" t="str">
        <f>INDEX(Таблица1[CllientName],MATCH(ClientsTable[[#This Row],[КЛИЕНТ]],Таблица1[КЛИЕНТ]))</f>
        <v>Megapolisinvest</v>
      </c>
    </row>
    <row r="46" spans="1:3" x14ac:dyDescent="0.2">
      <c r="A46" s="609">
        <v>97843</v>
      </c>
      <c r="B46" t="s">
        <v>815</v>
      </c>
      <c r="C46" t="str">
        <f>INDEX(Таблица1[CllientName],MATCH(ClientsTable[[#This Row],[КЛИЕНТ]],Таблица1[КЛИЕНТ]))</f>
        <v>Miriad</v>
      </c>
    </row>
    <row r="47" spans="1:3" x14ac:dyDescent="0.2">
      <c r="A47" s="609">
        <v>56096</v>
      </c>
      <c r="B47" t="s">
        <v>145</v>
      </c>
      <c r="C47" t="str">
        <f>INDEX(Таблица1[CllientName],MATCH(ClientsTable[[#This Row],[КЛИЕНТ]],Таблица1[КЛИЕНТ]))</f>
        <v>Moskworechje Trejding</v>
      </c>
    </row>
    <row r="48" spans="1:3" x14ac:dyDescent="0.2">
      <c r="A48" s="609">
        <v>93587</v>
      </c>
      <c r="B48" t="s">
        <v>383</v>
      </c>
      <c r="C48" t="str">
        <f>INDEX(Таблица1[CllientName],MATCH(ClientsTable[[#This Row],[КЛИЕНТ]],Таблица1[КЛИЕНТ]))</f>
        <v>Moskworechje Jug</v>
      </c>
    </row>
    <row r="49" spans="1:3" x14ac:dyDescent="0.2">
      <c r="A49" s="609">
        <v>56096</v>
      </c>
      <c r="B49" t="s">
        <v>406</v>
      </c>
      <c r="C49" t="str">
        <f>INDEX(Таблица1[CllientName],MATCH(ClientsTable[[#This Row],[КЛИЕНТ]],Таблица1[КЛИЕНТ]))</f>
        <v>Moskworechje Trejding</v>
      </c>
    </row>
    <row r="50" spans="1:3" x14ac:dyDescent="0.2">
      <c r="A50" s="609">
        <v>47727</v>
      </c>
      <c r="B50" t="s">
        <v>592</v>
      </c>
      <c r="C50" t="str">
        <f>INDEX(Таблица1[CllientName],MATCH(ClientsTable[[#This Row],[КЛИЕНТ]],Таблица1[КЛИЕНТ]))</f>
        <v>Motexavtosaptschasti Ltd.</v>
      </c>
    </row>
    <row r="51" spans="1:3" x14ac:dyDescent="0.2">
      <c r="A51" s="609">
        <v>84183</v>
      </c>
      <c r="B51" t="s">
        <v>955</v>
      </c>
      <c r="C51" t="str">
        <f>INDEX(Таблица1[CllientName],MATCH(ClientsTable[[#This Row],[КЛИЕНТ]],Таблица1[КЛИЕНТ]))</f>
        <v>MoTexS-RUS</v>
      </c>
    </row>
    <row r="52" spans="1:3" x14ac:dyDescent="0.2">
      <c r="A52" s="609">
        <v>99676</v>
      </c>
      <c r="B52" t="s">
        <v>1066</v>
      </c>
      <c r="C52" t="str">
        <f>INDEX(Таблица1[CllientName],MATCH(ClientsTable[[#This Row],[КЛИЕНТ]],Таблица1[КЛИЕНТ]))</f>
        <v>MTZ-Servis</v>
      </c>
    </row>
    <row r="53" spans="1:3" x14ac:dyDescent="0.2">
      <c r="A53" s="609">
        <v>94010</v>
      </c>
      <c r="B53" t="s">
        <v>416</v>
      </c>
      <c r="C53" t="str">
        <f>INDEX(Таблица1[CllientName],MATCH(ClientsTable[[#This Row],[КЛИЕНТ]],Таблица1[КЛИЕНТ]))</f>
        <v>NishBel</v>
      </c>
    </row>
    <row r="54" spans="1:3" x14ac:dyDescent="0.2">
      <c r="A54" s="609">
        <v>78258</v>
      </c>
      <c r="B54" t="s">
        <v>686</v>
      </c>
      <c r="C54" t="str">
        <f>INDEX(Таблица1[CllientName],MATCH(ClientsTable[[#This Row],[КЛИЕНТ]],Таблица1[КЛИЕНТ]))</f>
        <v>Shate-M Plus</v>
      </c>
    </row>
    <row r="55" spans="1:3" x14ac:dyDescent="0.2">
      <c r="A55" s="609">
        <v>74179</v>
      </c>
      <c r="B55" t="s">
        <v>664</v>
      </c>
      <c r="C55" t="str">
        <f>INDEX(Таблица1[CllientName],MATCH(ClientsTable[[#This Row],[КЛИЕНТ]],Таблица1[КЛИЕНТ]))</f>
        <v>Osobyje Detali</v>
      </c>
    </row>
    <row r="56" spans="1:3" x14ac:dyDescent="0.2">
      <c r="A56" s="609">
        <v>73499</v>
      </c>
      <c r="B56" t="s">
        <v>151</v>
      </c>
      <c r="C56" t="str">
        <f>INDEX(Таблица1[CllientName],MATCH(ClientsTable[[#This Row],[КЛИЕНТ]],Таблица1[КЛИЕНТ]))</f>
        <v>Promintel</v>
      </c>
    </row>
    <row r="57" spans="1:3" x14ac:dyDescent="0.2">
      <c r="A57" s="609">
        <v>57622</v>
      </c>
      <c r="B57" t="s">
        <v>153</v>
      </c>
      <c r="C57" t="str">
        <f>INDEX(Таблица1[CllientName],MATCH(ClientsTable[[#This Row],[КЛИЕНТ]],Таблица1[КЛИЕНТ]))</f>
        <v>Profit-League</v>
      </c>
    </row>
    <row r="58" spans="1:3" x14ac:dyDescent="0.2">
      <c r="A58" s="609">
        <v>94041</v>
      </c>
      <c r="B58" t="s">
        <v>385</v>
      </c>
      <c r="C58" t="str">
        <f>INDEX(Таблица1[CllientName],MATCH(ClientsTable[[#This Row],[КЛИЕНТ]],Таблица1[КЛИЕНТ]))</f>
        <v>Rostavto</v>
      </c>
    </row>
    <row r="59" spans="1:3" x14ac:dyDescent="0.2">
      <c r="A59" s="609">
        <v>82946</v>
      </c>
      <c r="B59" t="s">
        <v>637</v>
      </c>
      <c r="C59" t="str">
        <f>INDEX(Таблица1[CllientName],MATCH(ClientsTable[[#This Row],[КЛИЕНТ]],Таблица1[КЛИЕНТ]))</f>
        <v>CBC Trans</v>
      </c>
    </row>
    <row r="60" spans="1:3" x14ac:dyDescent="0.2">
      <c r="A60" s="609">
        <v>91020</v>
      </c>
      <c r="B60" t="s">
        <v>157</v>
      </c>
      <c r="C60" t="str">
        <f>INDEX(Таблица1[CllientName],MATCH(ClientsTable[[#This Row],[КЛИЕНТ]],Таблица1[КЛИЕНТ]))</f>
        <v>Smartek</v>
      </c>
    </row>
    <row r="61" spans="1:3" x14ac:dyDescent="0.2">
      <c r="A61" s="609">
        <v>85379</v>
      </c>
      <c r="B61" t="s">
        <v>162</v>
      </c>
      <c r="C61" t="str">
        <f>INDEX(Таблица1[CllientName],MATCH(ClientsTable[[#This Row],[КЛИЕНТ]],Таблица1[КЛИЕНТ]))</f>
        <v>SpezSaptschast Import</v>
      </c>
    </row>
    <row r="62" spans="1:3" x14ac:dyDescent="0.2">
      <c r="A62" s="609">
        <v>91006</v>
      </c>
      <c r="B62" t="s">
        <v>164</v>
      </c>
      <c r="C62" t="str">
        <f>INDEX(Таблица1[CllientName],MATCH(ClientsTable[[#This Row],[КЛИЕНТ]],Таблица1[КЛИЕНТ]))</f>
        <v>TD Wolga Motors</v>
      </c>
    </row>
    <row r="63" spans="1:3" x14ac:dyDescent="0.2">
      <c r="A63" s="609">
        <v>91011</v>
      </c>
      <c r="B63" t="s">
        <v>376</v>
      </c>
      <c r="C63" t="str">
        <f>INDEX(Таблица1[CllientName],MATCH(ClientsTable[[#This Row],[КЛИЕНТ]],Таблица1[КЛИЕНТ]))</f>
        <v>TD Skorpion-Auto</v>
      </c>
    </row>
    <row r="64" spans="1:3" x14ac:dyDescent="0.2">
      <c r="A64" s="609">
        <v>83838</v>
      </c>
      <c r="B64" t="s">
        <v>1073</v>
      </c>
      <c r="C64" t="str">
        <f>INDEX(Таблица1[CllientName],MATCH(ClientsTable[[#This Row],[КЛИЕНТ]],Таблица1[КЛИЕНТ]))</f>
        <v>TDA</v>
      </c>
    </row>
    <row r="65" spans="1:3" x14ac:dyDescent="0.2">
      <c r="A65" s="609">
        <v>78491</v>
      </c>
      <c r="B65" t="s">
        <v>1072</v>
      </c>
      <c r="C65" t="str">
        <f>INDEX(Таблица1[CllientName],MATCH(ClientsTable[[#This Row],[КЛИЕНТ]],Таблица1[КЛИЕНТ]))</f>
        <v>Too Kulan Oil</v>
      </c>
    </row>
    <row r="66" spans="1:3" x14ac:dyDescent="0.2">
      <c r="A66" s="609">
        <v>82746</v>
      </c>
      <c r="B66" t="s">
        <v>1071</v>
      </c>
      <c r="C66" t="str">
        <f>INDEX(Таблица1[CllientName],MATCH(ClientsTable[[#This Row],[КЛИЕНТ]],Таблица1[КЛИЕНТ]))</f>
        <v>Tanauto Kazakhstan</v>
      </c>
    </row>
    <row r="67" spans="1:3" x14ac:dyDescent="0.2">
      <c r="A67" s="609">
        <v>97324</v>
      </c>
      <c r="B67" t="s">
        <v>1070</v>
      </c>
      <c r="C67" t="str">
        <f>INDEX(Таблица1[CllientName],MATCH(ClientsTable[[#This Row],[КЛИЕНТ]],Таблица1[КЛИЕНТ]))</f>
        <v>SapchastTreid</v>
      </c>
    </row>
    <row r="68" spans="1:3" x14ac:dyDescent="0.2">
      <c r="A68" s="609">
        <v>96078</v>
      </c>
      <c r="B68" t="s">
        <v>1069</v>
      </c>
      <c r="C68" t="str">
        <f>INDEX(Таблица1[CllientName],MATCH(ClientsTable[[#This Row],[КЛИЕНТ]],Таблица1[КЛИЕНТ]))</f>
        <v>TOO Shate-M Plus</v>
      </c>
    </row>
    <row r="69" spans="1:3" x14ac:dyDescent="0.2">
      <c r="A69" s="609">
        <v>85322</v>
      </c>
      <c r="B69" t="s">
        <v>168</v>
      </c>
      <c r="C69" t="str">
        <f>INDEX(Таблица1[CllientName],MATCH(ClientsTable[[#This Row],[КЛИЕНТ]],Таблица1[КЛИЕНТ]))</f>
        <v>TrakBell</v>
      </c>
    </row>
    <row r="70" spans="1:3" x14ac:dyDescent="0.2">
      <c r="A70" s="609">
        <v>79735</v>
      </c>
      <c r="B70" t="s">
        <v>1056</v>
      </c>
      <c r="C70" t="str">
        <f>INDEX(Таблица1[CllientName],MATCH(ClientsTable[[#This Row],[КЛИЕНТ]],Таблица1[КЛИЕНТ]))</f>
        <v>TransKomplekt</v>
      </c>
    </row>
    <row r="71" spans="1:3" x14ac:dyDescent="0.2">
      <c r="A71" s="609">
        <v>59504</v>
      </c>
      <c r="B71" t="s">
        <v>1068</v>
      </c>
      <c r="C71" t="str">
        <f>INDEX(Таблица1[CllientName],MATCH(ClientsTable[[#This Row],[КЛИЕНТ]],Таблица1[КЛИЕНТ]))</f>
        <v>Truckbel</v>
      </c>
    </row>
    <row r="72" spans="1:3" x14ac:dyDescent="0.2">
      <c r="A72" s="609">
        <v>59425</v>
      </c>
      <c r="B72" t="s">
        <v>178</v>
      </c>
      <c r="C72" t="str">
        <f>INDEX(Таблица1[CllientName],MATCH(ClientsTable[[#This Row],[КЛИЕНТ]],Таблица1[КЛИЕНТ]))</f>
        <v>F.A. Logistic</v>
      </c>
    </row>
    <row r="73" spans="1:3" x14ac:dyDescent="0.2">
      <c r="A73" s="609">
        <v>59421</v>
      </c>
      <c r="B73" t="s">
        <v>585</v>
      </c>
      <c r="C73" t="str">
        <f>INDEX(Таблица1[CllientName],MATCH(ClientsTable[[#This Row],[КЛИЕНТ]],Таблица1[КЛИЕНТ]))</f>
        <v>Phaeton DC LLP</v>
      </c>
    </row>
    <row r="74" spans="1:3" x14ac:dyDescent="0.2">
      <c r="A74" s="609">
        <v>76462</v>
      </c>
      <c r="B74" t="s">
        <v>596</v>
      </c>
      <c r="C74" t="str">
        <f>INDEX(Таблица1[CllientName],MATCH(ClientsTable[[#This Row],[КЛИЕНТ]],Таблица1[КЛИЕНТ]))</f>
        <v>Forward Motors</v>
      </c>
    </row>
    <row r="75" spans="1:3" x14ac:dyDescent="0.2">
      <c r="A75" s="609">
        <v>78606</v>
      </c>
      <c r="B75" t="s">
        <v>185</v>
      </c>
      <c r="C75" t="str">
        <f>INDEX(Таблица1[CllientName],MATCH(ClientsTable[[#This Row],[КЛИЕНТ]],Таблица1[КЛИЕНТ]))</f>
        <v>Fort</v>
      </c>
    </row>
    <row r="76" spans="1:3" x14ac:dyDescent="0.2">
      <c r="A76" s="609">
        <v>32990</v>
      </c>
      <c r="B76" t="s">
        <v>1067</v>
      </c>
      <c r="C76" t="str">
        <f>INDEX(Таблица1[CllientName],MATCH(ClientsTable[[#This Row],[КЛИЕНТ]],Таблица1[КЛИЕНТ]))</f>
        <v>Shate-M Plus</v>
      </c>
    </row>
    <row r="77" spans="1:3" x14ac:dyDescent="0.2">
      <c r="A77" s="609">
        <v>94012</v>
      </c>
      <c r="B77" t="s">
        <v>391</v>
      </c>
      <c r="C77" t="str">
        <f>INDEX(Таблица1[CllientName],MATCH(ClientsTable[[#This Row],[КЛИЕНТ]],Таблица1[КЛИЕНТ]))</f>
        <v>Jural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1"/>
  <dimension ref="A1:M24"/>
  <sheetViews>
    <sheetView topLeftCell="I1" workbookViewId="0">
      <selection activeCell="M14" sqref="M14:M17"/>
    </sheetView>
  </sheetViews>
  <sheetFormatPr defaultRowHeight="12.75" x14ac:dyDescent="0.2"/>
  <cols>
    <col min="1" max="1" width="21.42578125" customWidth="1"/>
    <col min="2" max="2" width="23" bestFit="1" customWidth="1"/>
    <col min="11" max="11" width="20" customWidth="1"/>
  </cols>
  <sheetData>
    <row r="1" spans="1:13" s="522" customFormat="1" x14ac:dyDescent="0.2">
      <c r="A1" s="522" t="s">
        <v>1363</v>
      </c>
      <c r="B1" s="522" t="s">
        <v>1364</v>
      </c>
    </row>
    <row r="2" spans="1:13" x14ac:dyDescent="0.2">
      <c r="A2" s="522" t="s">
        <v>364</v>
      </c>
      <c r="B2" t="s">
        <v>208</v>
      </c>
    </row>
    <row r="3" spans="1:13" x14ac:dyDescent="0.2">
      <c r="A3" s="522" t="s">
        <v>365</v>
      </c>
      <c r="B3" t="s">
        <v>1360</v>
      </c>
    </row>
    <row r="4" spans="1:13" x14ac:dyDescent="0.2">
      <c r="A4" s="522" t="s">
        <v>366</v>
      </c>
      <c r="B4" t="s">
        <v>852</v>
      </c>
    </row>
    <row r="5" spans="1:13" x14ac:dyDescent="0.2">
      <c r="A5" s="522" t="s">
        <v>367</v>
      </c>
      <c r="B5" t="s">
        <v>853</v>
      </c>
    </row>
    <row r="6" spans="1:13" x14ac:dyDescent="0.2">
      <c r="A6" s="522" t="s">
        <v>368</v>
      </c>
      <c r="K6" s="703" t="s">
        <v>556</v>
      </c>
      <c r="L6" s="704" t="s">
        <v>1596</v>
      </c>
    </row>
    <row r="7" spans="1:13" x14ac:dyDescent="0.2">
      <c r="A7" s="522" t="s">
        <v>369</v>
      </c>
      <c r="K7" s="701" t="s">
        <v>365</v>
      </c>
      <c r="L7" s="702" t="s">
        <v>554</v>
      </c>
    </row>
    <row r="8" spans="1:13" x14ac:dyDescent="0.2">
      <c r="A8" s="522" t="s">
        <v>371</v>
      </c>
      <c r="K8" s="703" t="s">
        <v>364</v>
      </c>
      <c r="L8" s="704" t="s">
        <v>1597</v>
      </c>
    </row>
    <row r="9" spans="1:13" x14ac:dyDescent="0.2">
      <c r="A9" s="522" t="s">
        <v>372</v>
      </c>
      <c r="K9" s="701" t="s">
        <v>366</v>
      </c>
      <c r="L9" s="702" t="s">
        <v>1598</v>
      </c>
    </row>
    <row r="10" spans="1:13" x14ac:dyDescent="0.2">
      <c r="A10" s="522" t="s">
        <v>373</v>
      </c>
      <c r="B10" t="s">
        <v>1361</v>
      </c>
      <c r="K10" s="703" t="s">
        <v>557</v>
      </c>
      <c r="L10" s="704" t="s">
        <v>1599</v>
      </c>
    </row>
    <row r="11" spans="1:13" x14ac:dyDescent="0.2">
      <c r="A11" s="522" t="s">
        <v>374</v>
      </c>
      <c r="B11" t="s">
        <v>209</v>
      </c>
      <c r="K11" s="701" t="s">
        <v>1355</v>
      </c>
      <c r="L11" s="702"/>
    </row>
    <row r="12" spans="1:13" x14ac:dyDescent="0.2">
      <c r="A12" s="522" t="s">
        <v>557</v>
      </c>
      <c r="B12" t="s">
        <v>853</v>
      </c>
      <c r="K12" s="703" t="s">
        <v>372</v>
      </c>
      <c r="L12" s="704"/>
    </row>
    <row r="13" spans="1:13" x14ac:dyDescent="0.2">
      <c r="A13" s="522" t="s">
        <v>370</v>
      </c>
      <c r="B13" t="s">
        <v>854</v>
      </c>
      <c r="K13" s="701" t="s">
        <v>370</v>
      </c>
      <c r="L13" s="702" t="s">
        <v>1600</v>
      </c>
    </row>
    <row r="14" spans="1:13" x14ac:dyDescent="0.2">
      <c r="A14" s="522" t="s">
        <v>776</v>
      </c>
      <c r="B14" t="s">
        <v>855</v>
      </c>
      <c r="K14" s="703" t="s">
        <v>3013</v>
      </c>
      <c r="L14" s="704"/>
      <c r="M14" t="s">
        <v>3019</v>
      </c>
    </row>
    <row r="15" spans="1:13" x14ac:dyDescent="0.2">
      <c r="A15" s="522" t="s">
        <v>1359</v>
      </c>
      <c r="B15" t="s">
        <v>1362</v>
      </c>
      <c r="K15" s="701" t="s">
        <v>372</v>
      </c>
      <c r="L15" s="702"/>
      <c r="M15" t="s">
        <v>3020</v>
      </c>
    </row>
    <row r="16" spans="1:13" x14ac:dyDescent="0.2">
      <c r="A16" t="s">
        <v>556</v>
      </c>
      <c r="B16" t="s">
        <v>851</v>
      </c>
      <c r="K16" s="703" t="s">
        <v>3014</v>
      </c>
      <c r="L16" s="704"/>
      <c r="M16" t="s">
        <v>3021</v>
      </c>
    </row>
    <row r="17" spans="1:13" x14ac:dyDescent="0.2">
      <c r="A17" s="105" t="s">
        <v>3013</v>
      </c>
      <c r="K17" s="701" t="s">
        <v>3015</v>
      </c>
      <c r="L17" s="702"/>
      <c r="M17" t="s">
        <v>3022</v>
      </c>
    </row>
    <row r="18" spans="1:13" x14ac:dyDescent="0.2">
      <c r="A18" s="105" t="s">
        <v>372</v>
      </c>
      <c r="K18" s="703" t="s">
        <v>3016</v>
      </c>
      <c r="L18" s="704"/>
    </row>
    <row r="19" spans="1:13" x14ac:dyDescent="0.2">
      <c r="A19" s="105" t="s">
        <v>3014</v>
      </c>
      <c r="K19" s="701" t="s">
        <v>3017</v>
      </c>
      <c r="L19" s="702"/>
    </row>
    <row r="20" spans="1:13" x14ac:dyDescent="0.2">
      <c r="A20" s="105" t="s">
        <v>3015</v>
      </c>
      <c r="K20" s="703" t="s">
        <v>3018</v>
      </c>
      <c r="L20" s="704"/>
    </row>
    <row r="21" spans="1:13" x14ac:dyDescent="0.2">
      <c r="A21" s="105" t="s">
        <v>3016</v>
      </c>
      <c r="K21" s="701" t="s">
        <v>556</v>
      </c>
      <c r="L21" s="702"/>
      <c r="M21" s="522" t="s">
        <v>3023</v>
      </c>
    </row>
    <row r="22" spans="1:13" x14ac:dyDescent="0.2">
      <c r="A22" s="105" t="s">
        <v>3017</v>
      </c>
    </row>
    <row r="23" spans="1:13" x14ac:dyDescent="0.2">
      <c r="A23" s="106" t="s">
        <v>3018</v>
      </c>
    </row>
    <row r="24" spans="1:13" x14ac:dyDescent="0.2">
      <c r="A24" s="706" t="s">
        <v>556</v>
      </c>
      <c r="B24" s="1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/>
  <dimension ref="A2:B48"/>
  <sheetViews>
    <sheetView workbookViewId="0"/>
  </sheetViews>
  <sheetFormatPr defaultRowHeight="12.75" x14ac:dyDescent="0.2"/>
  <cols>
    <col min="1" max="1" width="10.42578125" style="138" bestFit="1" customWidth="1"/>
    <col min="2" max="2" width="56.7109375" style="138" bestFit="1" customWidth="1"/>
  </cols>
  <sheetData>
    <row r="2" spans="1:2" x14ac:dyDescent="0.2">
      <c r="B2" s="28" t="s">
        <v>3011</v>
      </c>
    </row>
    <row r="5" spans="1:2" x14ac:dyDescent="0.2">
      <c r="B5" s="102" t="s">
        <v>3012</v>
      </c>
    </row>
    <row r="6" spans="1:2" ht="15" x14ac:dyDescent="0.25">
      <c r="A6" s="482"/>
      <c r="B6" s="481"/>
    </row>
    <row r="7" spans="1:2" x14ac:dyDescent="0.2">
      <c r="A7" s="447"/>
    </row>
    <row r="8" spans="1:2" x14ac:dyDescent="0.2">
      <c r="A8" s="522">
        <v>65647917</v>
      </c>
      <c r="B8" s="522" t="s">
        <v>3024</v>
      </c>
    </row>
    <row r="9" spans="1:2" x14ac:dyDescent="0.2">
      <c r="A9" s="522">
        <v>65647949</v>
      </c>
      <c r="B9" s="522" t="s">
        <v>3025</v>
      </c>
    </row>
    <row r="10" spans="1:2" x14ac:dyDescent="0.2">
      <c r="A10" s="522">
        <v>65647965</v>
      </c>
      <c r="B10" s="522" t="s">
        <v>3025</v>
      </c>
    </row>
    <row r="11" spans="1:2" x14ac:dyDescent="0.2">
      <c r="A11" s="522">
        <v>65647805</v>
      </c>
      <c r="B11" s="522" t="s">
        <v>3026</v>
      </c>
    </row>
    <row r="13" spans="1:2" x14ac:dyDescent="0.2">
      <c r="A13" s="522"/>
      <c r="B13" s="522"/>
    </row>
    <row r="14" spans="1:2" x14ac:dyDescent="0.2">
      <c r="B14" s="102" t="s">
        <v>3012</v>
      </c>
    </row>
    <row r="15" spans="1:2" ht="15" x14ac:dyDescent="0.25">
      <c r="A15" s="482"/>
      <c r="B15" s="481"/>
    </row>
    <row r="16" spans="1:2" x14ac:dyDescent="0.2">
      <c r="A16" s="447"/>
    </row>
    <row r="17" spans="1:2" x14ac:dyDescent="0.2">
      <c r="A17" s="522">
        <v>65650650</v>
      </c>
      <c r="B17" s="522" t="s">
        <v>3027</v>
      </c>
    </row>
    <row r="18" spans="1:2" x14ac:dyDescent="0.2">
      <c r="A18" s="522">
        <v>65650629</v>
      </c>
      <c r="B18" s="522" t="s">
        <v>3027</v>
      </c>
    </row>
    <row r="19" spans="1:2" x14ac:dyDescent="0.2">
      <c r="A19" s="522"/>
      <c r="B19" s="522"/>
    </row>
    <row r="20" spans="1:2" x14ac:dyDescent="0.2">
      <c r="A20" s="522"/>
      <c r="B20" s="522"/>
    </row>
    <row r="21" spans="1:2" x14ac:dyDescent="0.2">
      <c r="B21" s="102"/>
    </row>
    <row r="22" spans="1:2" ht="15" x14ac:dyDescent="0.25">
      <c r="A22" s="482"/>
      <c r="B22" s="481"/>
    </row>
    <row r="23" spans="1:2" x14ac:dyDescent="0.2">
      <c r="A23" s="447"/>
    </row>
    <row r="24" spans="1:2" x14ac:dyDescent="0.2">
      <c r="A24" s="522"/>
      <c r="B24" s="522"/>
    </row>
    <row r="25" spans="1:2" x14ac:dyDescent="0.2">
      <c r="A25" s="522"/>
      <c r="B25" s="522"/>
    </row>
    <row r="26" spans="1:2" x14ac:dyDescent="0.2">
      <c r="A26" s="522"/>
      <c r="B26" s="522"/>
    </row>
    <row r="27" spans="1:2" x14ac:dyDescent="0.2">
      <c r="A27" s="522"/>
      <c r="B27" s="522"/>
    </row>
    <row r="28" spans="1:2" x14ac:dyDescent="0.2">
      <c r="A28" s="522"/>
      <c r="B28" s="522"/>
    </row>
    <row r="29" spans="1:2" x14ac:dyDescent="0.2">
      <c r="A29" s="522"/>
      <c r="B29" s="522"/>
    </row>
    <row r="30" spans="1:2" x14ac:dyDescent="0.2">
      <c r="B30" s="102"/>
    </row>
    <row r="31" spans="1:2" ht="15" x14ac:dyDescent="0.25">
      <c r="A31" s="482"/>
      <c r="B31" s="481"/>
    </row>
    <row r="32" spans="1:2" x14ac:dyDescent="0.2">
      <c r="A32" s="447"/>
    </row>
    <row r="33" spans="1:2" x14ac:dyDescent="0.2">
      <c r="A33" s="522"/>
      <c r="B33" s="522"/>
    </row>
    <row r="34" spans="1:2" x14ac:dyDescent="0.2">
      <c r="A34" s="522"/>
      <c r="B34" s="522"/>
    </row>
    <row r="35" spans="1:2" x14ac:dyDescent="0.2">
      <c r="A35" s="522"/>
      <c r="B35" s="522"/>
    </row>
    <row r="36" spans="1:2" x14ac:dyDescent="0.2">
      <c r="A36" s="522"/>
      <c r="B36" s="522"/>
    </row>
    <row r="37" spans="1:2" x14ac:dyDescent="0.2">
      <c r="A37" s="522"/>
      <c r="B37" s="522"/>
    </row>
    <row r="38" spans="1:2" x14ac:dyDescent="0.2">
      <c r="A38" s="522"/>
      <c r="B38" s="522"/>
    </row>
    <row r="39" spans="1:2" x14ac:dyDescent="0.2">
      <c r="A39" s="522"/>
      <c r="B39" s="522"/>
    </row>
    <row r="40" spans="1:2" x14ac:dyDescent="0.2">
      <c r="A40" s="522"/>
      <c r="B40" s="522"/>
    </row>
    <row r="41" spans="1:2" x14ac:dyDescent="0.2">
      <c r="A41" s="522"/>
      <c r="B41" s="522"/>
    </row>
    <row r="42" spans="1:2" x14ac:dyDescent="0.2">
      <c r="A42" s="522"/>
      <c r="B42" s="522"/>
    </row>
    <row r="43" spans="1:2" x14ac:dyDescent="0.2">
      <c r="B43" s="102"/>
    </row>
    <row r="44" spans="1:2" ht="15" x14ac:dyDescent="0.25">
      <c r="A44" s="482"/>
      <c r="B44" s="481"/>
    </row>
    <row r="45" spans="1:2" x14ac:dyDescent="0.2">
      <c r="A45" s="447"/>
    </row>
    <row r="46" spans="1:2" x14ac:dyDescent="0.2">
      <c r="A46" s="522"/>
      <c r="B46" s="522"/>
    </row>
    <row r="47" spans="1:2" x14ac:dyDescent="0.2">
      <c r="A47" s="522"/>
      <c r="B47" s="522"/>
    </row>
    <row r="48" spans="1:2" x14ac:dyDescent="0.2">
      <c r="A48" s="522"/>
      <c r="B48" s="522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5">
    <tabColor rgb="FFFF0000"/>
  </sheetPr>
  <dimension ref="A1:H2175"/>
  <sheetViews>
    <sheetView workbookViewId="0"/>
  </sheetViews>
  <sheetFormatPr defaultRowHeight="12.75" x14ac:dyDescent="0.2"/>
  <cols>
    <col min="1" max="1" width="27.42578125" customWidth="1"/>
    <col min="2" max="2" width="12.5703125" bestFit="1" customWidth="1"/>
    <col min="3" max="3" width="14.28515625" bestFit="1" customWidth="1"/>
    <col min="4" max="4" width="34.140625" bestFit="1" customWidth="1"/>
    <col min="5" max="5" width="11.140625" bestFit="1" customWidth="1"/>
  </cols>
  <sheetData>
    <row r="1" spans="1:8" ht="17.25" customHeight="1" x14ac:dyDescent="0.2">
      <c r="A1" s="705" t="s">
        <v>556</v>
      </c>
      <c r="B1" s="705" t="s">
        <v>365</v>
      </c>
      <c r="C1" s="705" t="s">
        <v>364</v>
      </c>
      <c r="D1" s="705" t="s">
        <v>366</v>
      </c>
      <c r="E1" s="705" t="s">
        <v>557</v>
      </c>
      <c r="F1" s="705" t="s">
        <v>1355</v>
      </c>
      <c r="G1" t="s">
        <v>372</v>
      </c>
      <c r="H1" t="s">
        <v>370</v>
      </c>
    </row>
    <row r="2" spans="1:8" x14ac:dyDescent="0.2">
      <c r="A2" t="s">
        <v>1601</v>
      </c>
      <c r="B2" t="s">
        <v>1400</v>
      </c>
      <c r="C2" t="s">
        <v>1602</v>
      </c>
      <c r="D2" t="s">
        <v>1603</v>
      </c>
      <c r="E2">
        <v>6</v>
      </c>
      <c r="F2">
        <v>12240</v>
      </c>
    </row>
    <row r="3" spans="1:8" x14ac:dyDescent="0.2">
      <c r="A3" t="s">
        <v>1601</v>
      </c>
      <c r="B3" t="s">
        <v>1400</v>
      </c>
      <c r="C3" t="s">
        <v>1604</v>
      </c>
      <c r="D3" t="s">
        <v>1605</v>
      </c>
      <c r="E3">
        <v>33</v>
      </c>
      <c r="F3">
        <v>79695</v>
      </c>
    </row>
    <row r="4" spans="1:8" x14ac:dyDescent="0.2">
      <c r="A4" t="s">
        <v>1601</v>
      </c>
      <c r="B4" t="s">
        <v>1400</v>
      </c>
      <c r="C4" t="s">
        <v>1606</v>
      </c>
      <c r="D4" t="s">
        <v>1605</v>
      </c>
      <c r="E4">
        <v>10</v>
      </c>
      <c r="F4">
        <v>24150</v>
      </c>
    </row>
    <row r="5" spans="1:8" x14ac:dyDescent="0.2">
      <c r="A5" t="s">
        <v>1601</v>
      </c>
      <c r="B5" t="s">
        <v>1400</v>
      </c>
      <c r="C5" t="s">
        <v>1607</v>
      </c>
      <c r="D5" t="s">
        <v>1608</v>
      </c>
      <c r="E5">
        <v>2</v>
      </c>
      <c r="F5">
        <v>3994</v>
      </c>
    </row>
    <row r="6" spans="1:8" x14ac:dyDescent="0.2">
      <c r="A6" t="s">
        <v>1601</v>
      </c>
      <c r="B6" t="s">
        <v>1400</v>
      </c>
      <c r="C6" t="s">
        <v>1609</v>
      </c>
      <c r="D6" t="s">
        <v>1610</v>
      </c>
      <c r="E6">
        <v>2</v>
      </c>
      <c r="F6">
        <v>12750</v>
      </c>
    </row>
    <row r="7" spans="1:8" x14ac:dyDescent="0.2">
      <c r="A7" t="s">
        <v>1601</v>
      </c>
      <c r="B7" t="s">
        <v>1400</v>
      </c>
      <c r="C7" t="s">
        <v>1609</v>
      </c>
      <c r="D7" t="s">
        <v>1605</v>
      </c>
      <c r="E7">
        <v>10</v>
      </c>
      <c r="F7">
        <v>24150</v>
      </c>
    </row>
    <row r="8" spans="1:8" x14ac:dyDescent="0.2">
      <c r="A8" t="s">
        <v>1601</v>
      </c>
      <c r="B8" t="s">
        <v>1400</v>
      </c>
      <c r="C8" t="s">
        <v>1611</v>
      </c>
      <c r="D8" t="s">
        <v>1608</v>
      </c>
      <c r="E8">
        <v>1</v>
      </c>
      <c r="F8">
        <v>1997</v>
      </c>
    </row>
    <row r="9" spans="1:8" x14ac:dyDescent="0.2">
      <c r="A9" t="s">
        <v>1601</v>
      </c>
      <c r="B9" t="s">
        <v>1400</v>
      </c>
      <c r="C9" t="s">
        <v>1612</v>
      </c>
      <c r="D9" t="s">
        <v>1608</v>
      </c>
      <c r="E9">
        <v>4</v>
      </c>
      <c r="F9">
        <v>7988</v>
      </c>
    </row>
    <row r="10" spans="1:8" x14ac:dyDescent="0.2">
      <c r="A10" t="s">
        <v>1601</v>
      </c>
      <c r="B10" t="s">
        <v>1400</v>
      </c>
      <c r="C10" t="s">
        <v>1613</v>
      </c>
      <c r="D10" t="s">
        <v>1614</v>
      </c>
      <c r="E10">
        <v>3</v>
      </c>
      <c r="F10">
        <v>9660</v>
      </c>
    </row>
    <row r="11" spans="1:8" x14ac:dyDescent="0.2">
      <c r="A11" t="s">
        <v>1601</v>
      </c>
      <c r="B11" t="s">
        <v>1400</v>
      </c>
      <c r="C11" t="s">
        <v>1613</v>
      </c>
      <c r="D11" t="s">
        <v>1608</v>
      </c>
      <c r="E11">
        <v>3</v>
      </c>
      <c r="F11">
        <v>5991</v>
      </c>
    </row>
    <row r="12" spans="1:8" x14ac:dyDescent="0.2">
      <c r="A12" t="s">
        <v>1601</v>
      </c>
      <c r="B12" t="s">
        <v>1400</v>
      </c>
      <c r="C12" t="s">
        <v>1615</v>
      </c>
      <c r="D12" t="s">
        <v>1616</v>
      </c>
      <c r="E12">
        <v>2</v>
      </c>
      <c r="F12">
        <v>976</v>
      </c>
    </row>
    <row r="13" spans="1:8" x14ac:dyDescent="0.2">
      <c r="A13" t="s">
        <v>1601</v>
      </c>
      <c r="B13" t="s">
        <v>1400</v>
      </c>
      <c r="C13" t="s">
        <v>1617</v>
      </c>
      <c r="D13" t="s">
        <v>1618</v>
      </c>
      <c r="E13">
        <v>4</v>
      </c>
      <c r="F13">
        <v>4244</v>
      </c>
    </row>
    <row r="14" spans="1:8" x14ac:dyDescent="0.2">
      <c r="A14" t="s">
        <v>1601</v>
      </c>
      <c r="B14" t="s">
        <v>1400</v>
      </c>
      <c r="C14" t="s">
        <v>1617</v>
      </c>
      <c r="D14" t="s">
        <v>1619</v>
      </c>
      <c r="E14">
        <v>1</v>
      </c>
      <c r="F14">
        <v>999</v>
      </c>
    </row>
    <row r="15" spans="1:8" x14ac:dyDescent="0.2">
      <c r="A15" t="s">
        <v>1601</v>
      </c>
      <c r="B15" t="s">
        <v>1400</v>
      </c>
      <c r="C15" t="s">
        <v>1617</v>
      </c>
      <c r="D15" t="s">
        <v>1620</v>
      </c>
      <c r="E15">
        <v>1</v>
      </c>
      <c r="F15">
        <v>659</v>
      </c>
    </row>
    <row r="16" spans="1:8" x14ac:dyDescent="0.2">
      <c r="A16" t="s">
        <v>1601</v>
      </c>
      <c r="B16" t="s">
        <v>1400</v>
      </c>
      <c r="C16" t="s">
        <v>1617</v>
      </c>
      <c r="D16" t="s">
        <v>1621</v>
      </c>
      <c r="E16">
        <v>1</v>
      </c>
      <c r="F16">
        <v>456</v>
      </c>
    </row>
    <row r="17" spans="1:6" x14ac:dyDescent="0.2">
      <c r="A17" t="s">
        <v>1601</v>
      </c>
      <c r="B17" t="s">
        <v>1400</v>
      </c>
      <c r="C17" t="s">
        <v>1622</v>
      </c>
      <c r="D17" t="s">
        <v>1623</v>
      </c>
      <c r="E17">
        <v>46</v>
      </c>
      <c r="F17">
        <v>231426</v>
      </c>
    </row>
    <row r="18" spans="1:6" x14ac:dyDescent="0.2">
      <c r="A18" t="s">
        <v>1601</v>
      </c>
      <c r="B18" t="s">
        <v>1400</v>
      </c>
      <c r="C18" t="s">
        <v>1624</v>
      </c>
      <c r="D18" t="s">
        <v>1625</v>
      </c>
      <c r="E18">
        <v>2</v>
      </c>
      <c r="F18">
        <v>7500</v>
      </c>
    </row>
    <row r="19" spans="1:6" x14ac:dyDescent="0.2">
      <c r="A19" t="s">
        <v>1601</v>
      </c>
      <c r="B19" t="s">
        <v>1400</v>
      </c>
      <c r="C19" t="s">
        <v>1624</v>
      </c>
      <c r="D19" t="s">
        <v>1626</v>
      </c>
      <c r="E19">
        <v>29</v>
      </c>
      <c r="F19">
        <v>97875</v>
      </c>
    </row>
    <row r="20" spans="1:6" x14ac:dyDescent="0.2">
      <c r="A20" t="s">
        <v>1601</v>
      </c>
      <c r="B20" t="s">
        <v>1400</v>
      </c>
      <c r="C20" t="s">
        <v>1624</v>
      </c>
      <c r="D20" t="s">
        <v>1627</v>
      </c>
      <c r="E20">
        <v>1</v>
      </c>
      <c r="F20">
        <v>3158</v>
      </c>
    </row>
    <row r="21" spans="1:6" x14ac:dyDescent="0.2">
      <c r="A21" t="s">
        <v>1601</v>
      </c>
      <c r="B21" t="s">
        <v>1400</v>
      </c>
      <c r="C21" t="s">
        <v>1624</v>
      </c>
      <c r="D21" t="s">
        <v>1628</v>
      </c>
      <c r="E21">
        <v>51</v>
      </c>
      <c r="F21">
        <v>141015</v>
      </c>
    </row>
    <row r="22" spans="1:6" x14ac:dyDescent="0.2">
      <c r="A22" t="s">
        <v>1601</v>
      </c>
      <c r="B22" t="s">
        <v>1400</v>
      </c>
      <c r="C22" t="s">
        <v>1624</v>
      </c>
      <c r="D22" t="s">
        <v>1629</v>
      </c>
      <c r="E22">
        <v>2</v>
      </c>
      <c r="F22">
        <v>4826</v>
      </c>
    </row>
    <row r="23" spans="1:6" x14ac:dyDescent="0.2">
      <c r="A23" t="s">
        <v>1601</v>
      </c>
      <c r="B23" t="s">
        <v>1400</v>
      </c>
      <c r="C23" t="s">
        <v>1630</v>
      </c>
      <c r="D23" t="s">
        <v>1631</v>
      </c>
      <c r="E23">
        <v>1</v>
      </c>
      <c r="F23">
        <v>21633</v>
      </c>
    </row>
    <row r="24" spans="1:6" x14ac:dyDescent="0.2">
      <c r="A24" t="s">
        <v>1601</v>
      </c>
      <c r="B24" t="s">
        <v>1400</v>
      </c>
      <c r="C24" t="s">
        <v>1630</v>
      </c>
      <c r="D24" t="s">
        <v>1632</v>
      </c>
      <c r="E24">
        <v>2</v>
      </c>
      <c r="F24">
        <v>56648</v>
      </c>
    </row>
    <row r="25" spans="1:6" x14ac:dyDescent="0.2">
      <c r="A25" t="s">
        <v>1601</v>
      </c>
      <c r="B25" t="s">
        <v>1400</v>
      </c>
      <c r="C25" t="s">
        <v>1633</v>
      </c>
      <c r="D25" t="s">
        <v>1634</v>
      </c>
      <c r="E25">
        <v>9</v>
      </c>
      <c r="F25">
        <v>18900</v>
      </c>
    </row>
    <row r="26" spans="1:6" x14ac:dyDescent="0.2">
      <c r="A26" t="s">
        <v>1601</v>
      </c>
      <c r="B26" t="s">
        <v>1400</v>
      </c>
      <c r="C26" t="s">
        <v>1635</v>
      </c>
      <c r="D26" t="s">
        <v>1636</v>
      </c>
      <c r="E26">
        <v>2</v>
      </c>
      <c r="F26">
        <v>9278</v>
      </c>
    </row>
    <row r="27" spans="1:6" x14ac:dyDescent="0.2">
      <c r="A27" t="s">
        <v>1601</v>
      </c>
      <c r="B27" t="s">
        <v>1400</v>
      </c>
      <c r="C27" t="s">
        <v>1635</v>
      </c>
      <c r="D27" t="s">
        <v>1637</v>
      </c>
      <c r="E27">
        <v>36</v>
      </c>
      <c r="F27">
        <v>385560</v>
      </c>
    </row>
    <row r="28" spans="1:6" x14ac:dyDescent="0.2">
      <c r="A28" t="s">
        <v>1601</v>
      </c>
      <c r="B28" t="s">
        <v>1400</v>
      </c>
      <c r="C28" t="s">
        <v>1635</v>
      </c>
      <c r="D28" t="s">
        <v>1638</v>
      </c>
      <c r="E28">
        <v>2</v>
      </c>
      <c r="F28">
        <v>7760</v>
      </c>
    </row>
    <row r="29" spans="1:6" x14ac:dyDescent="0.2">
      <c r="A29" t="s">
        <v>1601</v>
      </c>
      <c r="B29" t="s">
        <v>1400</v>
      </c>
      <c r="C29" t="s">
        <v>1635</v>
      </c>
      <c r="D29" t="s">
        <v>1639</v>
      </c>
      <c r="E29">
        <v>2</v>
      </c>
      <c r="F29">
        <v>26258</v>
      </c>
    </row>
    <row r="30" spans="1:6" x14ac:dyDescent="0.2">
      <c r="A30" t="s">
        <v>1601</v>
      </c>
      <c r="B30" t="s">
        <v>1400</v>
      </c>
      <c r="C30" t="s">
        <v>1640</v>
      </c>
      <c r="D30" t="s">
        <v>1641</v>
      </c>
      <c r="E30">
        <v>2</v>
      </c>
      <c r="F30">
        <v>4620</v>
      </c>
    </row>
    <row r="31" spans="1:6" x14ac:dyDescent="0.2">
      <c r="A31" t="s">
        <v>1601</v>
      </c>
      <c r="B31" t="s">
        <v>1400</v>
      </c>
      <c r="C31" t="s">
        <v>1640</v>
      </c>
      <c r="D31" t="s">
        <v>1614</v>
      </c>
      <c r="E31">
        <v>2</v>
      </c>
      <c r="F31">
        <v>6440</v>
      </c>
    </row>
    <row r="32" spans="1:6" x14ac:dyDescent="0.2">
      <c r="A32" t="s">
        <v>1601</v>
      </c>
      <c r="B32" t="s">
        <v>1400</v>
      </c>
      <c r="C32" t="s">
        <v>1640</v>
      </c>
      <c r="D32" t="s">
        <v>1634</v>
      </c>
      <c r="E32">
        <v>10</v>
      </c>
      <c r="F32">
        <v>21000</v>
      </c>
    </row>
    <row r="33" spans="1:6" x14ac:dyDescent="0.2">
      <c r="A33" t="s">
        <v>1601</v>
      </c>
      <c r="B33" t="s">
        <v>1400</v>
      </c>
      <c r="C33" t="s">
        <v>1640</v>
      </c>
      <c r="D33" t="s">
        <v>1642</v>
      </c>
      <c r="E33">
        <v>15</v>
      </c>
      <c r="F33">
        <v>24690</v>
      </c>
    </row>
    <row r="34" spans="1:6" x14ac:dyDescent="0.2">
      <c r="A34" t="s">
        <v>1601</v>
      </c>
      <c r="B34" t="s">
        <v>1400</v>
      </c>
      <c r="C34" t="s">
        <v>1640</v>
      </c>
      <c r="D34" t="s">
        <v>1643</v>
      </c>
      <c r="E34">
        <v>2</v>
      </c>
      <c r="F34">
        <v>6642</v>
      </c>
    </row>
    <row r="35" spans="1:6" x14ac:dyDescent="0.2">
      <c r="A35" t="s">
        <v>1601</v>
      </c>
      <c r="B35" t="s">
        <v>1400</v>
      </c>
      <c r="C35" t="s">
        <v>1640</v>
      </c>
      <c r="D35" t="s">
        <v>1644</v>
      </c>
      <c r="E35">
        <v>20</v>
      </c>
      <c r="F35">
        <v>28960</v>
      </c>
    </row>
    <row r="36" spans="1:6" x14ac:dyDescent="0.2">
      <c r="A36" t="s">
        <v>1601</v>
      </c>
      <c r="B36" t="s">
        <v>1400</v>
      </c>
      <c r="C36" t="s">
        <v>1640</v>
      </c>
      <c r="D36" t="s">
        <v>1645</v>
      </c>
      <c r="E36">
        <v>17</v>
      </c>
      <c r="F36">
        <v>21148</v>
      </c>
    </row>
    <row r="37" spans="1:6" x14ac:dyDescent="0.2">
      <c r="A37" t="s">
        <v>1601</v>
      </c>
      <c r="B37" t="s">
        <v>1400</v>
      </c>
      <c r="C37" t="s">
        <v>1640</v>
      </c>
      <c r="D37" t="s">
        <v>1646</v>
      </c>
      <c r="E37">
        <v>15</v>
      </c>
      <c r="F37">
        <v>39270</v>
      </c>
    </row>
    <row r="38" spans="1:6" x14ac:dyDescent="0.2">
      <c r="A38" t="s">
        <v>1601</v>
      </c>
      <c r="B38" t="s">
        <v>1400</v>
      </c>
      <c r="C38" t="s">
        <v>1640</v>
      </c>
      <c r="D38" t="s">
        <v>1647</v>
      </c>
      <c r="E38">
        <v>3</v>
      </c>
      <c r="F38">
        <v>7692</v>
      </c>
    </row>
    <row r="39" spans="1:6" x14ac:dyDescent="0.2">
      <c r="A39" t="s">
        <v>1601</v>
      </c>
      <c r="B39" t="s">
        <v>1400</v>
      </c>
      <c r="C39" t="s">
        <v>1640</v>
      </c>
      <c r="D39" t="s">
        <v>1648</v>
      </c>
      <c r="E39">
        <v>20</v>
      </c>
      <c r="F39">
        <v>75520</v>
      </c>
    </row>
    <row r="40" spans="1:6" x14ac:dyDescent="0.2">
      <c r="A40" t="s">
        <v>1601</v>
      </c>
      <c r="B40" t="s">
        <v>1400</v>
      </c>
      <c r="C40" t="s">
        <v>1640</v>
      </c>
      <c r="D40" t="s">
        <v>1649</v>
      </c>
      <c r="E40">
        <v>10</v>
      </c>
      <c r="F40">
        <v>10470</v>
      </c>
    </row>
    <row r="41" spans="1:6" x14ac:dyDescent="0.2">
      <c r="A41" t="s">
        <v>1601</v>
      </c>
      <c r="B41" t="s">
        <v>1400</v>
      </c>
      <c r="C41" t="s">
        <v>1640</v>
      </c>
      <c r="D41" t="s">
        <v>1650</v>
      </c>
      <c r="E41">
        <v>79</v>
      </c>
      <c r="F41">
        <v>130903</v>
      </c>
    </row>
    <row r="42" spans="1:6" x14ac:dyDescent="0.2">
      <c r="A42" t="s">
        <v>1601</v>
      </c>
      <c r="B42" t="s">
        <v>1400</v>
      </c>
      <c r="C42" t="s">
        <v>1640</v>
      </c>
      <c r="D42" t="s">
        <v>1651</v>
      </c>
      <c r="E42">
        <v>5</v>
      </c>
      <c r="F42">
        <v>9545</v>
      </c>
    </row>
    <row r="43" spans="1:6" x14ac:dyDescent="0.2">
      <c r="A43" t="s">
        <v>1601</v>
      </c>
      <c r="B43" t="s">
        <v>1400</v>
      </c>
      <c r="C43" t="s">
        <v>1640</v>
      </c>
      <c r="D43" t="s">
        <v>1652</v>
      </c>
      <c r="E43">
        <v>7</v>
      </c>
      <c r="F43">
        <v>6286</v>
      </c>
    </row>
    <row r="44" spans="1:6" x14ac:dyDescent="0.2">
      <c r="A44" t="s">
        <v>1601</v>
      </c>
      <c r="B44" t="s">
        <v>1400</v>
      </c>
      <c r="C44" t="s">
        <v>1640</v>
      </c>
      <c r="D44" t="s">
        <v>1653</v>
      </c>
      <c r="E44">
        <v>32</v>
      </c>
      <c r="F44">
        <v>138016</v>
      </c>
    </row>
    <row r="45" spans="1:6" x14ac:dyDescent="0.2">
      <c r="A45" t="s">
        <v>1601</v>
      </c>
      <c r="B45" t="s">
        <v>1400</v>
      </c>
      <c r="C45" t="s">
        <v>1640</v>
      </c>
      <c r="D45" t="s">
        <v>1654</v>
      </c>
      <c r="E45">
        <v>40</v>
      </c>
      <c r="F45">
        <v>493960</v>
      </c>
    </row>
    <row r="46" spans="1:6" x14ac:dyDescent="0.2">
      <c r="A46" t="s">
        <v>1601</v>
      </c>
      <c r="B46" t="s">
        <v>1400</v>
      </c>
      <c r="C46" t="s">
        <v>1655</v>
      </c>
      <c r="D46" t="s">
        <v>1656</v>
      </c>
      <c r="E46">
        <v>96</v>
      </c>
      <c r="F46">
        <v>19296</v>
      </c>
    </row>
    <row r="47" spans="1:6" x14ac:dyDescent="0.2">
      <c r="A47" t="s">
        <v>1601</v>
      </c>
      <c r="B47" t="s">
        <v>1400</v>
      </c>
      <c r="C47" t="s">
        <v>1655</v>
      </c>
      <c r="D47" t="s">
        <v>1657</v>
      </c>
      <c r="E47">
        <v>8</v>
      </c>
      <c r="F47">
        <v>5344</v>
      </c>
    </row>
    <row r="48" spans="1:6" x14ac:dyDescent="0.2">
      <c r="A48" t="s">
        <v>1601</v>
      </c>
      <c r="B48" t="s">
        <v>1400</v>
      </c>
      <c r="C48" t="s">
        <v>1655</v>
      </c>
      <c r="D48" t="s">
        <v>1658</v>
      </c>
      <c r="E48">
        <v>20</v>
      </c>
      <c r="F48">
        <v>3180</v>
      </c>
    </row>
    <row r="49" spans="1:6" x14ac:dyDescent="0.2">
      <c r="A49" t="s">
        <v>1601</v>
      </c>
      <c r="B49" t="s">
        <v>1400</v>
      </c>
      <c r="C49" t="s">
        <v>1655</v>
      </c>
      <c r="D49" t="s">
        <v>1659</v>
      </c>
      <c r="E49">
        <v>20</v>
      </c>
      <c r="F49">
        <v>5160</v>
      </c>
    </row>
    <row r="50" spans="1:6" x14ac:dyDescent="0.2">
      <c r="A50" t="s">
        <v>1601</v>
      </c>
      <c r="B50" t="s">
        <v>1400</v>
      </c>
      <c r="C50" t="s">
        <v>1655</v>
      </c>
      <c r="D50" t="s">
        <v>1660</v>
      </c>
      <c r="E50">
        <v>38</v>
      </c>
      <c r="F50">
        <v>6156</v>
      </c>
    </row>
    <row r="51" spans="1:6" x14ac:dyDescent="0.2">
      <c r="A51" t="s">
        <v>1601</v>
      </c>
      <c r="B51" t="s">
        <v>1400</v>
      </c>
      <c r="C51" t="s">
        <v>1655</v>
      </c>
      <c r="D51" t="s">
        <v>1661</v>
      </c>
      <c r="E51">
        <v>26</v>
      </c>
      <c r="F51">
        <v>7332</v>
      </c>
    </row>
    <row r="52" spans="1:6" x14ac:dyDescent="0.2">
      <c r="A52" t="s">
        <v>1601</v>
      </c>
      <c r="B52" t="s">
        <v>1400</v>
      </c>
      <c r="C52" t="s">
        <v>1655</v>
      </c>
      <c r="D52" t="s">
        <v>1662</v>
      </c>
      <c r="E52">
        <v>7</v>
      </c>
      <c r="F52">
        <v>3682</v>
      </c>
    </row>
    <row r="53" spans="1:6" x14ac:dyDescent="0.2">
      <c r="A53" t="s">
        <v>1601</v>
      </c>
      <c r="B53" t="s">
        <v>1400</v>
      </c>
      <c r="C53" t="s">
        <v>1655</v>
      </c>
      <c r="D53" t="s">
        <v>1663</v>
      </c>
      <c r="E53">
        <v>20</v>
      </c>
      <c r="F53">
        <v>8620</v>
      </c>
    </row>
    <row r="54" spans="1:6" x14ac:dyDescent="0.2">
      <c r="A54" t="s">
        <v>1601</v>
      </c>
      <c r="B54" t="s">
        <v>1400</v>
      </c>
      <c r="C54" t="s">
        <v>1655</v>
      </c>
      <c r="D54" t="s">
        <v>1664</v>
      </c>
      <c r="E54">
        <v>140</v>
      </c>
      <c r="F54">
        <v>72100</v>
      </c>
    </row>
    <row r="55" spans="1:6" x14ac:dyDescent="0.2">
      <c r="A55" t="s">
        <v>1601</v>
      </c>
      <c r="B55" t="s">
        <v>1400</v>
      </c>
      <c r="C55" t="s">
        <v>1655</v>
      </c>
      <c r="D55" t="s">
        <v>1665</v>
      </c>
      <c r="E55">
        <v>8</v>
      </c>
      <c r="F55">
        <v>3480</v>
      </c>
    </row>
    <row r="56" spans="1:6" x14ac:dyDescent="0.2">
      <c r="A56" t="s">
        <v>1601</v>
      </c>
      <c r="B56" t="s">
        <v>1400</v>
      </c>
      <c r="C56" t="s">
        <v>1655</v>
      </c>
      <c r="D56" t="s">
        <v>1666</v>
      </c>
      <c r="E56">
        <v>79</v>
      </c>
      <c r="F56">
        <v>35629</v>
      </c>
    </row>
    <row r="57" spans="1:6" x14ac:dyDescent="0.2">
      <c r="A57" t="s">
        <v>1601</v>
      </c>
      <c r="B57" t="s">
        <v>1400</v>
      </c>
      <c r="C57" t="s">
        <v>1655</v>
      </c>
      <c r="D57" t="s">
        <v>1667</v>
      </c>
      <c r="E57">
        <v>36</v>
      </c>
      <c r="F57">
        <v>13680</v>
      </c>
    </row>
    <row r="58" spans="1:6" x14ac:dyDescent="0.2">
      <c r="A58" t="s">
        <v>1601</v>
      </c>
      <c r="B58" t="s">
        <v>1400</v>
      </c>
      <c r="C58" t="s">
        <v>1655</v>
      </c>
      <c r="D58" t="s">
        <v>1668</v>
      </c>
      <c r="E58">
        <v>33</v>
      </c>
      <c r="F58">
        <v>9999</v>
      </c>
    </row>
    <row r="59" spans="1:6" x14ac:dyDescent="0.2">
      <c r="A59" t="s">
        <v>1601</v>
      </c>
      <c r="B59" t="s">
        <v>1400</v>
      </c>
      <c r="C59" t="s">
        <v>1655</v>
      </c>
      <c r="D59" t="s">
        <v>1669</v>
      </c>
      <c r="E59">
        <v>48</v>
      </c>
      <c r="F59">
        <v>19296</v>
      </c>
    </row>
    <row r="60" spans="1:6" x14ac:dyDescent="0.2">
      <c r="A60" t="s">
        <v>1601</v>
      </c>
      <c r="B60" t="s">
        <v>1400</v>
      </c>
      <c r="C60" t="s">
        <v>1655</v>
      </c>
      <c r="D60" t="s">
        <v>1670</v>
      </c>
      <c r="E60">
        <v>12</v>
      </c>
      <c r="F60">
        <v>6456</v>
      </c>
    </row>
    <row r="61" spans="1:6" x14ac:dyDescent="0.2">
      <c r="A61" t="s">
        <v>1601</v>
      </c>
      <c r="B61" t="s">
        <v>1400</v>
      </c>
      <c r="C61" t="s">
        <v>1655</v>
      </c>
      <c r="D61" t="s">
        <v>1671</v>
      </c>
      <c r="E61">
        <v>8</v>
      </c>
      <c r="F61">
        <v>2896</v>
      </c>
    </row>
    <row r="62" spans="1:6" x14ac:dyDescent="0.2">
      <c r="A62" t="s">
        <v>1601</v>
      </c>
      <c r="B62" t="s">
        <v>1400</v>
      </c>
      <c r="C62" t="s">
        <v>1655</v>
      </c>
      <c r="D62" t="s">
        <v>1672</v>
      </c>
      <c r="E62">
        <v>8</v>
      </c>
      <c r="F62">
        <v>3568</v>
      </c>
    </row>
    <row r="63" spans="1:6" x14ac:dyDescent="0.2">
      <c r="A63" t="s">
        <v>1601</v>
      </c>
      <c r="B63" t="s">
        <v>1400</v>
      </c>
      <c r="C63" t="s">
        <v>1655</v>
      </c>
      <c r="D63" t="s">
        <v>1673</v>
      </c>
      <c r="E63">
        <v>6</v>
      </c>
      <c r="F63">
        <v>2208</v>
      </c>
    </row>
    <row r="64" spans="1:6" x14ac:dyDescent="0.2">
      <c r="A64" t="s">
        <v>1601</v>
      </c>
      <c r="B64" t="s">
        <v>1400</v>
      </c>
      <c r="C64" t="s">
        <v>1655</v>
      </c>
      <c r="D64" t="s">
        <v>1674</v>
      </c>
      <c r="E64">
        <v>1</v>
      </c>
      <c r="F64">
        <v>525</v>
      </c>
    </row>
    <row r="65" spans="1:6" x14ac:dyDescent="0.2">
      <c r="A65" t="s">
        <v>1601</v>
      </c>
      <c r="B65" t="s">
        <v>1400</v>
      </c>
      <c r="C65" t="s">
        <v>1655</v>
      </c>
      <c r="D65" t="s">
        <v>1675</v>
      </c>
      <c r="E65">
        <v>23</v>
      </c>
      <c r="F65">
        <v>9775</v>
      </c>
    </row>
    <row r="66" spans="1:6" x14ac:dyDescent="0.2">
      <c r="A66" t="s">
        <v>1601</v>
      </c>
      <c r="B66" t="s">
        <v>1400</v>
      </c>
      <c r="C66" t="s">
        <v>1655</v>
      </c>
      <c r="D66" t="s">
        <v>1676</v>
      </c>
      <c r="E66">
        <v>10</v>
      </c>
      <c r="F66">
        <v>4880</v>
      </c>
    </row>
    <row r="67" spans="1:6" x14ac:dyDescent="0.2">
      <c r="A67" t="s">
        <v>1601</v>
      </c>
      <c r="B67" t="s">
        <v>1400</v>
      </c>
      <c r="C67" t="s">
        <v>1655</v>
      </c>
      <c r="D67" t="s">
        <v>1677</v>
      </c>
      <c r="E67">
        <v>30</v>
      </c>
      <c r="F67">
        <v>6870</v>
      </c>
    </row>
    <row r="68" spans="1:6" x14ac:dyDescent="0.2">
      <c r="A68" t="s">
        <v>1601</v>
      </c>
      <c r="B68" t="s">
        <v>1400</v>
      </c>
      <c r="C68" t="s">
        <v>1655</v>
      </c>
      <c r="D68" t="s">
        <v>1678</v>
      </c>
      <c r="E68">
        <v>34</v>
      </c>
      <c r="F68">
        <v>12308</v>
      </c>
    </row>
    <row r="69" spans="1:6" x14ac:dyDescent="0.2">
      <c r="A69" t="s">
        <v>1601</v>
      </c>
      <c r="B69" t="s">
        <v>1400</v>
      </c>
      <c r="C69" t="s">
        <v>1655</v>
      </c>
      <c r="D69" t="s">
        <v>1679</v>
      </c>
      <c r="E69">
        <v>170</v>
      </c>
      <c r="F69">
        <v>65280</v>
      </c>
    </row>
    <row r="70" spans="1:6" x14ac:dyDescent="0.2">
      <c r="A70" t="s">
        <v>1601</v>
      </c>
      <c r="B70" t="s">
        <v>1400</v>
      </c>
      <c r="C70" t="s">
        <v>1655</v>
      </c>
      <c r="D70" t="s">
        <v>1680</v>
      </c>
      <c r="E70">
        <v>22</v>
      </c>
      <c r="F70">
        <v>9152</v>
      </c>
    </row>
    <row r="71" spans="1:6" x14ac:dyDescent="0.2">
      <c r="A71" t="s">
        <v>1601</v>
      </c>
      <c r="B71" t="s">
        <v>1400</v>
      </c>
      <c r="C71" t="s">
        <v>1655</v>
      </c>
      <c r="D71" t="s">
        <v>1681</v>
      </c>
      <c r="E71">
        <v>28</v>
      </c>
      <c r="F71">
        <v>8792</v>
      </c>
    </row>
    <row r="72" spans="1:6" x14ac:dyDescent="0.2">
      <c r="A72" t="s">
        <v>1601</v>
      </c>
      <c r="B72" t="s">
        <v>1400</v>
      </c>
      <c r="C72" t="s">
        <v>1655</v>
      </c>
      <c r="D72" t="s">
        <v>1682</v>
      </c>
      <c r="E72">
        <v>12</v>
      </c>
      <c r="F72">
        <v>5136</v>
      </c>
    </row>
    <row r="73" spans="1:6" x14ac:dyDescent="0.2">
      <c r="A73" t="s">
        <v>1601</v>
      </c>
      <c r="B73" t="s">
        <v>1400</v>
      </c>
      <c r="C73" t="s">
        <v>1655</v>
      </c>
      <c r="D73" t="s">
        <v>1683</v>
      </c>
      <c r="E73">
        <v>13</v>
      </c>
      <c r="F73">
        <v>9815</v>
      </c>
    </row>
    <row r="74" spans="1:6" x14ac:dyDescent="0.2">
      <c r="A74" t="s">
        <v>1601</v>
      </c>
      <c r="B74" t="s">
        <v>1400</v>
      </c>
      <c r="C74" t="s">
        <v>1655</v>
      </c>
      <c r="D74" t="s">
        <v>1684</v>
      </c>
      <c r="E74">
        <v>30</v>
      </c>
      <c r="F74">
        <v>5190</v>
      </c>
    </row>
    <row r="75" spans="1:6" x14ac:dyDescent="0.2">
      <c r="A75" t="s">
        <v>1601</v>
      </c>
      <c r="B75" t="s">
        <v>1400</v>
      </c>
      <c r="C75" t="s">
        <v>1655</v>
      </c>
      <c r="D75" t="s">
        <v>1685</v>
      </c>
      <c r="E75">
        <v>38</v>
      </c>
      <c r="F75">
        <v>15314</v>
      </c>
    </row>
    <row r="76" spans="1:6" x14ac:dyDescent="0.2">
      <c r="A76" t="s">
        <v>1601</v>
      </c>
      <c r="B76" t="s">
        <v>1400</v>
      </c>
      <c r="C76" t="s">
        <v>1655</v>
      </c>
      <c r="D76" t="s">
        <v>1686</v>
      </c>
      <c r="E76">
        <v>37</v>
      </c>
      <c r="F76">
        <v>15614</v>
      </c>
    </row>
    <row r="77" spans="1:6" x14ac:dyDescent="0.2">
      <c r="A77" t="s">
        <v>1601</v>
      </c>
      <c r="B77" t="s">
        <v>1400</v>
      </c>
      <c r="C77" t="s">
        <v>1655</v>
      </c>
      <c r="D77" t="s">
        <v>1687</v>
      </c>
      <c r="E77">
        <v>38</v>
      </c>
      <c r="F77">
        <v>17366</v>
      </c>
    </row>
    <row r="78" spans="1:6" x14ac:dyDescent="0.2">
      <c r="A78" t="s">
        <v>1601</v>
      </c>
      <c r="B78" t="s">
        <v>1400</v>
      </c>
      <c r="C78" t="s">
        <v>1655</v>
      </c>
      <c r="D78" t="s">
        <v>1688</v>
      </c>
      <c r="E78">
        <v>14</v>
      </c>
      <c r="F78">
        <v>6034</v>
      </c>
    </row>
    <row r="79" spans="1:6" x14ac:dyDescent="0.2">
      <c r="A79" t="s">
        <v>1601</v>
      </c>
      <c r="B79" t="s">
        <v>1400</v>
      </c>
      <c r="C79" t="s">
        <v>1655</v>
      </c>
      <c r="D79" t="s">
        <v>1689</v>
      </c>
      <c r="E79">
        <v>16</v>
      </c>
      <c r="F79">
        <v>5792</v>
      </c>
    </row>
    <row r="80" spans="1:6" x14ac:dyDescent="0.2">
      <c r="A80" t="s">
        <v>1601</v>
      </c>
      <c r="B80" t="s">
        <v>1400</v>
      </c>
      <c r="C80" t="s">
        <v>1655</v>
      </c>
      <c r="D80" t="s">
        <v>1690</v>
      </c>
      <c r="E80">
        <v>3</v>
      </c>
      <c r="F80">
        <v>1434</v>
      </c>
    </row>
    <row r="81" spans="1:6" x14ac:dyDescent="0.2">
      <c r="A81" t="s">
        <v>1601</v>
      </c>
      <c r="B81" t="s">
        <v>1400</v>
      </c>
      <c r="C81" t="s">
        <v>1655</v>
      </c>
      <c r="D81" t="s">
        <v>1691</v>
      </c>
      <c r="E81">
        <v>6</v>
      </c>
      <c r="F81">
        <v>3504</v>
      </c>
    </row>
    <row r="82" spans="1:6" x14ac:dyDescent="0.2">
      <c r="A82" t="s">
        <v>1601</v>
      </c>
      <c r="B82" t="s">
        <v>1400</v>
      </c>
      <c r="C82" t="s">
        <v>1655</v>
      </c>
      <c r="D82" t="s">
        <v>1692</v>
      </c>
      <c r="E82">
        <v>28</v>
      </c>
      <c r="F82">
        <v>13104</v>
      </c>
    </row>
    <row r="83" spans="1:6" x14ac:dyDescent="0.2">
      <c r="A83" t="s">
        <v>1601</v>
      </c>
      <c r="B83" t="s">
        <v>1400</v>
      </c>
      <c r="C83" t="s">
        <v>1655</v>
      </c>
      <c r="D83" t="s">
        <v>1693</v>
      </c>
      <c r="E83">
        <v>25</v>
      </c>
      <c r="F83">
        <v>12200</v>
      </c>
    </row>
    <row r="84" spans="1:6" x14ac:dyDescent="0.2">
      <c r="A84" t="s">
        <v>1601</v>
      </c>
      <c r="B84" t="s">
        <v>1400</v>
      </c>
      <c r="C84" t="s">
        <v>1655</v>
      </c>
      <c r="D84" t="s">
        <v>1694</v>
      </c>
      <c r="E84">
        <v>13</v>
      </c>
      <c r="F84">
        <v>7345</v>
      </c>
    </row>
    <row r="85" spans="1:6" x14ac:dyDescent="0.2">
      <c r="A85" t="s">
        <v>1601</v>
      </c>
      <c r="B85" t="s">
        <v>1400</v>
      </c>
      <c r="C85" t="s">
        <v>1655</v>
      </c>
      <c r="D85" t="s">
        <v>1695</v>
      </c>
      <c r="E85">
        <v>5</v>
      </c>
      <c r="F85">
        <v>2185</v>
      </c>
    </row>
    <row r="86" spans="1:6" x14ac:dyDescent="0.2">
      <c r="A86" t="s">
        <v>1601</v>
      </c>
      <c r="B86" t="s">
        <v>1400</v>
      </c>
      <c r="C86" t="s">
        <v>1655</v>
      </c>
      <c r="D86" t="s">
        <v>1696</v>
      </c>
      <c r="E86">
        <v>18</v>
      </c>
      <c r="F86">
        <v>11160</v>
      </c>
    </row>
    <row r="87" spans="1:6" x14ac:dyDescent="0.2">
      <c r="A87" t="s">
        <v>1601</v>
      </c>
      <c r="B87" t="s">
        <v>1400</v>
      </c>
      <c r="C87" t="s">
        <v>1655</v>
      </c>
      <c r="D87" t="s">
        <v>1697</v>
      </c>
      <c r="E87">
        <v>18</v>
      </c>
      <c r="F87">
        <v>11160</v>
      </c>
    </row>
    <row r="88" spans="1:6" x14ac:dyDescent="0.2">
      <c r="A88" t="s">
        <v>1601</v>
      </c>
      <c r="B88" t="s">
        <v>1400</v>
      </c>
      <c r="C88" t="s">
        <v>1655</v>
      </c>
      <c r="D88" t="s">
        <v>1698</v>
      </c>
      <c r="E88">
        <v>3</v>
      </c>
      <c r="F88">
        <v>1674</v>
      </c>
    </row>
    <row r="89" spans="1:6" x14ac:dyDescent="0.2">
      <c r="A89" t="s">
        <v>1601</v>
      </c>
      <c r="B89" t="s">
        <v>1400</v>
      </c>
      <c r="C89" t="s">
        <v>1655</v>
      </c>
      <c r="D89" t="s">
        <v>1699</v>
      </c>
      <c r="E89">
        <v>3</v>
      </c>
      <c r="F89">
        <v>1674</v>
      </c>
    </row>
    <row r="90" spans="1:6" x14ac:dyDescent="0.2">
      <c r="A90" t="s">
        <v>1601</v>
      </c>
      <c r="B90" t="s">
        <v>1400</v>
      </c>
      <c r="C90" t="s">
        <v>1655</v>
      </c>
      <c r="D90" t="s">
        <v>1700</v>
      </c>
      <c r="E90">
        <v>37</v>
      </c>
      <c r="F90">
        <v>21201</v>
      </c>
    </row>
    <row r="91" spans="1:6" x14ac:dyDescent="0.2">
      <c r="A91" t="s">
        <v>1601</v>
      </c>
      <c r="B91" t="s">
        <v>1400</v>
      </c>
      <c r="C91" t="s">
        <v>1655</v>
      </c>
      <c r="D91" t="s">
        <v>1701</v>
      </c>
      <c r="E91">
        <v>38</v>
      </c>
      <c r="F91">
        <v>21774</v>
      </c>
    </row>
    <row r="92" spans="1:6" x14ac:dyDescent="0.2">
      <c r="A92" t="s">
        <v>1601</v>
      </c>
      <c r="B92" t="s">
        <v>1400</v>
      </c>
      <c r="C92" t="s">
        <v>1655</v>
      </c>
      <c r="D92" t="s">
        <v>1702</v>
      </c>
      <c r="E92">
        <v>10</v>
      </c>
      <c r="F92">
        <v>4180</v>
      </c>
    </row>
    <row r="93" spans="1:6" x14ac:dyDescent="0.2">
      <c r="A93" t="s">
        <v>1601</v>
      </c>
      <c r="B93" t="s">
        <v>1400</v>
      </c>
      <c r="C93" t="s">
        <v>1655</v>
      </c>
      <c r="D93" t="s">
        <v>1703</v>
      </c>
      <c r="E93">
        <v>179</v>
      </c>
      <c r="F93">
        <v>71958</v>
      </c>
    </row>
    <row r="94" spans="1:6" x14ac:dyDescent="0.2">
      <c r="A94" t="s">
        <v>1601</v>
      </c>
      <c r="B94" t="s">
        <v>1400</v>
      </c>
      <c r="C94" t="s">
        <v>1655</v>
      </c>
      <c r="D94" t="s">
        <v>1704</v>
      </c>
      <c r="E94">
        <v>14</v>
      </c>
      <c r="F94">
        <v>5278</v>
      </c>
    </row>
    <row r="95" spans="1:6" x14ac:dyDescent="0.2">
      <c r="A95" t="s">
        <v>1601</v>
      </c>
      <c r="B95" t="s">
        <v>1400</v>
      </c>
      <c r="C95" t="s">
        <v>1655</v>
      </c>
      <c r="D95" t="s">
        <v>1705</v>
      </c>
      <c r="E95">
        <v>14</v>
      </c>
      <c r="F95">
        <v>6258</v>
      </c>
    </row>
    <row r="96" spans="1:6" x14ac:dyDescent="0.2">
      <c r="A96" t="s">
        <v>1601</v>
      </c>
      <c r="B96" t="s">
        <v>1400</v>
      </c>
      <c r="C96" t="s">
        <v>1655</v>
      </c>
      <c r="D96" t="s">
        <v>1706</v>
      </c>
      <c r="E96">
        <v>17</v>
      </c>
      <c r="F96">
        <v>7888</v>
      </c>
    </row>
    <row r="97" spans="1:6" x14ac:dyDescent="0.2">
      <c r="A97" t="s">
        <v>1601</v>
      </c>
      <c r="B97" t="s">
        <v>1400</v>
      </c>
      <c r="C97" t="s">
        <v>1655</v>
      </c>
      <c r="D97" t="s">
        <v>1707</v>
      </c>
      <c r="E97">
        <v>9</v>
      </c>
      <c r="F97">
        <v>4086</v>
      </c>
    </row>
    <row r="98" spans="1:6" x14ac:dyDescent="0.2">
      <c r="A98" t="s">
        <v>1601</v>
      </c>
      <c r="B98" t="s">
        <v>1400</v>
      </c>
      <c r="C98" t="s">
        <v>1655</v>
      </c>
      <c r="D98" t="s">
        <v>1708</v>
      </c>
      <c r="E98">
        <v>44</v>
      </c>
      <c r="F98">
        <v>28072</v>
      </c>
    </row>
    <row r="99" spans="1:6" x14ac:dyDescent="0.2">
      <c r="A99" t="s">
        <v>1601</v>
      </c>
      <c r="B99" t="s">
        <v>1400</v>
      </c>
      <c r="C99" t="s">
        <v>1655</v>
      </c>
      <c r="D99" t="s">
        <v>1709</v>
      </c>
      <c r="E99">
        <v>10</v>
      </c>
      <c r="F99">
        <v>4150</v>
      </c>
    </row>
    <row r="100" spans="1:6" x14ac:dyDescent="0.2">
      <c r="A100" t="s">
        <v>1601</v>
      </c>
      <c r="B100" t="s">
        <v>1400</v>
      </c>
      <c r="C100" t="s">
        <v>1655</v>
      </c>
      <c r="D100" t="s">
        <v>1710</v>
      </c>
      <c r="E100">
        <v>10</v>
      </c>
      <c r="F100">
        <v>4460</v>
      </c>
    </row>
    <row r="101" spans="1:6" x14ac:dyDescent="0.2">
      <c r="A101" t="s">
        <v>1601</v>
      </c>
      <c r="B101" t="s">
        <v>1400</v>
      </c>
      <c r="C101" t="s">
        <v>1655</v>
      </c>
      <c r="D101" t="s">
        <v>1711</v>
      </c>
      <c r="E101">
        <v>19</v>
      </c>
      <c r="F101">
        <v>5795</v>
      </c>
    </row>
    <row r="102" spans="1:6" x14ac:dyDescent="0.2">
      <c r="A102" t="s">
        <v>1601</v>
      </c>
      <c r="B102" t="s">
        <v>1400</v>
      </c>
      <c r="C102" t="s">
        <v>1655</v>
      </c>
      <c r="D102" t="s">
        <v>1712</v>
      </c>
      <c r="E102">
        <v>6</v>
      </c>
      <c r="F102">
        <v>2784</v>
      </c>
    </row>
    <row r="103" spans="1:6" x14ac:dyDescent="0.2">
      <c r="A103" t="s">
        <v>1601</v>
      </c>
      <c r="B103" t="s">
        <v>1400</v>
      </c>
      <c r="C103" t="s">
        <v>1655</v>
      </c>
      <c r="D103" t="s">
        <v>1713</v>
      </c>
      <c r="E103">
        <v>10</v>
      </c>
      <c r="F103">
        <v>3910</v>
      </c>
    </row>
    <row r="104" spans="1:6" x14ac:dyDescent="0.2">
      <c r="A104" t="s">
        <v>1601</v>
      </c>
      <c r="B104" t="s">
        <v>1400</v>
      </c>
      <c r="C104" t="s">
        <v>1655</v>
      </c>
      <c r="D104" t="s">
        <v>1714</v>
      </c>
      <c r="E104">
        <v>4</v>
      </c>
      <c r="F104">
        <v>1616</v>
      </c>
    </row>
    <row r="105" spans="1:6" x14ac:dyDescent="0.2">
      <c r="A105" t="s">
        <v>1601</v>
      </c>
      <c r="B105" t="s">
        <v>1400</v>
      </c>
      <c r="C105" t="s">
        <v>1655</v>
      </c>
      <c r="D105" t="s">
        <v>1715</v>
      </c>
      <c r="E105">
        <v>9</v>
      </c>
      <c r="F105">
        <v>3717</v>
      </c>
    </row>
    <row r="106" spans="1:6" x14ac:dyDescent="0.2">
      <c r="A106" t="s">
        <v>1601</v>
      </c>
      <c r="B106" t="s">
        <v>1400</v>
      </c>
      <c r="C106" t="s">
        <v>1655</v>
      </c>
      <c r="D106" t="s">
        <v>1716</v>
      </c>
      <c r="E106">
        <v>9</v>
      </c>
      <c r="F106">
        <v>3717</v>
      </c>
    </row>
    <row r="107" spans="1:6" x14ac:dyDescent="0.2">
      <c r="A107" t="s">
        <v>1601</v>
      </c>
      <c r="B107" t="s">
        <v>1400</v>
      </c>
      <c r="C107" t="s">
        <v>1655</v>
      </c>
      <c r="D107" t="s">
        <v>1717</v>
      </c>
      <c r="E107">
        <v>10</v>
      </c>
      <c r="F107">
        <v>1400</v>
      </c>
    </row>
    <row r="108" spans="1:6" x14ac:dyDescent="0.2">
      <c r="A108" t="s">
        <v>1601</v>
      </c>
      <c r="B108" t="s">
        <v>1400</v>
      </c>
      <c r="C108" t="s">
        <v>1655</v>
      </c>
      <c r="D108" t="s">
        <v>1718</v>
      </c>
      <c r="E108">
        <v>5</v>
      </c>
      <c r="F108">
        <v>28880</v>
      </c>
    </row>
    <row r="109" spans="1:6" x14ac:dyDescent="0.2">
      <c r="A109" t="s">
        <v>1601</v>
      </c>
      <c r="B109" t="s">
        <v>1400</v>
      </c>
      <c r="C109" t="s">
        <v>1655</v>
      </c>
      <c r="D109" t="s">
        <v>1719</v>
      </c>
      <c r="E109">
        <v>4</v>
      </c>
      <c r="F109">
        <v>17576</v>
      </c>
    </row>
    <row r="110" spans="1:6" x14ac:dyDescent="0.2">
      <c r="A110" t="s">
        <v>1601</v>
      </c>
      <c r="B110" t="s">
        <v>1400</v>
      </c>
      <c r="C110" t="s">
        <v>1655</v>
      </c>
      <c r="D110" t="s">
        <v>1720</v>
      </c>
      <c r="E110">
        <v>4</v>
      </c>
      <c r="F110">
        <v>42028</v>
      </c>
    </row>
    <row r="111" spans="1:6" x14ac:dyDescent="0.2">
      <c r="A111" t="s">
        <v>1601</v>
      </c>
      <c r="B111" t="s">
        <v>1400</v>
      </c>
      <c r="C111" t="s">
        <v>1655</v>
      </c>
      <c r="D111" t="s">
        <v>1721</v>
      </c>
      <c r="E111">
        <v>10</v>
      </c>
      <c r="F111">
        <v>55180</v>
      </c>
    </row>
    <row r="112" spans="1:6" x14ac:dyDescent="0.2">
      <c r="A112" t="s">
        <v>1601</v>
      </c>
      <c r="B112" t="s">
        <v>1400</v>
      </c>
      <c r="C112" t="s">
        <v>1655</v>
      </c>
      <c r="D112" t="s">
        <v>1722</v>
      </c>
      <c r="E112">
        <v>5</v>
      </c>
      <c r="F112">
        <v>78250</v>
      </c>
    </row>
    <row r="113" spans="1:6" x14ac:dyDescent="0.2">
      <c r="A113" t="s">
        <v>1601</v>
      </c>
      <c r="B113" t="s">
        <v>1400</v>
      </c>
      <c r="C113" t="s">
        <v>1655</v>
      </c>
      <c r="D113" t="s">
        <v>1723</v>
      </c>
      <c r="E113">
        <v>4</v>
      </c>
      <c r="F113">
        <v>43308</v>
      </c>
    </row>
    <row r="114" spans="1:6" x14ac:dyDescent="0.2">
      <c r="A114" t="s">
        <v>1601</v>
      </c>
      <c r="B114" t="s">
        <v>1400</v>
      </c>
      <c r="C114" t="s">
        <v>1724</v>
      </c>
      <c r="D114" t="s">
        <v>1725</v>
      </c>
      <c r="E114">
        <v>632</v>
      </c>
      <c r="F114">
        <v>209192</v>
      </c>
    </row>
    <row r="115" spans="1:6" x14ac:dyDescent="0.2">
      <c r="A115" t="s">
        <v>1601</v>
      </c>
      <c r="B115" t="s">
        <v>1400</v>
      </c>
      <c r="C115" t="s">
        <v>1724</v>
      </c>
      <c r="D115" t="s">
        <v>1726</v>
      </c>
      <c r="E115">
        <v>5</v>
      </c>
      <c r="F115">
        <v>22305</v>
      </c>
    </row>
    <row r="116" spans="1:6" x14ac:dyDescent="0.2">
      <c r="A116" t="s">
        <v>1601</v>
      </c>
      <c r="B116" t="s">
        <v>1400</v>
      </c>
      <c r="C116" t="s">
        <v>1724</v>
      </c>
      <c r="D116" t="s">
        <v>1727</v>
      </c>
      <c r="E116">
        <v>5</v>
      </c>
      <c r="F116">
        <v>20215</v>
      </c>
    </row>
    <row r="117" spans="1:6" x14ac:dyDescent="0.2">
      <c r="A117" t="s">
        <v>1601</v>
      </c>
      <c r="B117" t="s">
        <v>1400</v>
      </c>
      <c r="C117" t="s">
        <v>1724</v>
      </c>
      <c r="D117" t="s">
        <v>1728</v>
      </c>
      <c r="E117">
        <v>2</v>
      </c>
      <c r="F117">
        <v>5206</v>
      </c>
    </row>
    <row r="118" spans="1:6" x14ac:dyDescent="0.2">
      <c r="A118" t="s">
        <v>1601</v>
      </c>
      <c r="B118" t="s">
        <v>1400</v>
      </c>
      <c r="C118" t="s">
        <v>1724</v>
      </c>
      <c r="D118" t="s">
        <v>1729</v>
      </c>
      <c r="E118">
        <v>2</v>
      </c>
      <c r="F118">
        <v>7126</v>
      </c>
    </row>
    <row r="119" spans="1:6" x14ac:dyDescent="0.2">
      <c r="A119" t="s">
        <v>1601</v>
      </c>
      <c r="B119" t="s">
        <v>1400</v>
      </c>
      <c r="C119" t="s">
        <v>1724</v>
      </c>
      <c r="D119" t="s">
        <v>1730</v>
      </c>
      <c r="E119">
        <v>7</v>
      </c>
      <c r="F119">
        <v>1281</v>
      </c>
    </row>
    <row r="120" spans="1:6" x14ac:dyDescent="0.2">
      <c r="A120" t="s">
        <v>1601</v>
      </c>
      <c r="B120" t="s">
        <v>1400</v>
      </c>
      <c r="C120" t="s">
        <v>1724</v>
      </c>
      <c r="D120" t="s">
        <v>1731</v>
      </c>
      <c r="E120">
        <v>79</v>
      </c>
      <c r="F120">
        <v>6399</v>
      </c>
    </row>
    <row r="121" spans="1:6" x14ac:dyDescent="0.2">
      <c r="A121" t="s">
        <v>1601</v>
      </c>
      <c r="B121" t="s">
        <v>1400</v>
      </c>
      <c r="C121" t="s">
        <v>1724</v>
      </c>
      <c r="D121" t="s">
        <v>1628</v>
      </c>
      <c r="E121">
        <v>2</v>
      </c>
      <c r="F121">
        <v>5530</v>
      </c>
    </row>
    <row r="122" spans="1:6" x14ac:dyDescent="0.2">
      <c r="A122" t="s">
        <v>1601</v>
      </c>
      <c r="B122" t="s">
        <v>1400</v>
      </c>
      <c r="C122" t="s">
        <v>1724</v>
      </c>
      <c r="D122" t="s">
        <v>1732</v>
      </c>
      <c r="E122">
        <v>15</v>
      </c>
      <c r="F122">
        <v>52320</v>
      </c>
    </row>
    <row r="123" spans="1:6" x14ac:dyDescent="0.2">
      <c r="A123" t="s">
        <v>1601</v>
      </c>
      <c r="B123" t="s">
        <v>1400</v>
      </c>
      <c r="C123" t="s">
        <v>1724</v>
      </c>
      <c r="D123" t="s">
        <v>1733</v>
      </c>
      <c r="E123">
        <v>10</v>
      </c>
      <c r="F123">
        <v>48320</v>
      </c>
    </row>
    <row r="124" spans="1:6" x14ac:dyDescent="0.2">
      <c r="A124" t="s">
        <v>1601</v>
      </c>
      <c r="B124" t="s">
        <v>1400</v>
      </c>
      <c r="C124" t="s">
        <v>1734</v>
      </c>
      <c r="D124" t="s">
        <v>1735</v>
      </c>
      <c r="E124">
        <v>17</v>
      </c>
      <c r="F124">
        <v>6749</v>
      </c>
    </row>
    <row r="125" spans="1:6" x14ac:dyDescent="0.2">
      <c r="A125" t="s">
        <v>1601</v>
      </c>
      <c r="B125" t="s">
        <v>1400</v>
      </c>
      <c r="C125" t="s">
        <v>1734</v>
      </c>
      <c r="D125" t="s">
        <v>1616</v>
      </c>
      <c r="E125">
        <v>15</v>
      </c>
      <c r="F125">
        <v>7320</v>
      </c>
    </row>
    <row r="126" spans="1:6" x14ac:dyDescent="0.2">
      <c r="A126" t="s">
        <v>1601</v>
      </c>
      <c r="B126" t="s">
        <v>1400</v>
      </c>
      <c r="C126" t="s">
        <v>1734</v>
      </c>
      <c r="D126" t="s">
        <v>1736</v>
      </c>
      <c r="E126">
        <v>24</v>
      </c>
      <c r="F126">
        <v>30552</v>
      </c>
    </row>
    <row r="127" spans="1:6" x14ac:dyDescent="0.2">
      <c r="A127" t="s">
        <v>1601</v>
      </c>
      <c r="B127" t="s">
        <v>1400</v>
      </c>
      <c r="C127" t="s">
        <v>1734</v>
      </c>
      <c r="D127" t="s">
        <v>1737</v>
      </c>
      <c r="E127">
        <v>1</v>
      </c>
      <c r="F127">
        <v>1300</v>
      </c>
    </row>
    <row r="128" spans="1:6" x14ac:dyDescent="0.2">
      <c r="A128" t="s">
        <v>1601</v>
      </c>
      <c r="B128" t="s">
        <v>1400</v>
      </c>
      <c r="C128" t="s">
        <v>1734</v>
      </c>
      <c r="D128" t="s">
        <v>1738</v>
      </c>
      <c r="E128">
        <v>33</v>
      </c>
      <c r="F128">
        <v>78078</v>
      </c>
    </row>
    <row r="129" spans="1:6" x14ac:dyDescent="0.2">
      <c r="A129" t="s">
        <v>1601</v>
      </c>
      <c r="B129" t="s">
        <v>1400</v>
      </c>
      <c r="C129" t="s">
        <v>1734</v>
      </c>
      <c r="D129" t="s">
        <v>1739</v>
      </c>
      <c r="E129">
        <v>24</v>
      </c>
      <c r="F129">
        <v>41088</v>
      </c>
    </row>
    <row r="130" spans="1:6" x14ac:dyDescent="0.2">
      <c r="A130" t="s">
        <v>1601</v>
      </c>
      <c r="B130" t="s">
        <v>1400</v>
      </c>
      <c r="C130" t="s">
        <v>1734</v>
      </c>
      <c r="D130" t="s">
        <v>1740</v>
      </c>
      <c r="E130">
        <v>18</v>
      </c>
      <c r="F130">
        <v>38880</v>
      </c>
    </row>
    <row r="131" spans="1:6" x14ac:dyDescent="0.2">
      <c r="A131" t="s">
        <v>1601</v>
      </c>
      <c r="B131" t="s">
        <v>1400</v>
      </c>
      <c r="C131" t="s">
        <v>1734</v>
      </c>
      <c r="D131" t="s">
        <v>1741</v>
      </c>
      <c r="E131">
        <v>5</v>
      </c>
      <c r="F131">
        <v>11685</v>
      </c>
    </row>
    <row r="132" spans="1:6" x14ac:dyDescent="0.2">
      <c r="A132" t="s">
        <v>1601</v>
      </c>
      <c r="B132" t="s">
        <v>1400</v>
      </c>
      <c r="C132" t="s">
        <v>1734</v>
      </c>
      <c r="D132" t="s">
        <v>1742</v>
      </c>
      <c r="E132">
        <v>50</v>
      </c>
      <c r="F132">
        <v>96500</v>
      </c>
    </row>
    <row r="133" spans="1:6" x14ac:dyDescent="0.2">
      <c r="A133" t="s">
        <v>1601</v>
      </c>
      <c r="B133" t="s">
        <v>1400</v>
      </c>
      <c r="C133" t="s">
        <v>1734</v>
      </c>
      <c r="D133" t="s">
        <v>1743</v>
      </c>
      <c r="E133">
        <v>20</v>
      </c>
      <c r="F133">
        <v>52820</v>
      </c>
    </row>
    <row r="134" spans="1:6" x14ac:dyDescent="0.2">
      <c r="A134" t="s">
        <v>1601</v>
      </c>
      <c r="B134" t="s">
        <v>1400</v>
      </c>
      <c r="C134" t="s">
        <v>1724</v>
      </c>
      <c r="D134" t="s">
        <v>1744</v>
      </c>
      <c r="E134">
        <v>54</v>
      </c>
      <c r="F134">
        <v>20466</v>
      </c>
    </row>
    <row r="135" spans="1:6" x14ac:dyDescent="0.2">
      <c r="A135" t="s">
        <v>1601</v>
      </c>
      <c r="B135" t="s">
        <v>1400</v>
      </c>
      <c r="C135" t="s">
        <v>1745</v>
      </c>
      <c r="D135" t="s">
        <v>1746</v>
      </c>
      <c r="E135">
        <v>3</v>
      </c>
      <c r="F135">
        <v>5004</v>
      </c>
    </row>
    <row r="136" spans="1:6" x14ac:dyDescent="0.2">
      <c r="A136" t="s">
        <v>1601</v>
      </c>
      <c r="B136" t="s">
        <v>1400</v>
      </c>
      <c r="C136" t="s">
        <v>1745</v>
      </c>
      <c r="D136" t="s">
        <v>1747</v>
      </c>
      <c r="E136">
        <v>3</v>
      </c>
      <c r="F136">
        <v>4548</v>
      </c>
    </row>
    <row r="137" spans="1:6" x14ac:dyDescent="0.2">
      <c r="A137" t="s">
        <v>1601</v>
      </c>
      <c r="B137" t="s">
        <v>1400</v>
      </c>
      <c r="C137" t="s">
        <v>1745</v>
      </c>
      <c r="D137" t="s">
        <v>1748</v>
      </c>
      <c r="E137">
        <v>3</v>
      </c>
      <c r="F137">
        <v>4323</v>
      </c>
    </row>
    <row r="138" spans="1:6" x14ac:dyDescent="0.2">
      <c r="A138" t="s">
        <v>1601</v>
      </c>
      <c r="B138" t="s">
        <v>1400</v>
      </c>
      <c r="C138" t="s">
        <v>1745</v>
      </c>
      <c r="D138" t="s">
        <v>1749</v>
      </c>
      <c r="E138">
        <v>5</v>
      </c>
      <c r="F138">
        <v>2650</v>
      </c>
    </row>
    <row r="139" spans="1:6" x14ac:dyDescent="0.2">
      <c r="A139" t="s">
        <v>1601</v>
      </c>
      <c r="B139" t="s">
        <v>1400</v>
      </c>
      <c r="C139" t="s">
        <v>1745</v>
      </c>
      <c r="D139" t="s">
        <v>1750</v>
      </c>
      <c r="E139">
        <v>1</v>
      </c>
      <c r="F139">
        <v>2274</v>
      </c>
    </row>
    <row r="140" spans="1:6" x14ac:dyDescent="0.2">
      <c r="A140" t="s">
        <v>1601</v>
      </c>
      <c r="B140" t="s">
        <v>1400</v>
      </c>
      <c r="C140" t="s">
        <v>1745</v>
      </c>
      <c r="D140" t="s">
        <v>1751</v>
      </c>
      <c r="E140">
        <v>5</v>
      </c>
      <c r="F140">
        <v>4550</v>
      </c>
    </row>
    <row r="141" spans="1:6" x14ac:dyDescent="0.2">
      <c r="A141" t="s">
        <v>1601</v>
      </c>
      <c r="B141" t="s">
        <v>1400</v>
      </c>
      <c r="C141" t="s">
        <v>1745</v>
      </c>
      <c r="D141" t="s">
        <v>1752</v>
      </c>
      <c r="E141">
        <v>4</v>
      </c>
      <c r="F141">
        <v>7580</v>
      </c>
    </row>
    <row r="142" spans="1:6" x14ac:dyDescent="0.2">
      <c r="A142" t="s">
        <v>1601</v>
      </c>
      <c r="B142" t="s">
        <v>1400</v>
      </c>
      <c r="C142" t="s">
        <v>1745</v>
      </c>
      <c r="D142" t="s">
        <v>1753</v>
      </c>
      <c r="E142">
        <v>1</v>
      </c>
      <c r="F142">
        <v>1364</v>
      </c>
    </row>
    <row r="143" spans="1:6" x14ac:dyDescent="0.2">
      <c r="A143" t="s">
        <v>1601</v>
      </c>
      <c r="B143" t="s">
        <v>1400</v>
      </c>
      <c r="C143" t="s">
        <v>1745</v>
      </c>
      <c r="D143" t="s">
        <v>1754</v>
      </c>
      <c r="E143">
        <v>28</v>
      </c>
      <c r="F143">
        <v>4256</v>
      </c>
    </row>
    <row r="144" spans="1:6" x14ac:dyDescent="0.2">
      <c r="A144" t="s">
        <v>1601</v>
      </c>
      <c r="B144" t="s">
        <v>1400</v>
      </c>
      <c r="C144" t="s">
        <v>1745</v>
      </c>
      <c r="D144" t="s">
        <v>1755</v>
      </c>
      <c r="E144">
        <v>1</v>
      </c>
      <c r="F144">
        <v>1137</v>
      </c>
    </row>
    <row r="145" spans="1:6" x14ac:dyDescent="0.2">
      <c r="A145" t="s">
        <v>1601</v>
      </c>
      <c r="B145" t="s">
        <v>1400</v>
      </c>
      <c r="C145" t="s">
        <v>1745</v>
      </c>
      <c r="D145" t="s">
        <v>1756</v>
      </c>
      <c r="E145">
        <v>5</v>
      </c>
      <c r="F145">
        <v>5305</v>
      </c>
    </row>
    <row r="146" spans="1:6" x14ac:dyDescent="0.2">
      <c r="A146" t="s">
        <v>1601</v>
      </c>
      <c r="B146" t="s">
        <v>1400</v>
      </c>
      <c r="C146" t="s">
        <v>1745</v>
      </c>
      <c r="D146" t="s">
        <v>1757</v>
      </c>
      <c r="E146">
        <v>4</v>
      </c>
      <c r="F146">
        <v>8972</v>
      </c>
    </row>
    <row r="147" spans="1:6" x14ac:dyDescent="0.2">
      <c r="A147" t="s">
        <v>1601</v>
      </c>
      <c r="B147" t="s">
        <v>1400</v>
      </c>
      <c r="C147" t="s">
        <v>1745</v>
      </c>
      <c r="D147" t="s">
        <v>1758</v>
      </c>
      <c r="E147">
        <v>2</v>
      </c>
      <c r="F147">
        <v>2274</v>
      </c>
    </row>
    <row r="148" spans="1:6" x14ac:dyDescent="0.2">
      <c r="A148" t="s">
        <v>1601</v>
      </c>
      <c r="B148" t="s">
        <v>1400</v>
      </c>
      <c r="C148" t="s">
        <v>1745</v>
      </c>
      <c r="D148" t="s">
        <v>1759</v>
      </c>
      <c r="E148">
        <v>6</v>
      </c>
      <c r="F148">
        <v>6822</v>
      </c>
    </row>
    <row r="149" spans="1:6" x14ac:dyDescent="0.2">
      <c r="A149" t="s">
        <v>1601</v>
      </c>
      <c r="B149" t="s">
        <v>1400</v>
      </c>
      <c r="C149" t="s">
        <v>1745</v>
      </c>
      <c r="D149" t="s">
        <v>1760</v>
      </c>
      <c r="E149">
        <v>14</v>
      </c>
      <c r="F149">
        <v>13566</v>
      </c>
    </row>
    <row r="150" spans="1:6" x14ac:dyDescent="0.2">
      <c r="A150" t="s">
        <v>1601</v>
      </c>
      <c r="B150" t="s">
        <v>1400</v>
      </c>
      <c r="C150" t="s">
        <v>1745</v>
      </c>
      <c r="D150" t="s">
        <v>1761</v>
      </c>
      <c r="E150">
        <v>5</v>
      </c>
      <c r="F150">
        <v>10890</v>
      </c>
    </row>
    <row r="151" spans="1:6" x14ac:dyDescent="0.2">
      <c r="A151" t="s">
        <v>1601</v>
      </c>
      <c r="B151" t="s">
        <v>1400</v>
      </c>
      <c r="C151" t="s">
        <v>1745</v>
      </c>
      <c r="D151" t="s">
        <v>1762</v>
      </c>
      <c r="E151">
        <v>1</v>
      </c>
      <c r="F151">
        <v>947</v>
      </c>
    </row>
    <row r="152" spans="1:6" x14ac:dyDescent="0.2">
      <c r="A152" t="s">
        <v>1601</v>
      </c>
      <c r="B152" t="s">
        <v>1400</v>
      </c>
      <c r="C152" t="s">
        <v>1745</v>
      </c>
      <c r="D152" t="s">
        <v>1763</v>
      </c>
      <c r="E152">
        <v>4</v>
      </c>
      <c r="F152">
        <v>3640</v>
      </c>
    </row>
    <row r="153" spans="1:6" x14ac:dyDescent="0.2">
      <c r="A153" t="s">
        <v>1601</v>
      </c>
      <c r="B153" t="s">
        <v>1400</v>
      </c>
      <c r="C153" t="s">
        <v>1745</v>
      </c>
      <c r="D153" t="s">
        <v>1764</v>
      </c>
      <c r="E153">
        <v>4</v>
      </c>
      <c r="F153">
        <v>5312</v>
      </c>
    </row>
    <row r="154" spans="1:6" x14ac:dyDescent="0.2">
      <c r="A154" t="s">
        <v>1601</v>
      </c>
      <c r="B154" t="s">
        <v>1400</v>
      </c>
      <c r="C154" t="s">
        <v>1745</v>
      </c>
      <c r="D154" t="s">
        <v>1765</v>
      </c>
      <c r="E154">
        <v>2</v>
      </c>
      <c r="F154">
        <v>2752</v>
      </c>
    </row>
    <row r="155" spans="1:6" x14ac:dyDescent="0.2">
      <c r="A155" t="s">
        <v>1601</v>
      </c>
      <c r="B155" t="s">
        <v>1400</v>
      </c>
      <c r="C155" t="s">
        <v>1745</v>
      </c>
      <c r="D155" t="s">
        <v>1766</v>
      </c>
      <c r="E155">
        <v>1</v>
      </c>
      <c r="F155">
        <v>1137</v>
      </c>
    </row>
    <row r="156" spans="1:6" x14ac:dyDescent="0.2">
      <c r="A156" t="s">
        <v>1601</v>
      </c>
      <c r="B156" t="s">
        <v>1400</v>
      </c>
      <c r="C156" t="s">
        <v>1745</v>
      </c>
      <c r="D156" t="s">
        <v>1767</v>
      </c>
      <c r="E156">
        <v>1</v>
      </c>
      <c r="F156">
        <v>1402</v>
      </c>
    </row>
    <row r="157" spans="1:6" x14ac:dyDescent="0.2">
      <c r="A157" t="s">
        <v>1601</v>
      </c>
      <c r="B157" t="s">
        <v>1400</v>
      </c>
      <c r="C157" t="s">
        <v>1745</v>
      </c>
      <c r="D157" t="s">
        <v>1768</v>
      </c>
      <c r="E157">
        <v>23</v>
      </c>
      <c r="F157">
        <v>26933</v>
      </c>
    </row>
    <row r="158" spans="1:6" x14ac:dyDescent="0.2">
      <c r="A158" t="s">
        <v>1601</v>
      </c>
      <c r="B158" t="s">
        <v>1400</v>
      </c>
      <c r="C158" t="s">
        <v>1745</v>
      </c>
      <c r="D158" t="s">
        <v>1769</v>
      </c>
      <c r="E158">
        <v>1</v>
      </c>
      <c r="F158">
        <v>912</v>
      </c>
    </row>
    <row r="159" spans="1:6" x14ac:dyDescent="0.2">
      <c r="A159" t="s">
        <v>1601</v>
      </c>
      <c r="B159" t="s">
        <v>1400</v>
      </c>
      <c r="C159" t="s">
        <v>1745</v>
      </c>
      <c r="D159" t="s">
        <v>1770</v>
      </c>
      <c r="E159">
        <v>6</v>
      </c>
      <c r="F159">
        <v>9906</v>
      </c>
    </row>
    <row r="160" spans="1:6" x14ac:dyDescent="0.2">
      <c r="A160" t="s">
        <v>1601</v>
      </c>
      <c r="B160" t="s">
        <v>1400</v>
      </c>
      <c r="C160" t="s">
        <v>1745</v>
      </c>
      <c r="D160" t="s">
        <v>1771</v>
      </c>
      <c r="E160">
        <v>8</v>
      </c>
      <c r="F160">
        <v>12432</v>
      </c>
    </row>
    <row r="161" spans="1:6" x14ac:dyDescent="0.2">
      <c r="A161" t="s">
        <v>1601</v>
      </c>
      <c r="B161" t="s">
        <v>1400</v>
      </c>
      <c r="C161" t="s">
        <v>1772</v>
      </c>
      <c r="D161" t="s">
        <v>1773</v>
      </c>
      <c r="E161">
        <v>48</v>
      </c>
      <c r="F161">
        <v>17232</v>
      </c>
    </row>
    <row r="162" spans="1:6" x14ac:dyDescent="0.2">
      <c r="A162" t="s">
        <v>1601</v>
      </c>
      <c r="B162" t="s">
        <v>1400</v>
      </c>
      <c r="C162" t="s">
        <v>1772</v>
      </c>
      <c r="D162" t="s">
        <v>1774</v>
      </c>
      <c r="E162">
        <v>29</v>
      </c>
      <c r="F162">
        <v>8584</v>
      </c>
    </row>
    <row r="163" spans="1:6" x14ac:dyDescent="0.2">
      <c r="A163" t="s">
        <v>1601</v>
      </c>
      <c r="B163" t="s">
        <v>1400</v>
      </c>
      <c r="C163" t="s">
        <v>1772</v>
      </c>
      <c r="D163" t="s">
        <v>1727</v>
      </c>
      <c r="E163">
        <v>3</v>
      </c>
      <c r="F163">
        <v>12129</v>
      </c>
    </row>
    <row r="164" spans="1:6" x14ac:dyDescent="0.2">
      <c r="A164" t="s">
        <v>1601</v>
      </c>
      <c r="B164" t="s">
        <v>1400</v>
      </c>
      <c r="C164" t="s">
        <v>1772</v>
      </c>
      <c r="D164" t="s">
        <v>1775</v>
      </c>
      <c r="E164">
        <v>2</v>
      </c>
      <c r="F164">
        <v>12994</v>
      </c>
    </row>
    <row r="165" spans="1:6" x14ac:dyDescent="0.2">
      <c r="A165" t="s">
        <v>1601</v>
      </c>
      <c r="B165" t="s">
        <v>1400</v>
      </c>
      <c r="C165" t="s">
        <v>1772</v>
      </c>
      <c r="D165" t="s">
        <v>1731</v>
      </c>
      <c r="E165">
        <v>11</v>
      </c>
      <c r="F165">
        <v>891</v>
      </c>
    </row>
    <row r="166" spans="1:6" x14ac:dyDescent="0.2">
      <c r="A166" t="s">
        <v>1601</v>
      </c>
      <c r="B166" t="s">
        <v>1400</v>
      </c>
      <c r="C166" t="s">
        <v>1772</v>
      </c>
      <c r="D166" t="s">
        <v>1776</v>
      </c>
      <c r="E166">
        <v>6</v>
      </c>
      <c r="F166">
        <v>420</v>
      </c>
    </row>
    <row r="167" spans="1:6" x14ac:dyDescent="0.2">
      <c r="A167" t="s">
        <v>1601</v>
      </c>
      <c r="B167" t="s">
        <v>1400</v>
      </c>
      <c r="C167" t="s">
        <v>1772</v>
      </c>
      <c r="D167" t="s">
        <v>1777</v>
      </c>
      <c r="E167">
        <v>3</v>
      </c>
      <c r="F167">
        <v>9864</v>
      </c>
    </row>
    <row r="168" spans="1:6" x14ac:dyDescent="0.2">
      <c r="A168" t="s">
        <v>1601</v>
      </c>
      <c r="B168" t="s">
        <v>1400</v>
      </c>
      <c r="C168" t="s">
        <v>1772</v>
      </c>
      <c r="D168" t="s">
        <v>1778</v>
      </c>
      <c r="E168">
        <v>3</v>
      </c>
      <c r="F168">
        <v>7071</v>
      </c>
    </row>
    <row r="169" spans="1:6" x14ac:dyDescent="0.2">
      <c r="A169" t="s">
        <v>1601</v>
      </c>
      <c r="B169" t="s">
        <v>1400</v>
      </c>
      <c r="C169" t="s">
        <v>1779</v>
      </c>
      <c r="D169" t="s">
        <v>1780</v>
      </c>
      <c r="E169">
        <v>2</v>
      </c>
      <c r="F169">
        <v>2676</v>
      </c>
    </row>
    <row r="170" spans="1:6" x14ac:dyDescent="0.2">
      <c r="A170" t="s">
        <v>1601</v>
      </c>
      <c r="B170" t="s">
        <v>1400</v>
      </c>
      <c r="C170" t="s">
        <v>1779</v>
      </c>
      <c r="D170" t="s">
        <v>1781</v>
      </c>
      <c r="E170">
        <v>3</v>
      </c>
      <c r="F170">
        <v>3207</v>
      </c>
    </row>
    <row r="171" spans="1:6" x14ac:dyDescent="0.2">
      <c r="A171" t="s">
        <v>1601</v>
      </c>
      <c r="B171" t="s">
        <v>1400</v>
      </c>
      <c r="C171" t="s">
        <v>1779</v>
      </c>
      <c r="D171" t="s">
        <v>1782</v>
      </c>
      <c r="E171">
        <v>10</v>
      </c>
      <c r="F171">
        <v>10290</v>
      </c>
    </row>
    <row r="172" spans="1:6" x14ac:dyDescent="0.2">
      <c r="A172" t="s">
        <v>1601</v>
      </c>
      <c r="B172" t="s">
        <v>1400</v>
      </c>
      <c r="C172" t="s">
        <v>1779</v>
      </c>
      <c r="D172" t="s">
        <v>1783</v>
      </c>
      <c r="E172">
        <v>2</v>
      </c>
      <c r="F172">
        <v>1690</v>
      </c>
    </row>
    <row r="173" spans="1:6" x14ac:dyDescent="0.2">
      <c r="A173" t="s">
        <v>1601</v>
      </c>
      <c r="B173" t="s">
        <v>1400</v>
      </c>
      <c r="C173" t="s">
        <v>1779</v>
      </c>
      <c r="D173" t="s">
        <v>1784</v>
      </c>
      <c r="E173">
        <v>38</v>
      </c>
      <c r="F173">
        <v>38570</v>
      </c>
    </row>
    <row r="174" spans="1:6" x14ac:dyDescent="0.2">
      <c r="A174" t="s">
        <v>1601</v>
      </c>
      <c r="B174" t="s">
        <v>1400</v>
      </c>
      <c r="C174" t="s">
        <v>1779</v>
      </c>
      <c r="D174" t="s">
        <v>1785</v>
      </c>
      <c r="E174">
        <v>15</v>
      </c>
      <c r="F174">
        <v>13155</v>
      </c>
    </row>
    <row r="175" spans="1:6" x14ac:dyDescent="0.2">
      <c r="A175" t="s">
        <v>1601</v>
      </c>
      <c r="B175" t="s">
        <v>1400</v>
      </c>
      <c r="C175" t="s">
        <v>1779</v>
      </c>
      <c r="D175" t="s">
        <v>1786</v>
      </c>
      <c r="E175">
        <v>5</v>
      </c>
      <c r="F175">
        <v>5285</v>
      </c>
    </row>
    <row r="176" spans="1:6" x14ac:dyDescent="0.2">
      <c r="A176" t="s">
        <v>1601</v>
      </c>
      <c r="B176" t="s">
        <v>1400</v>
      </c>
      <c r="C176" t="s">
        <v>1779</v>
      </c>
      <c r="D176" t="s">
        <v>1735</v>
      </c>
      <c r="E176">
        <v>50</v>
      </c>
      <c r="F176">
        <v>19850</v>
      </c>
    </row>
    <row r="177" spans="1:6" x14ac:dyDescent="0.2">
      <c r="A177" t="s">
        <v>1601</v>
      </c>
      <c r="B177" t="s">
        <v>1400</v>
      </c>
      <c r="C177" t="s">
        <v>1779</v>
      </c>
      <c r="D177" t="s">
        <v>1616</v>
      </c>
      <c r="E177">
        <v>10</v>
      </c>
      <c r="F177">
        <v>4880</v>
      </c>
    </row>
    <row r="178" spans="1:6" x14ac:dyDescent="0.2">
      <c r="A178" t="s">
        <v>1601</v>
      </c>
      <c r="B178" t="s">
        <v>1400</v>
      </c>
      <c r="C178" t="s">
        <v>1779</v>
      </c>
      <c r="D178" t="s">
        <v>1736</v>
      </c>
      <c r="E178">
        <v>11</v>
      </c>
      <c r="F178">
        <v>14003</v>
      </c>
    </row>
    <row r="179" spans="1:6" x14ac:dyDescent="0.2">
      <c r="A179" t="s">
        <v>1601</v>
      </c>
      <c r="B179" t="s">
        <v>1400</v>
      </c>
      <c r="C179" t="s">
        <v>1787</v>
      </c>
      <c r="D179" t="s">
        <v>1788</v>
      </c>
      <c r="E179">
        <v>3</v>
      </c>
      <c r="F179">
        <v>1677</v>
      </c>
    </row>
    <row r="180" spans="1:6" x14ac:dyDescent="0.2">
      <c r="A180" t="s">
        <v>1601</v>
      </c>
      <c r="B180" t="s">
        <v>1400</v>
      </c>
      <c r="C180" t="s">
        <v>1787</v>
      </c>
      <c r="D180" t="s">
        <v>1789</v>
      </c>
      <c r="E180">
        <v>1</v>
      </c>
      <c r="F180">
        <v>2347</v>
      </c>
    </row>
    <row r="181" spans="1:6" x14ac:dyDescent="0.2">
      <c r="A181" t="s">
        <v>1601</v>
      </c>
      <c r="B181" t="s">
        <v>1400</v>
      </c>
      <c r="C181" t="s">
        <v>1787</v>
      </c>
      <c r="D181" t="s">
        <v>1790</v>
      </c>
      <c r="E181">
        <v>1</v>
      </c>
      <c r="F181">
        <v>4234</v>
      </c>
    </row>
    <row r="182" spans="1:6" x14ac:dyDescent="0.2">
      <c r="A182" t="s">
        <v>1601</v>
      </c>
      <c r="B182" t="s">
        <v>1400</v>
      </c>
      <c r="C182" t="s">
        <v>1787</v>
      </c>
      <c r="D182" t="s">
        <v>1791</v>
      </c>
      <c r="E182">
        <v>7</v>
      </c>
      <c r="F182">
        <v>4515</v>
      </c>
    </row>
    <row r="183" spans="1:6" x14ac:dyDescent="0.2">
      <c r="A183" t="s">
        <v>1601</v>
      </c>
      <c r="B183" t="s">
        <v>1400</v>
      </c>
      <c r="C183" t="s">
        <v>1787</v>
      </c>
      <c r="D183" t="s">
        <v>1792</v>
      </c>
      <c r="E183">
        <v>8</v>
      </c>
      <c r="F183">
        <v>1216</v>
      </c>
    </row>
    <row r="184" spans="1:6" x14ac:dyDescent="0.2">
      <c r="A184" t="s">
        <v>1601</v>
      </c>
      <c r="B184" t="s">
        <v>1400</v>
      </c>
      <c r="C184" t="s">
        <v>1787</v>
      </c>
      <c r="D184" t="s">
        <v>1793</v>
      </c>
      <c r="E184">
        <v>1</v>
      </c>
      <c r="F184">
        <v>1565</v>
      </c>
    </row>
    <row r="185" spans="1:6" x14ac:dyDescent="0.2">
      <c r="A185" t="s">
        <v>1601</v>
      </c>
      <c r="B185" t="s">
        <v>1400</v>
      </c>
      <c r="C185" t="s">
        <v>1787</v>
      </c>
      <c r="D185" t="s">
        <v>1794</v>
      </c>
      <c r="E185">
        <v>4</v>
      </c>
      <c r="F185">
        <v>3032</v>
      </c>
    </row>
    <row r="186" spans="1:6" x14ac:dyDescent="0.2">
      <c r="A186" t="s">
        <v>1601</v>
      </c>
      <c r="B186" t="s">
        <v>1400</v>
      </c>
      <c r="C186" t="s">
        <v>1787</v>
      </c>
      <c r="D186" t="s">
        <v>1795</v>
      </c>
      <c r="E186">
        <v>5</v>
      </c>
      <c r="F186">
        <v>11750</v>
      </c>
    </row>
    <row r="187" spans="1:6" x14ac:dyDescent="0.2">
      <c r="A187" t="s">
        <v>1601</v>
      </c>
      <c r="B187" t="s">
        <v>1400</v>
      </c>
      <c r="C187" t="s">
        <v>1787</v>
      </c>
      <c r="D187" t="s">
        <v>1796</v>
      </c>
      <c r="E187">
        <v>2</v>
      </c>
      <c r="F187">
        <v>1138</v>
      </c>
    </row>
    <row r="188" spans="1:6" x14ac:dyDescent="0.2">
      <c r="A188" t="s">
        <v>1601</v>
      </c>
      <c r="B188" t="s">
        <v>1400</v>
      </c>
      <c r="C188" t="s">
        <v>1787</v>
      </c>
      <c r="D188" t="s">
        <v>1797</v>
      </c>
      <c r="E188">
        <v>10</v>
      </c>
      <c r="F188">
        <v>5300</v>
      </c>
    </row>
    <row r="189" spans="1:6" x14ac:dyDescent="0.2">
      <c r="A189" t="s">
        <v>1601</v>
      </c>
      <c r="B189" t="s">
        <v>1400</v>
      </c>
      <c r="C189" t="s">
        <v>1787</v>
      </c>
      <c r="D189" t="s">
        <v>1798</v>
      </c>
      <c r="E189">
        <v>6</v>
      </c>
      <c r="F189">
        <v>6822</v>
      </c>
    </row>
    <row r="190" spans="1:6" x14ac:dyDescent="0.2">
      <c r="A190" t="s">
        <v>1601</v>
      </c>
      <c r="B190" t="s">
        <v>1400</v>
      </c>
      <c r="C190" t="s">
        <v>1787</v>
      </c>
      <c r="D190" t="s">
        <v>1799</v>
      </c>
      <c r="E190">
        <v>2</v>
      </c>
      <c r="F190">
        <v>1744</v>
      </c>
    </row>
    <row r="191" spans="1:6" x14ac:dyDescent="0.2">
      <c r="A191" t="s">
        <v>1601</v>
      </c>
      <c r="B191" t="s">
        <v>1400</v>
      </c>
      <c r="C191" t="s">
        <v>1787</v>
      </c>
      <c r="D191" t="s">
        <v>1800</v>
      </c>
      <c r="E191">
        <v>6</v>
      </c>
      <c r="F191">
        <v>8862</v>
      </c>
    </row>
    <row r="192" spans="1:6" x14ac:dyDescent="0.2">
      <c r="A192" t="s">
        <v>1601</v>
      </c>
      <c r="B192" t="s">
        <v>1400</v>
      </c>
      <c r="C192" t="s">
        <v>1787</v>
      </c>
      <c r="D192" t="s">
        <v>1801</v>
      </c>
      <c r="E192">
        <v>5</v>
      </c>
      <c r="F192">
        <v>6215</v>
      </c>
    </row>
    <row r="193" spans="1:6" x14ac:dyDescent="0.2">
      <c r="A193" t="s">
        <v>1601</v>
      </c>
      <c r="B193" t="s">
        <v>1400</v>
      </c>
      <c r="C193" t="s">
        <v>1787</v>
      </c>
      <c r="D193" t="s">
        <v>1802</v>
      </c>
      <c r="E193">
        <v>5</v>
      </c>
      <c r="F193">
        <v>1860</v>
      </c>
    </row>
    <row r="194" spans="1:6" x14ac:dyDescent="0.2">
      <c r="A194" t="s">
        <v>1601</v>
      </c>
      <c r="B194" t="s">
        <v>1400</v>
      </c>
      <c r="C194" t="s">
        <v>1787</v>
      </c>
      <c r="D194" t="s">
        <v>1803</v>
      </c>
      <c r="E194">
        <v>30</v>
      </c>
      <c r="F194">
        <v>7680</v>
      </c>
    </row>
    <row r="195" spans="1:6" x14ac:dyDescent="0.2">
      <c r="A195" t="s">
        <v>1601</v>
      </c>
      <c r="B195" t="s">
        <v>1400</v>
      </c>
      <c r="C195" t="s">
        <v>1787</v>
      </c>
      <c r="D195" t="s">
        <v>1804</v>
      </c>
      <c r="E195">
        <v>3</v>
      </c>
      <c r="F195">
        <v>909</v>
      </c>
    </row>
    <row r="196" spans="1:6" x14ac:dyDescent="0.2">
      <c r="A196" t="s">
        <v>1601</v>
      </c>
      <c r="B196" t="s">
        <v>1400</v>
      </c>
      <c r="C196" t="s">
        <v>1787</v>
      </c>
      <c r="D196" t="s">
        <v>1805</v>
      </c>
      <c r="E196">
        <v>21</v>
      </c>
      <c r="F196">
        <v>6363</v>
      </c>
    </row>
    <row r="197" spans="1:6" x14ac:dyDescent="0.2">
      <c r="A197" t="s">
        <v>1601</v>
      </c>
      <c r="B197" t="s">
        <v>1400</v>
      </c>
      <c r="C197" t="s">
        <v>1787</v>
      </c>
      <c r="D197" t="s">
        <v>1806</v>
      </c>
      <c r="E197">
        <v>2</v>
      </c>
      <c r="F197">
        <v>370</v>
      </c>
    </row>
    <row r="198" spans="1:6" x14ac:dyDescent="0.2">
      <c r="A198" t="s">
        <v>1601</v>
      </c>
      <c r="B198" t="s">
        <v>1400</v>
      </c>
      <c r="C198" t="s">
        <v>1787</v>
      </c>
      <c r="D198" t="s">
        <v>1807</v>
      </c>
      <c r="E198">
        <v>9</v>
      </c>
      <c r="F198">
        <v>6822</v>
      </c>
    </row>
    <row r="199" spans="1:6" x14ac:dyDescent="0.2">
      <c r="A199" t="s">
        <v>1601</v>
      </c>
      <c r="B199" t="s">
        <v>1400</v>
      </c>
      <c r="C199" t="s">
        <v>1787</v>
      </c>
      <c r="D199" t="s">
        <v>1747</v>
      </c>
      <c r="E199">
        <v>1</v>
      </c>
      <c r="F199">
        <v>1516</v>
      </c>
    </row>
    <row r="200" spans="1:6" x14ac:dyDescent="0.2">
      <c r="A200" t="s">
        <v>1601</v>
      </c>
      <c r="B200" t="s">
        <v>1400</v>
      </c>
      <c r="C200" t="s">
        <v>1787</v>
      </c>
      <c r="D200" t="s">
        <v>1808</v>
      </c>
      <c r="E200">
        <v>1</v>
      </c>
      <c r="F200">
        <v>758</v>
      </c>
    </row>
    <row r="201" spans="1:6" x14ac:dyDescent="0.2">
      <c r="A201" t="s">
        <v>1601</v>
      </c>
      <c r="B201" t="s">
        <v>1400</v>
      </c>
      <c r="C201" t="s">
        <v>1787</v>
      </c>
      <c r="D201" t="s">
        <v>1751</v>
      </c>
      <c r="E201">
        <v>12</v>
      </c>
      <c r="F201">
        <v>10920</v>
      </c>
    </row>
    <row r="202" spans="1:6" x14ac:dyDescent="0.2">
      <c r="A202" t="s">
        <v>1601</v>
      </c>
      <c r="B202" t="s">
        <v>1400</v>
      </c>
      <c r="C202" t="s">
        <v>1787</v>
      </c>
      <c r="D202" t="s">
        <v>1752</v>
      </c>
      <c r="E202">
        <v>6</v>
      </c>
      <c r="F202">
        <v>11370</v>
      </c>
    </row>
    <row r="203" spans="1:6" x14ac:dyDescent="0.2">
      <c r="A203" t="s">
        <v>1601</v>
      </c>
      <c r="B203" t="s">
        <v>1400</v>
      </c>
      <c r="C203" t="s">
        <v>1787</v>
      </c>
      <c r="D203" t="s">
        <v>1754</v>
      </c>
      <c r="E203">
        <v>9</v>
      </c>
      <c r="F203">
        <v>1368</v>
      </c>
    </row>
    <row r="204" spans="1:6" x14ac:dyDescent="0.2">
      <c r="A204" t="s">
        <v>1601</v>
      </c>
      <c r="B204" t="s">
        <v>1400</v>
      </c>
      <c r="C204" t="s">
        <v>1787</v>
      </c>
      <c r="D204" t="s">
        <v>1809</v>
      </c>
      <c r="E204">
        <v>2</v>
      </c>
      <c r="F204">
        <v>910</v>
      </c>
    </row>
    <row r="205" spans="1:6" x14ac:dyDescent="0.2">
      <c r="A205" t="s">
        <v>1601</v>
      </c>
      <c r="B205" t="s">
        <v>1400</v>
      </c>
      <c r="C205" t="s">
        <v>1787</v>
      </c>
      <c r="D205" t="s">
        <v>1810</v>
      </c>
      <c r="E205">
        <v>12</v>
      </c>
      <c r="F205">
        <v>10176</v>
      </c>
    </row>
    <row r="206" spans="1:6" x14ac:dyDescent="0.2">
      <c r="A206" t="s">
        <v>1601</v>
      </c>
      <c r="B206" t="s">
        <v>1400</v>
      </c>
      <c r="C206" t="s">
        <v>1787</v>
      </c>
      <c r="D206" t="s">
        <v>1811</v>
      </c>
      <c r="E206">
        <v>25</v>
      </c>
      <c r="F206">
        <v>41700</v>
      </c>
    </row>
    <row r="207" spans="1:6" x14ac:dyDescent="0.2">
      <c r="A207" t="s">
        <v>1601</v>
      </c>
      <c r="B207" t="s">
        <v>1400</v>
      </c>
      <c r="C207" t="s">
        <v>1787</v>
      </c>
      <c r="D207" t="s">
        <v>1812</v>
      </c>
      <c r="E207">
        <v>9</v>
      </c>
      <c r="F207">
        <v>9549</v>
      </c>
    </row>
    <row r="208" spans="1:6" x14ac:dyDescent="0.2">
      <c r="A208" t="s">
        <v>1601</v>
      </c>
      <c r="B208" t="s">
        <v>1400</v>
      </c>
      <c r="C208" t="s">
        <v>1787</v>
      </c>
      <c r="D208" t="s">
        <v>1813</v>
      </c>
      <c r="E208">
        <v>14</v>
      </c>
      <c r="F208">
        <v>16982</v>
      </c>
    </row>
    <row r="209" spans="1:6" x14ac:dyDescent="0.2">
      <c r="A209" t="s">
        <v>1601</v>
      </c>
      <c r="B209" t="s">
        <v>1400</v>
      </c>
      <c r="C209" t="s">
        <v>1787</v>
      </c>
      <c r="D209" t="s">
        <v>1814</v>
      </c>
      <c r="E209">
        <v>2</v>
      </c>
      <c r="F209">
        <v>1820</v>
      </c>
    </row>
    <row r="210" spans="1:6" x14ac:dyDescent="0.2">
      <c r="A210" t="s">
        <v>1601</v>
      </c>
      <c r="B210" t="s">
        <v>1400</v>
      </c>
      <c r="C210" t="s">
        <v>1787</v>
      </c>
      <c r="D210" t="s">
        <v>1815</v>
      </c>
      <c r="E210">
        <v>24</v>
      </c>
      <c r="F210">
        <v>29112</v>
      </c>
    </row>
    <row r="211" spans="1:6" x14ac:dyDescent="0.2">
      <c r="A211" t="s">
        <v>1601</v>
      </c>
      <c r="B211" t="s">
        <v>1400</v>
      </c>
      <c r="C211" t="s">
        <v>1816</v>
      </c>
      <c r="D211" t="s">
        <v>1817</v>
      </c>
      <c r="E211">
        <v>4</v>
      </c>
      <c r="F211">
        <v>3132</v>
      </c>
    </row>
    <row r="212" spans="1:6" x14ac:dyDescent="0.2">
      <c r="A212" t="s">
        <v>1601</v>
      </c>
      <c r="B212" t="s">
        <v>1400</v>
      </c>
      <c r="C212" t="s">
        <v>1816</v>
      </c>
      <c r="D212" t="s">
        <v>1818</v>
      </c>
      <c r="E212">
        <v>2</v>
      </c>
      <c r="F212">
        <v>1844</v>
      </c>
    </row>
    <row r="213" spans="1:6" x14ac:dyDescent="0.2">
      <c r="A213" t="s">
        <v>1601</v>
      </c>
      <c r="B213" t="s">
        <v>1400</v>
      </c>
      <c r="C213" t="s">
        <v>1816</v>
      </c>
      <c r="D213" t="s">
        <v>1819</v>
      </c>
      <c r="E213">
        <v>22</v>
      </c>
      <c r="F213">
        <v>21164</v>
      </c>
    </row>
    <row r="214" spans="1:6" x14ac:dyDescent="0.2">
      <c r="A214" t="s">
        <v>1601</v>
      </c>
      <c r="B214" t="s">
        <v>1400</v>
      </c>
      <c r="C214" t="s">
        <v>1816</v>
      </c>
      <c r="D214" t="s">
        <v>1820</v>
      </c>
      <c r="E214">
        <v>7</v>
      </c>
      <c r="F214">
        <v>5005</v>
      </c>
    </row>
    <row r="215" spans="1:6" x14ac:dyDescent="0.2">
      <c r="A215" t="s">
        <v>1601</v>
      </c>
      <c r="B215" t="s">
        <v>1400</v>
      </c>
      <c r="C215" t="s">
        <v>1816</v>
      </c>
      <c r="D215" t="s">
        <v>1821</v>
      </c>
      <c r="E215">
        <v>2</v>
      </c>
      <c r="F215">
        <v>3690</v>
      </c>
    </row>
    <row r="216" spans="1:6" x14ac:dyDescent="0.2">
      <c r="A216" t="s">
        <v>1601</v>
      </c>
      <c r="B216" t="s">
        <v>1400</v>
      </c>
      <c r="C216" t="s">
        <v>1816</v>
      </c>
      <c r="D216" t="s">
        <v>1822</v>
      </c>
      <c r="E216">
        <v>1</v>
      </c>
      <c r="F216">
        <v>922</v>
      </c>
    </row>
    <row r="217" spans="1:6" x14ac:dyDescent="0.2">
      <c r="A217" t="s">
        <v>1601</v>
      </c>
      <c r="B217" t="s">
        <v>1400</v>
      </c>
      <c r="C217" t="s">
        <v>1816</v>
      </c>
      <c r="D217" t="s">
        <v>1823</v>
      </c>
      <c r="E217">
        <v>23</v>
      </c>
      <c r="F217">
        <v>32361</v>
      </c>
    </row>
    <row r="218" spans="1:6" x14ac:dyDescent="0.2">
      <c r="A218" t="s">
        <v>1601</v>
      </c>
      <c r="B218" t="s">
        <v>1400</v>
      </c>
      <c r="C218" t="s">
        <v>1816</v>
      </c>
      <c r="D218" t="s">
        <v>1824</v>
      </c>
      <c r="E218">
        <v>1</v>
      </c>
      <c r="F218">
        <v>1329</v>
      </c>
    </row>
    <row r="219" spans="1:6" x14ac:dyDescent="0.2">
      <c r="A219" t="s">
        <v>1601</v>
      </c>
      <c r="B219" t="s">
        <v>1400</v>
      </c>
      <c r="C219" t="s">
        <v>1816</v>
      </c>
      <c r="D219" t="s">
        <v>1825</v>
      </c>
      <c r="E219">
        <v>1</v>
      </c>
      <c r="F219">
        <v>10396</v>
      </c>
    </row>
    <row r="220" spans="1:6" x14ac:dyDescent="0.2">
      <c r="A220" t="s">
        <v>1601</v>
      </c>
      <c r="B220" t="s">
        <v>1400</v>
      </c>
      <c r="C220" t="s">
        <v>1816</v>
      </c>
      <c r="D220" t="s">
        <v>1826</v>
      </c>
      <c r="E220">
        <v>13</v>
      </c>
      <c r="F220">
        <v>47931</v>
      </c>
    </row>
    <row r="221" spans="1:6" x14ac:dyDescent="0.2">
      <c r="A221" t="s">
        <v>1601</v>
      </c>
      <c r="B221" t="s">
        <v>1400</v>
      </c>
      <c r="C221" t="s">
        <v>1816</v>
      </c>
      <c r="D221" t="s">
        <v>1827</v>
      </c>
      <c r="E221">
        <v>6</v>
      </c>
      <c r="F221">
        <v>93606</v>
      </c>
    </row>
    <row r="222" spans="1:6" x14ac:dyDescent="0.2">
      <c r="A222" t="s">
        <v>1601</v>
      </c>
      <c r="B222" t="s">
        <v>1400</v>
      </c>
      <c r="C222" t="s">
        <v>1816</v>
      </c>
      <c r="D222" t="s">
        <v>1718</v>
      </c>
      <c r="E222">
        <v>6</v>
      </c>
      <c r="F222">
        <v>34656</v>
      </c>
    </row>
    <row r="223" spans="1:6" x14ac:dyDescent="0.2">
      <c r="A223" t="s">
        <v>1601</v>
      </c>
      <c r="B223" t="s">
        <v>1400</v>
      </c>
      <c r="C223" t="s">
        <v>1816</v>
      </c>
      <c r="D223" t="s">
        <v>1719</v>
      </c>
      <c r="E223">
        <v>12</v>
      </c>
      <c r="F223">
        <v>52728</v>
      </c>
    </row>
    <row r="224" spans="1:6" x14ac:dyDescent="0.2">
      <c r="A224" t="s">
        <v>1601</v>
      </c>
      <c r="B224" t="s">
        <v>1400</v>
      </c>
      <c r="C224" t="s">
        <v>1816</v>
      </c>
      <c r="D224" t="s">
        <v>1828</v>
      </c>
      <c r="E224">
        <v>10</v>
      </c>
      <c r="F224">
        <v>80160</v>
      </c>
    </row>
    <row r="225" spans="1:6" x14ac:dyDescent="0.2">
      <c r="A225" t="s">
        <v>1601</v>
      </c>
      <c r="B225" t="s">
        <v>1400</v>
      </c>
      <c r="C225" t="s">
        <v>1816</v>
      </c>
      <c r="D225" t="s">
        <v>1720</v>
      </c>
      <c r="E225">
        <v>4</v>
      </c>
      <c r="F225">
        <v>42028</v>
      </c>
    </row>
    <row r="226" spans="1:6" x14ac:dyDescent="0.2">
      <c r="A226" t="s">
        <v>1601</v>
      </c>
      <c r="B226" t="s">
        <v>1400</v>
      </c>
      <c r="C226" t="s">
        <v>1816</v>
      </c>
      <c r="D226" t="s">
        <v>1723</v>
      </c>
      <c r="E226">
        <v>6</v>
      </c>
      <c r="F226">
        <v>64962</v>
      </c>
    </row>
    <row r="227" spans="1:6" x14ac:dyDescent="0.2">
      <c r="A227" t="s">
        <v>1601</v>
      </c>
      <c r="B227" t="s">
        <v>1400</v>
      </c>
      <c r="C227" t="s">
        <v>1816</v>
      </c>
      <c r="D227" t="s">
        <v>1829</v>
      </c>
      <c r="E227">
        <v>14</v>
      </c>
      <c r="F227">
        <v>53648</v>
      </c>
    </row>
    <row r="228" spans="1:6" x14ac:dyDescent="0.2">
      <c r="A228" t="s">
        <v>1601</v>
      </c>
      <c r="B228" t="s">
        <v>1400</v>
      </c>
      <c r="C228" t="s">
        <v>1830</v>
      </c>
      <c r="D228" t="s">
        <v>1636</v>
      </c>
      <c r="E228">
        <v>2</v>
      </c>
      <c r="F228">
        <v>9278</v>
      </c>
    </row>
    <row r="229" spans="1:6" x14ac:dyDescent="0.2">
      <c r="A229" t="s">
        <v>1601</v>
      </c>
      <c r="B229" t="s">
        <v>1400</v>
      </c>
      <c r="C229" t="s">
        <v>1830</v>
      </c>
      <c r="D229" t="s">
        <v>1831</v>
      </c>
      <c r="E229">
        <v>1</v>
      </c>
      <c r="F229">
        <v>8169</v>
      </c>
    </row>
    <row r="230" spans="1:6" x14ac:dyDescent="0.2">
      <c r="A230" t="s">
        <v>1601</v>
      </c>
      <c r="B230" t="s">
        <v>1400</v>
      </c>
      <c r="C230" t="s">
        <v>1830</v>
      </c>
      <c r="D230" t="s">
        <v>1832</v>
      </c>
      <c r="E230">
        <v>7</v>
      </c>
      <c r="F230">
        <v>23793</v>
      </c>
    </row>
    <row r="231" spans="1:6" x14ac:dyDescent="0.2">
      <c r="A231" t="s">
        <v>1601</v>
      </c>
      <c r="B231" t="s">
        <v>1400</v>
      </c>
      <c r="C231" t="s">
        <v>1830</v>
      </c>
      <c r="D231" t="s">
        <v>1833</v>
      </c>
      <c r="E231">
        <v>4</v>
      </c>
      <c r="F231">
        <v>21484</v>
      </c>
    </row>
    <row r="232" spans="1:6" x14ac:dyDescent="0.2">
      <c r="A232" t="s">
        <v>1601</v>
      </c>
      <c r="B232" t="s">
        <v>1400</v>
      </c>
      <c r="C232" t="s">
        <v>1830</v>
      </c>
      <c r="D232" t="s">
        <v>1834</v>
      </c>
      <c r="E232">
        <v>1</v>
      </c>
      <c r="F232">
        <v>9393</v>
      </c>
    </row>
    <row r="233" spans="1:6" x14ac:dyDescent="0.2">
      <c r="A233" t="s">
        <v>1601</v>
      </c>
      <c r="B233" t="s">
        <v>1400</v>
      </c>
      <c r="C233" t="s">
        <v>1830</v>
      </c>
      <c r="D233" t="s">
        <v>1631</v>
      </c>
      <c r="E233">
        <v>12</v>
      </c>
      <c r="F233">
        <v>259596</v>
      </c>
    </row>
    <row r="234" spans="1:6" x14ac:dyDescent="0.2">
      <c r="A234" t="s">
        <v>1601</v>
      </c>
      <c r="B234" t="s">
        <v>1400</v>
      </c>
      <c r="C234" t="s">
        <v>1835</v>
      </c>
      <c r="D234" t="s">
        <v>1836</v>
      </c>
      <c r="E234">
        <v>2</v>
      </c>
      <c r="F234">
        <v>3024</v>
      </c>
    </row>
    <row r="235" spans="1:6" x14ac:dyDescent="0.2">
      <c r="A235" t="s">
        <v>1601</v>
      </c>
      <c r="B235" t="s">
        <v>1400</v>
      </c>
      <c r="C235" t="s">
        <v>1835</v>
      </c>
      <c r="D235" t="s">
        <v>1643</v>
      </c>
      <c r="E235">
        <v>5</v>
      </c>
      <c r="F235">
        <v>16605</v>
      </c>
    </row>
    <row r="236" spans="1:6" x14ac:dyDescent="0.2">
      <c r="A236" t="s">
        <v>1601</v>
      </c>
      <c r="B236" t="s">
        <v>1400</v>
      </c>
      <c r="C236" t="s">
        <v>1835</v>
      </c>
      <c r="D236" t="s">
        <v>1837</v>
      </c>
      <c r="E236">
        <v>1</v>
      </c>
      <c r="F236">
        <v>1235</v>
      </c>
    </row>
    <row r="237" spans="1:6" x14ac:dyDescent="0.2">
      <c r="A237" t="s">
        <v>1601</v>
      </c>
      <c r="B237" t="s">
        <v>1400</v>
      </c>
      <c r="C237" t="s">
        <v>1835</v>
      </c>
      <c r="D237" t="s">
        <v>1645</v>
      </c>
      <c r="E237">
        <v>10</v>
      </c>
      <c r="F237">
        <v>12440</v>
      </c>
    </row>
    <row r="238" spans="1:6" x14ac:dyDescent="0.2">
      <c r="A238" t="s">
        <v>1601</v>
      </c>
      <c r="B238" t="s">
        <v>1400</v>
      </c>
      <c r="C238" t="s">
        <v>1835</v>
      </c>
      <c r="D238" t="s">
        <v>1646</v>
      </c>
      <c r="E238">
        <v>20</v>
      </c>
      <c r="F238">
        <v>52360</v>
      </c>
    </row>
    <row r="239" spans="1:6" x14ac:dyDescent="0.2">
      <c r="A239" t="s">
        <v>1601</v>
      </c>
      <c r="B239" t="s">
        <v>1400</v>
      </c>
      <c r="C239" t="s">
        <v>1835</v>
      </c>
      <c r="D239" t="s">
        <v>1647</v>
      </c>
      <c r="E239">
        <v>14</v>
      </c>
      <c r="F239">
        <v>35896</v>
      </c>
    </row>
    <row r="240" spans="1:6" x14ac:dyDescent="0.2">
      <c r="A240" t="s">
        <v>1601</v>
      </c>
      <c r="B240" t="s">
        <v>1400</v>
      </c>
      <c r="C240" t="s">
        <v>1835</v>
      </c>
      <c r="D240" t="s">
        <v>1838</v>
      </c>
      <c r="E240">
        <v>3</v>
      </c>
      <c r="F240">
        <v>9642</v>
      </c>
    </row>
    <row r="241" spans="1:6" x14ac:dyDescent="0.2">
      <c r="A241" t="s">
        <v>1601</v>
      </c>
      <c r="B241" t="s">
        <v>1400</v>
      </c>
      <c r="C241" t="s">
        <v>1835</v>
      </c>
      <c r="D241" t="s">
        <v>1648</v>
      </c>
      <c r="E241">
        <v>18</v>
      </c>
      <c r="F241">
        <v>67968</v>
      </c>
    </row>
    <row r="242" spans="1:6" x14ac:dyDescent="0.2">
      <c r="A242" t="s">
        <v>1601</v>
      </c>
      <c r="B242" t="s">
        <v>1400</v>
      </c>
      <c r="C242" t="s">
        <v>1835</v>
      </c>
      <c r="D242" t="s">
        <v>1839</v>
      </c>
      <c r="E242">
        <v>9</v>
      </c>
      <c r="F242">
        <v>17955</v>
      </c>
    </row>
    <row r="243" spans="1:6" x14ac:dyDescent="0.2">
      <c r="A243" t="s">
        <v>1601</v>
      </c>
      <c r="B243" t="s">
        <v>1400</v>
      </c>
      <c r="C243" t="s">
        <v>1835</v>
      </c>
      <c r="D243" t="s">
        <v>1840</v>
      </c>
      <c r="E243">
        <v>20</v>
      </c>
      <c r="F243">
        <v>56840</v>
      </c>
    </row>
    <row r="244" spans="1:6" x14ac:dyDescent="0.2">
      <c r="A244" t="s">
        <v>1601</v>
      </c>
      <c r="B244" t="s">
        <v>1400</v>
      </c>
      <c r="C244" t="s">
        <v>1835</v>
      </c>
      <c r="D244" t="s">
        <v>1650</v>
      </c>
      <c r="E244">
        <v>80</v>
      </c>
      <c r="F244">
        <v>132560</v>
      </c>
    </row>
    <row r="245" spans="1:6" x14ac:dyDescent="0.2">
      <c r="A245" t="s">
        <v>1601</v>
      </c>
      <c r="B245" t="s">
        <v>1400</v>
      </c>
      <c r="C245" t="s">
        <v>1835</v>
      </c>
      <c r="D245" t="s">
        <v>1651</v>
      </c>
      <c r="E245">
        <v>10</v>
      </c>
      <c r="F245">
        <v>19090</v>
      </c>
    </row>
    <row r="246" spans="1:6" x14ac:dyDescent="0.2">
      <c r="A246" t="s">
        <v>1601</v>
      </c>
      <c r="B246" t="s">
        <v>1400</v>
      </c>
      <c r="C246" t="s">
        <v>1835</v>
      </c>
      <c r="D246" t="s">
        <v>1652</v>
      </c>
      <c r="E246">
        <v>1</v>
      </c>
      <c r="F246">
        <v>898</v>
      </c>
    </row>
    <row r="247" spans="1:6" x14ac:dyDescent="0.2">
      <c r="A247" t="s">
        <v>1601</v>
      </c>
      <c r="B247" t="s">
        <v>1400</v>
      </c>
      <c r="C247" t="s">
        <v>1835</v>
      </c>
      <c r="D247" t="s">
        <v>1841</v>
      </c>
      <c r="E247">
        <v>11</v>
      </c>
      <c r="F247">
        <v>27038</v>
      </c>
    </row>
    <row r="248" spans="1:6" x14ac:dyDescent="0.2">
      <c r="A248" t="s">
        <v>1601</v>
      </c>
      <c r="B248" t="s">
        <v>1400</v>
      </c>
      <c r="C248" t="s">
        <v>1835</v>
      </c>
      <c r="D248" t="s">
        <v>1842</v>
      </c>
      <c r="E248">
        <v>1</v>
      </c>
      <c r="F248">
        <v>11121</v>
      </c>
    </row>
    <row r="249" spans="1:6" x14ac:dyDescent="0.2">
      <c r="A249" t="s">
        <v>1601</v>
      </c>
      <c r="B249" t="s">
        <v>1400</v>
      </c>
      <c r="C249" t="s">
        <v>1835</v>
      </c>
      <c r="D249" t="s">
        <v>1843</v>
      </c>
      <c r="E249">
        <v>3</v>
      </c>
      <c r="F249">
        <v>7701</v>
      </c>
    </row>
    <row r="250" spans="1:6" x14ac:dyDescent="0.2">
      <c r="A250" t="s">
        <v>1601</v>
      </c>
      <c r="B250" t="s">
        <v>1400</v>
      </c>
      <c r="C250" t="s">
        <v>1835</v>
      </c>
      <c r="D250" t="s">
        <v>1844</v>
      </c>
      <c r="E250">
        <v>6</v>
      </c>
      <c r="F250">
        <v>75204</v>
      </c>
    </row>
    <row r="251" spans="1:6" x14ac:dyDescent="0.2">
      <c r="A251" t="s">
        <v>1601</v>
      </c>
      <c r="B251" t="s">
        <v>1400</v>
      </c>
      <c r="C251" t="s">
        <v>1835</v>
      </c>
      <c r="D251" t="s">
        <v>1845</v>
      </c>
      <c r="E251">
        <v>16</v>
      </c>
      <c r="F251">
        <v>36784</v>
      </c>
    </row>
    <row r="252" spans="1:6" x14ac:dyDescent="0.2">
      <c r="A252" t="s">
        <v>1601</v>
      </c>
      <c r="B252" t="s">
        <v>1400</v>
      </c>
      <c r="C252" t="s">
        <v>1835</v>
      </c>
      <c r="D252" t="s">
        <v>1608</v>
      </c>
      <c r="E252">
        <v>1</v>
      </c>
      <c r="F252">
        <v>1997</v>
      </c>
    </row>
    <row r="253" spans="1:6" x14ac:dyDescent="0.2">
      <c r="A253" t="s">
        <v>1601</v>
      </c>
      <c r="B253" t="s">
        <v>1400</v>
      </c>
      <c r="C253" t="s">
        <v>1835</v>
      </c>
      <c r="D253" t="s">
        <v>1846</v>
      </c>
      <c r="E253">
        <v>2</v>
      </c>
      <c r="F253">
        <v>17048</v>
      </c>
    </row>
    <row r="254" spans="1:6" x14ac:dyDescent="0.2">
      <c r="A254" t="s">
        <v>1601</v>
      </c>
      <c r="B254" t="s">
        <v>1400</v>
      </c>
      <c r="C254" t="s">
        <v>1835</v>
      </c>
      <c r="D254" t="s">
        <v>1847</v>
      </c>
      <c r="E254">
        <v>7</v>
      </c>
      <c r="F254">
        <v>17276</v>
      </c>
    </row>
    <row r="255" spans="1:6" x14ac:dyDescent="0.2">
      <c r="A255" t="s">
        <v>1601</v>
      </c>
      <c r="B255" t="s">
        <v>1400</v>
      </c>
      <c r="C255" t="s">
        <v>1835</v>
      </c>
      <c r="D255" t="s">
        <v>1848</v>
      </c>
      <c r="E255">
        <v>1</v>
      </c>
      <c r="F255">
        <v>13318</v>
      </c>
    </row>
    <row r="256" spans="1:6" x14ac:dyDescent="0.2">
      <c r="A256" t="s">
        <v>1601</v>
      </c>
      <c r="B256" t="s">
        <v>1400</v>
      </c>
      <c r="C256" t="s">
        <v>1849</v>
      </c>
      <c r="D256" t="s">
        <v>1850</v>
      </c>
      <c r="E256">
        <v>10</v>
      </c>
      <c r="F256">
        <v>4600</v>
      </c>
    </row>
    <row r="257" spans="1:6" x14ac:dyDescent="0.2">
      <c r="A257" t="s">
        <v>1601</v>
      </c>
      <c r="B257" t="s">
        <v>1400</v>
      </c>
      <c r="C257" t="s">
        <v>1724</v>
      </c>
      <c r="D257" t="s">
        <v>1626</v>
      </c>
      <c r="E257">
        <v>1</v>
      </c>
      <c r="F257">
        <v>3375</v>
      </c>
    </row>
    <row r="258" spans="1:6" x14ac:dyDescent="0.2">
      <c r="A258" t="s">
        <v>1601</v>
      </c>
      <c r="B258" t="s">
        <v>1400</v>
      </c>
      <c r="C258" t="s">
        <v>1772</v>
      </c>
      <c r="D258" t="s">
        <v>1851</v>
      </c>
      <c r="E258">
        <v>1288</v>
      </c>
      <c r="F258">
        <v>262752</v>
      </c>
    </row>
    <row r="259" spans="1:6" x14ac:dyDescent="0.2">
      <c r="A259" t="s">
        <v>1601</v>
      </c>
      <c r="B259" t="s">
        <v>1400</v>
      </c>
      <c r="C259" t="s">
        <v>1779</v>
      </c>
      <c r="D259" t="s">
        <v>1852</v>
      </c>
      <c r="E259">
        <v>11</v>
      </c>
      <c r="F259">
        <v>4345</v>
      </c>
    </row>
    <row r="260" spans="1:6" x14ac:dyDescent="0.2">
      <c r="A260" t="s">
        <v>1601</v>
      </c>
      <c r="B260" t="s">
        <v>1400</v>
      </c>
      <c r="C260" t="s">
        <v>1779</v>
      </c>
      <c r="D260" t="s">
        <v>1853</v>
      </c>
      <c r="E260">
        <v>1</v>
      </c>
      <c r="F260">
        <v>728</v>
      </c>
    </row>
    <row r="261" spans="1:6" x14ac:dyDescent="0.2">
      <c r="A261" t="s">
        <v>1601</v>
      </c>
      <c r="B261" t="s">
        <v>1400</v>
      </c>
      <c r="C261" t="s">
        <v>1816</v>
      </c>
      <c r="D261" t="s">
        <v>1854</v>
      </c>
      <c r="E261">
        <v>2</v>
      </c>
      <c r="F261">
        <v>20676</v>
      </c>
    </row>
    <row r="262" spans="1:6" x14ac:dyDescent="0.2">
      <c r="A262" t="s">
        <v>1601</v>
      </c>
      <c r="B262" t="s">
        <v>1400</v>
      </c>
      <c r="C262" t="s">
        <v>1816</v>
      </c>
      <c r="D262" t="s">
        <v>1721</v>
      </c>
      <c r="E262">
        <v>1</v>
      </c>
      <c r="F262">
        <v>5518</v>
      </c>
    </row>
    <row r="263" spans="1:6" x14ac:dyDescent="0.2">
      <c r="A263" t="s">
        <v>1601</v>
      </c>
      <c r="B263" t="s">
        <v>1400</v>
      </c>
      <c r="C263" t="s">
        <v>1816</v>
      </c>
      <c r="D263" t="s">
        <v>1855</v>
      </c>
      <c r="E263">
        <v>2</v>
      </c>
      <c r="F263">
        <v>7292</v>
      </c>
    </row>
    <row r="264" spans="1:6" x14ac:dyDescent="0.2">
      <c r="A264" t="s">
        <v>1601</v>
      </c>
      <c r="B264" t="s">
        <v>1400</v>
      </c>
      <c r="C264" t="s">
        <v>1816</v>
      </c>
      <c r="D264" t="s">
        <v>1856</v>
      </c>
      <c r="E264">
        <v>23</v>
      </c>
      <c r="F264">
        <v>95611</v>
      </c>
    </row>
    <row r="265" spans="1:6" x14ac:dyDescent="0.2">
      <c r="A265" t="s">
        <v>1601</v>
      </c>
      <c r="B265" t="s">
        <v>1400</v>
      </c>
      <c r="C265" t="s">
        <v>1835</v>
      </c>
      <c r="D265" t="s">
        <v>1857</v>
      </c>
      <c r="E265">
        <v>10</v>
      </c>
      <c r="F265">
        <v>40780</v>
      </c>
    </row>
    <row r="266" spans="1:6" x14ac:dyDescent="0.2">
      <c r="A266" t="s">
        <v>1858</v>
      </c>
      <c r="B266" t="s">
        <v>1400</v>
      </c>
      <c r="C266" t="s">
        <v>1859</v>
      </c>
      <c r="D266" t="s">
        <v>1860</v>
      </c>
      <c r="E266">
        <v>7</v>
      </c>
      <c r="F266">
        <v>7728</v>
      </c>
    </row>
    <row r="267" spans="1:6" x14ac:dyDescent="0.2">
      <c r="A267" t="s">
        <v>1858</v>
      </c>
      <c r="B267" t="s">
        <v>1400</v>
      </c>
      <c r="C267" t="s">
        <v>1861</v>
      </c>
      <c r="D267" t="s">
        <v>1862</v>
      </c>
      <c r="E267">
        <v>30</v>
      </c>
      <c r="F267">
        <v>111870</v>
      </c>
    </row>
    <row r="268" spans="1:6" x14ac:dyDescent="0.2">
      <c r="A268" t="s">
        <v>1858</v>
      </c>
      <c r="B268" t="s">
        <v>1400</v>
      </c>
      <c r="C268" t="s">
        <v>1863</v>
      </c>
      <c r="D268" t="s">
        <v>1864</v>
      </c>
      <c r="E268">
        <v>3</v>
      </c>
      <c r="F268">
        <v>13614</v>
      </c>
    </row>
    <row r="269" spans="1:6" x14ac:dyDescent="0.2">
      <c r="A269" t="s">
        <v>1858</v>
      </c>
      <c r="B269" t="s">
        <v>1400</v>
      </c>
      <c r="C269" t="s">
        <v>1863</v>
      </c>
      <c r="D269" t="s">
        <v>1865</v>
      </c>
      <c r="E269">
        <v>2</v>
      </c>
      <c r="F269">
        <v>2328</v>
      </c>
    </row>
    <row r="270" spans="1:6" x14ac:dyDescent="0.2">
      <c r="A270" t="s">
        <v>1858</v>
      </c>
      <c r="B270" t="s">
        <v>1400</v>
      </c>
      <c r="C270" t="s">
        <v>1622</v>
      </c>
      <c r="D270" t="s">
        <v>1829</v>
      </c>
      <c r="E270">
        <v>2</v>
      </c>
      <c r="F270">
        <v>7664</v>
      </c>
    </row>
    <row r="271" spans="1:6" x14ac:dyDescent="0.2">
      <c r="A271" t="s">
        <v>1858</v>
      </c>
      <c r="B271" t="s">
        <v>1400</v>
      </c>
      <c r="C271" t="s">
        <v>1622</v>
      </c>
      <c r="D271" t="s">
        <v>1866</v>
      </c>
      <c r="E271">
        <v>2</v>
      </c>
      <c r="F271">
        <v>42000</v>
      </c>
    </row>
    <row r="272" spans="1:6" x14ac:dyDescent="0.2">
      <c r="A272" t="s">
        <v>1858</v>
      </c>
      <c r="B272" t="s">
        <v>1400</v>
      </c>
      <c r="C272" t="s">
        <v>1622</v>
      </c>
      <c r="D272" t="s">
        <v>1867</v>
      </c>
      <c r="E272">
        <v>2</v>
      </c>
      <c r="F272">
        <v>63986</v>
      </c>
    </row>
    <row r="273" spans="1:6" x14ac:dyDescent="0.2">
      <c r="A273" t="s">
        <v>1858</v>
      </c>
      <c r="B273" t="s">
        <v>1400</v>
      </c>
      <c r="C273" t="s">
        <v>1622</v>
      </c>
      <c r="D273" t="s">
        <v>1868</v>
      </c>
      <c r="E273">
        <v>2</v>
      </c>
      <c r="F273">
        <v>44170</v>
      </c>
    </row>
    <row r="274" spans="1:6" x14ac:dyDescent="0.2">
      <c r="A274" t="s">
        <v>1858</v>
      </c>
      <c r="B274" t="s">
        <v>1400</v>
      </c>
      <c r="C274" t="s">
        <v>1622</v>
      </c>
      <c r="D274" t="s">
        <v>1749</v>
      </c>
      <c r="E274">
        <v>3</v>
      </c>
      <c r="F274">
        <v>1590</v>
      </c>
    </row>
    <row r="275" spans="1:6" x14ac:dyDescent="0.2">
      <c r="A275" t="s">
        <v>1858</v>
      </c>
      <c r="B275" t="s">
        <v>1400</v>
      </c>
      <c r="C275" t="s">
        <v>1622</v>
      </c>
      <c r="D275" t="s">
        <v>1803</v>
      </c>
      <c r="E275">
        <v>20</v>
      </c>
      <c r="F275">
        <v>5120</v>
      </c>
    </row>
    <row r="276" spans="1:6" x14ac:dyDescent="0.2">
      <c r="A276" t="s">
        <v>1858</v>
      </c>
      <c r="B276" t="s">
        <v>1400</v>
      </c>
      <c r="C276" t="s">
        <v>1622</v>
      </c>
      <c r="D276" t="s">
        <v>1771</v>
      </c>
      <c r="E276">
        <v>3</v>
      </c>
      <c r="F276">
        <v>4662</v>
      </c>
    </row>
    <row r="277" spans="1:6" x14ac:dyDescent="0.2">
      <c r="A277" t="s">
        <v>1858</v>
      </c>
      <c r="B277" t="s">
        <v>1400</v>
      </c>
      <c r="C277" t="s">
        <v>1622</v>
      </c>
      <c r="D277" t="s">
        <v>1869</v>
      </c>
      <c r="E277">
        <v>2</v>
      </c>
      <c r="F277">
        <v>4678</v>
      </c>
    </row>
    <row r="278" spans="1:6" x14ac:dyDescent="0.2">
      <c r="A278" t="s">
        <v>1858</v>
      </c>
      <c r="B278" t="s">
        <v>1400</v>
      </c>
      <c r="C278" t="s">
        <v>1622</v>
      </c>
      <c r="D278" t="s">
        <v>1770</v>
      </c>
      <c r="E278">
        <v>3</v>
      </c>
      <c r="F278">
        <v>4953</v>
      </c>
    </row>
    <row r="279" spans="1:6" x14ac:dyDescent="0.2">
      <c r="A279" t="s">
        <v>1858</v>
      </c>
      <c r="B279" t="s">
        <v>1400</v>
      </c>
      <c r="C279" t="s">
        <v>1622</v>
      </c>
      <c r="D279" t="s">
        <v>1764</v>
      </c>
      <c r="E279">
        <v>4</v>
      </c>
      <c r="F279">
        <v>5312</v>
      </c>
    </row>
    <row r="280" spans="1:6" x14ac:dyDescent="0.2">
      <c r="A280" t="s">
        <v>1858</v>
      </c>
      <c r="B280" t="s">
        <v>1400</v>
      </c>
      <c r="C280" t="s">
        <v>1870</v>
      </c>
      <c r="D280" t="s">
        <v>1616</v>
      </c>
      <c r="E280">
        <v>10</v>
      </c>
      <c r="F280">
        <v>4880</v>
      </c>
    </row>
    <row r="281" spans="1:6" x14ac:dyDescent="0.2">
      <c r="A281" t="s">
        <v>1858</v>
      </c>
      <c r="B281" t="s">
        <v>1400</v>
      </c>
      <c r="C281" t="s">
        <v>1870</v>
      </c>
      <c r="D281" t="s">
        <v>1871</v>
      </c>
      <c r="E281">
        <v>9</v>
      </c>
      <c r="F281">
        <v>39285</v>
      </c>
    </row>
    <row r="282" spans="1:6" x14ac:dyDescent="0.2">
      <c r="A282" t="s">
        <v>1858</v>
      </c>
      <c r="B282" t="s">
        <v>1400</v>
      </c>
      <c r="C282" t="s">
        <v>1624</v>
      </c>
      <c r="D282" t="s">
        <v>1872</v>
      </c>
      <c r="E282">
        <v>4</v>
      </c>
      <c r="F282">
        <v>17220</v>
      </c>
    </row>
    <row r="283" spans="1:6" x14ac:dyDescent="0.2">
      <c r="A283" t="s">
        <v>1858</v>
      </c>
      <c r="B283" t="s">
        <v>1400</v>
      </c>
      <c r="C283" t="s">
        <v>1624</v>
      </c>
      <c r="D283" t="s">
        <v>1873</v>
      </c>
      <c r="E283">
        <v>2</v>
      </c>
      <c r="F283">
        <v>2308</v>
      </c>
    </row>
    <row r="284" spans="1:6" x14ac:dyDescent="0.2">
      <c r="A284" t="s">
        <v>1858</v>
      </c>
      <c r="B284" t="s">
        <v>1400</v>
      </c>
      <c r="C284" t="s">
        <v>1624</v>
      </c>
      <c r="D284" t="s">
        <v>1717</v>
      </c>
      <c r="E284">
        <v>20</v>
      </c>
      <c r="F284">
        <v>2800</v>
      </c>
    </row>
    <row r="285" spans="1:6" x14ac:dyDescent="0.2">
      <c r="A285" t="s">
        <v>1858</v>
      </c>
      <c r="B285" t="s">
        <v>1400</v>
      </c>
      <c r="C285" t="s">
        <v>1624</v>
      </c>
      <c r="D285" t="s">
        <v>1874</v>
      </c>
      <c r="E285">
        <v>2</v>
      </c>
      <c r="F285">
        <v>3738</v>
      </c>
    </row>
    <row r="286" spans="1:6" x14ac:dyDescent="0.2">
      <c r="A286" t="s">
        <v>1858</v>
      </c>
      <c r="B286" t="s">
        <v>1400</v>
      </c>
      <c r="C286" t="s">
        <v>1655</v>
      </c>
      <c r="D286" t="s">
        <v>1829</v>
      </c>
      <c r="E286">
        <v>4</v>
      </c>
      <c r="F286">
        <v>15328</v>
      </c>
    </row>
    <row r="287" spans="1:6" x14ac:dyDescent="0.2">
      <c r="A287" t="s">
        <v>1858</v>
      </c>
      <c r="B287" t="s">
        <v>1400</v>
      </c>
      <c r="C287" t="s">
        <v>1655</v>
      </c>
      <c r="D287" t="s">
        <v>1875</v>
      </c>
      <c r="E287">
        <v>1</v>
      </c>
      <c r="F287">
        <v>6919</v>
      </c>
    </row>
    <row r="288" spans="1:6" x14ac:dyDescent="0.2">
      <c r="A288" t="s">
        <v>1858</v>
      </c>
      <c r="B288" t="s">
        <v>1400</v>
      </c>
      <c r="C288" t="s">
        <v>1724</v>
      </c>
      <c r="D288" t="s">
        <v>1876</v>
      </c>
      <c r="E288">
        <v>40</v>
      </c>
      <c r="F288">
        <v>141600</v>
      </c>
    </row>
    <row r="289" spans="1:6" x14ac:dyDescent="0.2">
      <c r="A289" t="s">
        <v>1858</v>
      </c>
      <c r="B289" t="s">
        <v>1400</v>
      </c>
      <c r="C289" t="s">
        <v>1724</v>
      </c>
      <c r="D289" t="s">
        <v>1877</v>
      </c>
      <c r="E289">
        <v>15</v>
      </c>
      <c r="F289">
        <v>69750</v>
      </c>
    </row>
    <row r="290" spans="1:6" x14ac:dyDescent="0.2">
      <c r="A290" t="s">
        <v>1858</v>
      </c>
      <c r="B290" t="s">
        <v>1400</v>
      </c>
      <c r="C290" t="s">
        <v>1724</v>
      </c>
      <c r="D290" t="s">
        <v>1878</v>
      </c>
      <c r="E290">
        <v>4</v>
      </c>
      <c r="F290">
        <v>18600</v>
      </c>
    </row>
    <row r="291" spans="1:6" x14ac:dyDescent="0.2">
      <c r="A291" t="s">
        <v>1858</v>
      </c>
      <c r="B291" t="s">
        <v>1400</v>
      </c>
      <c r="C291" t="s">
        <v>1724</v>
      </c>
      <c r="D291" t="s">
        <v>1871</v>
      </c>
      <c r="E291">
        <v>3</v>
      </c>
      <c r="F291">
        <v>13095</v>
      </c>
    </row>
    <row r="292" spans="1:6" x14ac:dyDescent="0.2">
      <c r="A292" t="s">
        <v>1858</v>
      </c>
      <c r="B292" t="s">
        <v>1400</v>
      </c>
      <c r="C292" t="s">
        <v>1724</v>
      </c>
      <c r="D292" t="s">
        <v>1879</v>
      </c>
      <c r="E292">
        <v>9</v>
      </c>
      <c r="F292">
        <v>14445</v>
      </c>
    </row>
    <row r="293" spans="1:6" x14ac:dyDescent="0.2">
      <c r="A293" t="s">
        <v>1858</v>
      </c>
      <c r="B293" t="s">
        <v>1400</v>
      </c>
      <c r="C293" t="s">
        <v>1724</v>
      </c>
      <c r="D293" t="s">
        <v>1880</v>
      </c>
      <c r="E293">
        <v>2</v>
      </c>
      <c r="F293">
        <v>4350</v>
      </c>
    </row>
    <row r="294" spans="1:6" x14ac:dyDescent="0.2">
      <c r="A294" t="s">
        <v>1858</v>
      </c>
      <c r="B294" t="s">
        <v>1400</v>
      </c>
      <c r="C294" t="s">
        <v>1724</v>
      </c>
      <c r="D294" t="s">
        <v>1881</v>
      </c>
      <c r="E294">
        <v>2</v>
      </c>
      <c r="F294">
        <v>10830</v>
      </c>
    </row>
    <row r="295" spans="1:6" x14ac:dyDescent="0.2">
      <c r="A295" t="s">
        <v>1858</v>
      </c>
      <c r="B295" t="s">
        <v>1400</v>
      </c>
      <c r="C295" t="s">
        <v>1724</v>
      </c>
      <c r="D295" t="s">
        <v>1882</v>
      </c>
      <c r="E295">
        <v>12</v>
      </c>
      <c r="F295">
        <v>34140</v>
      </c>
    </row>
    <row r="296" spans="1:6" x14ac:dyDescent="0.2">
      <c r="A296" t="s">
        <v>1858</v>
      </c>
      <c r="B296" t="s">
        <v>1400</v>
      </c>
      <c r="C296" t="s">
        <v>1724</v>
      </c>
      <c r="D296" t="s">
        <v>1625</v>
      </c>
      <c r="E296">
        <v>3</v>
      </c>
      <c r="F296">
        <v>11250</v>
      </c>
    </row>
    <row r="297" spans="1:6" x14ac:dyDescent="0.2">
      <c r="A297" t="s">
        <v>1858</v>
      </c>
      <c r="B297" t="s">
        <v>1400</v>
      </c>
      <c r="C297" t="s">
        <v>1734</v>
      </c>
      <c r="D297" t="s">
        <v>1883</v>
      </c>
      <c r="E297">
        <v>1</v>
      </c>
      <c r="F297">
        <v>2812</v>
      </c>
    </row>
    <row r="298" spans="1:6" x14ac:dyDescent="0.2">
      <c r="A298" t="s">
        <v>1858</v>
      </c>
      <c r="B298" t="s">
        <v>1400</v>
      </c>
      <c r="C298" t="s">
        <v>1734</v>
      </c>
      <c r="D298" t="s">
        <v>1884</v>
      </c>
      <c r="E298">
        <v>2</v>
      </c>
      <c r="F298">
        <v>4968</v>
      </c>
    </row>
    <row r="299" spans="1:6" x14ac:dyDescent="0.2">
      <c r="A299" t="s">
        <v>1858</v>
      </c>
      <c r="B299" t="s">
        <v>1400</v>
      </c>
      <c r="C299" t="s">
        <v>1734</v>
      </c>
      <c r="D299" t="s">
        <v>1885</v>
      </c>
      <c r="E299">
        <v>4</v>
      </c>
      <c r="F299">
        <v>10652</v>
      </c>
    </row>
    <row r="300" spans="1:6" x14ac:dyDescent="0.2">
      <c r="A300" t="s">
        <v>1858</v>
      </c>
      <c r="B300" t="s">
        <v>1400</v>
      </c>
      <c r="C300" t="s">
        <v>1734</v>
      </c>
      <c r="D300" t="s">
        <v>1886</v>
      </c>
      <c r="E300">
        <v>2</v>
      </c>
      <c r="F300">
        <v>7214</v>
      </c>
    </row>
    <row r="301" spans="1:6" x14ac:dyDescent="0.2">
      <c r="A301" t="s">
        <v>1858</v>
      </c>
      <c r="B301" t="s">
        <v>1400</v>
      </c>
      <c r="C301" t="s">
        <v>1734</v>
      </c>
      <c r="D301" t="s">
        <v>1874</v>
      </c>
      <c r="E301">
        <v>2</v>
      </c>
      <c r="F301">
        <v>3738</v>
      </c>
    </row>
    <row r="302" spans="1:6" x14ac:dyDescent="0.2">
      <c r="A302" t="s">
        <v>1858</v>
      </c>
      <c r="B302" t="s">
        <v>1400</v>
      </c>
      <c r="C302" t="s">
        <v>1734</v>
      </c>
      <c r="D302" t="s">
        <v>1887</v>
      </c>
      <c r="E302">
        <v>4</v>
      </c>
      <c r="F302">
        <v>10056</v>
      </c>
    </row>
    <row r="303" spans="1:6" x14ac:dyDescent="0.2">
      <c r="A303" t="s">
        <v>1858</v>
      </c>
      <c r="B303" t="s">
        <v>1400</v>
      </c>
      <c r="C303" t="s">
        <v>1734</v>
      </c>
      <c r="D303" t="s">
        <v>1888</v>
      </c>
      <c r="E303">
        <v>20</v>
      </c>
      <c r="F303">
        <v>40360</v>
      </c>
    </row>
    <row r="304" spans="1:6" x14ac:dyDescent="0.2">
      <c r="A304" t="s">
        <v>1858</v>
      </c>
      <c r="B304" t="s">
        <v>1400</v>
      </c>
      <c r="C304" t="s">
        <v>1734</v>
      </c>
      <c r="D304" t="s">
        <v>1889</v>
      </c>
      <c r="E304">
        <v>15</v>
      </c>
      <c r="F304">
        <v>38055</v>
      </c>
    </row>
    <row r="305" spans="1:6" x14ac:dyDescent="0.2">
      <c r="A305" t="s">
        <v>1858</v>
      </c>
      <c r="B305" t="s">
        <v>1400</v>
      </c>
      <c r="C305" t="s">
        <v>1734</v>
      </c>
      <c r="D305" t="s">
        <v>1791</v>
      </c>
      <c r="E305">
        <v>2</v>
      </c>
      <c r="F305">
        <v>1290</v>
      </c>
    </row>
    <row r="306" spans="1:6" x14ac:dyDescent="0.2">
      <c r="A306" t="s">
        <v>1858</v>
      </c>
      <c r="B306" t="s">
        <v>1400</v>
      </c>
      <c r="C306" t="s">
        <v>1734</v>
      </c>
      <c r="D306" t="s">
        <v>1890</v>
      </c>
      <c r="E306">
        <v>11</v>
      </c>
      <c r="F306">
        <v>9328</v>
      </c>
    </row>
    <row r="307" spans="1:6" x14ac:dyDescent="0.2">
      <c r="A307" t="s">
        <v>1858</v>
      </c>
      <c r="B307" t="s">
        <v>1400</v>
      </c>
      <c r="C307" t="s">
        <v>1734</v>
      </c>
      <c r="D307" t="s">
        <v>1801</v>
      </c>
      <c r="E307">
        <v>1</v>
      </c>
      <c r="F307">
        <v>1243</v>
      </c>
    </row>
    <row r="308" spans="1:6" x14ac:dyDescent="0.2">
      <c r="A308" t="s">
        <v>1858</v>
      </c>
      <c r="B308" t="s">
        <v>1400</v>
      </c>
      <c r="C308" t="s">
        <v>1734</v>
      </c>
      <c r="D308" t="s">
        <v>1891</v>
      </c>
      <c r="E308">
        <v>1</v>
      </c>
      <c r="F308">
        <v>303</v>
      </c>
    </row>
    <row r="309" spans="1:6" x14ac:dyDescent="0.2">
      <c r="A309" t="s">
        <v>1858</v>
      </c>
      <c r="B309" t="s">
        <v>1400</v>
      </c>
      <c r="C309" t="s">
        <v>1734</v>
      </c>
      <c r="D309" t="s">
        <v>1892</v>
      </c>
      <c r="E309">
        <v>49</v>
      </c>
      <c r="F309">
        <v>33467</v>
      </c>
    </row>
    <row r="310" spans="1:6" x14ac:dyDescent="0.2">
      <c r="A310" t="s">
        <v>1858</v>
      </c>
      <c r="B310" t="s">
        <v>1400</v>
      </c>
      <c r="C310" t="s">
        <v>1734</v>
      </c>
      <c r="D310" t="s">
        <v>1893</v>
      </c>
      <c r="E310">
        <v>1</v>
      </c>
      <c r="F310">
        <v>143</v>
      </c>
    </row>
    <row r="311" spans="1:6" x14ac:dyDescent="0.2">
      <c r="A311" t="s">
        <v>1858</v>
      </c>
      <c r="B311" t="s">
        <v>1400</v>
      </c>
      <c r="C311" t="s">
        <v>1734</v>
      </c>
      <c r="D311" t="s">
        <v>1805</v>
      </c>
      <c r="E311">
        <v>1</v>
      </c>
      <c r="F311">
        <v>303</v>
      </c>
    </row>
    <row r="312" spans="1:6" x14ac:dyDescent="0.2">
      <c r="A312" t="s">
        <v>1858</v>
      </c>
      <c r="B312" t="s">
        <v>1400</v>
      </c>
      <c r="C312" t="s">
        <v>1745</v>
      </c>
      <c r="D312" t="s">
        <v>1894</v>
      </c>
      <c r="E312">
        <v>5</v>
      </c>
      <c r="F312">
        <v>7760</v>
      </c>
    </row>
    <row r="313" spans="1:6" x14ac:dyDescent="0.2">
      <c r="A313" t="s">
        <v>1858</v>
      </c>
      <c r="B313" t="s">
        <v>1400</v>
      </c>
      <c r="C313" t="s">
        <v>1745</v>
      </c>
      <c r="D313" t="s">
        <v>1895</v>
      </c>
      <c r="E313">
        <v>4</v>
      </c>
      <c r="F313">
        <v>5084</v>
      </c>
    </row>
    <row r="314" spans="1:6" x14ac:dyDescent="0.2">
      <c r="A314" t="s">
        <v>1858</v>
      </c>
      <c r="B314" t="s">
        <v>1400</v>
      </c>
      <c r="C314" t="s">
        <v>1745</v>
      </c>
      <c r="D314" t="s">
        <v>1896</v>
      </c>
      <c r="E314">
        <v>8</v>
      </c>
      <c r="F314">
        <v>15360</v>
      </c>
    </row>
    <row r="315" spans="1:6" x14ac:dyDescent="0.2">
      <c r="A315" t="s">
        <v>1858</v>
      </c>
      <c r="B315" t="s">
        <v>1400</v>
      </c>
      <c r="C315" t="s">
        <v>1745</v>
      </c>
      <c r="D315" t="s">
        <v>1869</v>
      </c>
      <c r="E315">
        <v>1</v>
      </c>
      <c r="F315">
        <v>2339</v>
      </c>
    </row>
    <row r="316" spans="1:6" x14ac:dyDescent="0.2">
      <c r="A316" t="s">
        <v>1858</v>
      </c>
      <c r="B316" t="s">
        <v>1400</v>
      </c>
      <c r="C316" t="s">
        <v>1745</v>
      </c>
      <c r="D316" t="s">
        <v>1897</v>
      </c>
      <c r="E316">
        <v>6</v>
      </c>
      <c r="F316">
        <v>7398</v>
      </c>
    </row>
    <row r="317" spans="1:6" x14ac:dyDescent="0.2">
      <c r="A317" t="s">
        <v>1858</v>
      </c>
      <c r="B317" t="s">
        <v>1400</v>
      </c>
      <c r="C317" t="s">
        <v>1745</v>
      </c>
      <c r="D317" t="s">
        <v>1898</v>
      </c>
      <c r="E317">
        <v>1</v>
      </c>
      <c r="F317">
        <v>1261</v>
      </c>
    </row>
    <row r="318" spans="1:6" x14ac:dyDescent="0.2">
      <c r="A318" t="s">
        <v>1858</v>
      </c>
      <c r="B318" t="s">
        <v>1400</v>
      </c>
      <c r="C318" t="s">
        <v>1745</v>
      </c>
      <c r="D318" t="s">
        <v>1899</v>
      </c>
      <c r="E318">
        <v>15</v>
      </c>
      <c r="F318">
        <v>47115</v>
      </c>
    </row>
    <row r="319" spans="1:6" x14ac:dyDescent="0.2">
      <c r="A319" t="s">
        <v>1858</v>
      </c>
      <c r="B319" t="s">
        <v>1400</v>
      </c>
      <c r="C319" t="s">
        <v>1745</v>
      </c>
      <c r="D319" t="s">
        <v>1900</v>
      </c>
      <c r="E319">
        <v>24</v>
      </c>
      <c r="F319">
        <v>43344</v>
      </c>
    </row>
    <row r="320" spans="1:6" x14ac:dyDescent="0.2">
      <c r="A320" t="s">
        <v>1858</v>
      </c>
      <c r="B320" t="s">
        <v>1400</v>
      </c>
      <c r="C320" t="s">
        <v>1745</v>
      </c>
      <c r="D320" t="s">
        <v>1817</v>
      </c>
      <c r="E320">
        <v>9</v>
      </c>
      <c r="F320">
        <v>7047</v>
      </c>
    </row>
    <row r="321" spans="1:6" x14ac:dyDescent="0.2">
      <c r="A321" t="s">
        <v>1858</v>
      </c>
      <c r="B321" t="s">
        <v>1400</v>
      </c>
      <c r="C321" t="s">
        <v>1745</v>
      </c>
      <c r="D321" t="s">
        <v>1901</v>
      </c>
      <c r="E321">
        <v>10</v>
      </c>
      <c r="F321">
        <v>9990</v>
      </c>
    </row>
    <row r="322" spans="1:6" x14ac:dyDescent="0.2">
      <c r="A322" t="s">
        <v>1858</v>
      </c>
      <c r="B322" t="s">
        <v>1400</v>
      </c>
      <c r="C322" t="s">
        <v>1745</v>
      </c>
      <c r="D322" t="s">
        <v>1821</v>
      </c>
      <c r="E322">
        <v>10</v>
      </c>
      <c r="F322">
        <v>18450</v>
      </c>
    </row>
    <row r="323" spans="1:6" x14ac:dyDescent="0.2">
      <c r="A323" t="s">
        <v>1858</v>
      </c>
      <c r="B323" t="s">
        <v>1400</v>
      </c>
      <c r="C323" t="s">
        <v>1745</v>
      </c>
      <c r="D323" t="s">
        <v>1822</v>
      </c>
      <c r="E323">
        <v>1</v>
      </c>
      <c r="F323">
        <v>922</v>
      </c>
    </row>
    <row r="324" spans="1:6" x14ac:dyDescent="0.2">
      <c r="A324" t="s">
        <v>1858</v>
      </c>
      <c r="B324" t="s">
        <v>1400</v>
      </c>
      <c r="C324" t="s">
        <v>1745</v>
      </c>
      <c r="D324" t="s">
        <v>1823</v>
      </c>
      <c r="E324">
        <v>20</v>
      </c>
      <c r="F324">
        <v>28140</v>
      </c>
    </row>
    <row r="325" spans="1:6" x14ac:dyDescent="0.2">
      <c r="A325" t="s">
        <v>1858</v>
      </c>
      <c r="B325" t="s">
        <v>1400</v>
      </c>
      <c r="C325" t="s">
        <v>1745</v>
      </c>
      <c r="D325" t="s">
        <v>1902</v>
      </c>
      <c r="E325">
        <v>6</v>
      </c>
      <c r="F325">
        <v>10602</v>
      </c>
    </row>
    <row r="326" spans="1:6" x14ac:dyDescent="0.2">
      <c r="A326" t="s">
        <v>1858</v>
      </c>
      <c r="B326" t="s">
        <v>1400</v>
      </c>
      <c r="C326" t="s">
        <v>1745</v>
      </c>
      <c r="D326" t="s">
        <v>1824</v>
      </c>
      <c r="E326">
        <v>5</v>
      </c>
      <c r="F326">
        <v>6645</v>
      </c>
    </row>
    <row r="327" spans="1:6" x14ac:dyDescent="0.2">
      <c r="A327" t="s">
        <v>1858</v>
      </c>
      <c r="B327" t="s">
        <v>1400</v>
      </c>
      <c r="C327" t="s">
        <v>1745</v>
      </c>
      <c r="D327" t="s">
        <v>1903</v>
      </c>
      <c r="E327">
        <v>4</v>
      </c>
      <c r="F327">
        <v>4380</v>
      </c>
    </row>
    <row r="328" spans="1:6" x14ac:dyDescent="0.2">
      <c r="A328" t="s">
        <v>1858</v>
      </c>
      <c r="B328" t="s">
        <v>1400</v>
      </c>
      <c r="C328" t="s">
        <v>1745</v>
      </c>
      <c r="D328" t="s">
        <v>1904</v>
      </c>
      <c r="E328">
        <v>5</v>
      </c>
      <c r="F328">
        <v>5800</v>
      </c>
    </row>
    <row r="329" spans="1:6" x14ac:dyDescent="0.2">
      <c r="A329" t="s">
        <v>1858</v>
      </c>
      <c r="B329" t="s">
        <v>1400</v>
      </c>
      <c r="C329" t="s">
        <v>1745</v>
      </c>
      <c r="D329" t="s">
        <v>1905</v>
      </c>
      <c r="E329">
        <v>2</v>
      </c>
      <c r="F329">
        <v>2980</v>
      </c>
    </row>
    <row r="330" spans="1:6" x14ac:dyDescent="0.2">
      <c r="A330" t="s">
        <v>1858</v>
      </c>
      <c r="B330" t="s">
        <v>1400</v>
      </c>
      <c r="C330" t="s">
        <v>1745</v>
      </c>
      <c r="D330" t="s">
        <v>1906</v>
      </c>
      <c r="E330">
        <v>6</v>
      </c>
      <c r="F330">
        <v>5712</v>
      </c>
    </row>
    <row r="331" spans="1:6" x14ac:dyDescent="0.2">
      <c r="A331" t="s">
        <v>1858</v>
      </c>
      <c r="B331" t="s">
        <v>1400</v>
      </c>
      <c r="C331" t="s">
        <v>1745</v>
      </c>
      <c r="D331" t="s">
        <v>1865</v>
      </c>
      <c r="E331">
        <v>2</v>
      </c>
      <c r="F331">
        <v>2328</v>
      </c>
    </row>
    <row r="332" spans="1:6" x14ac:dyDescent="0.2">
      <c r="A332" t="s">
        <v>1858</v>
      </c>
      <c r="B332" t="s">
        <v>1400</v>
      </c>
      <c r="C332" t="s">
        <v>1745</v>
      </c>
      <c r="D332" t="s">
        <v>1907</v>
      </c>
      <c r="E332">
        <v>1</v>
      </c>
      <c r="F332">
        <v>525</v>
      </c>
    </row>
    <row r="333" spans="1:6" x14ac:dyDescent="0.2">
      <c r="A333" t="s">
        <v>1858</v>
      </c>
      <c r="B333" t="s">
        <v>1400</v>
      </c>
      <c r="C333" t="s">
        <v>1745</v>
      </c>
      <c r="D333" t="s">
        <v>1908</v>
      </c>
      <c r="E333">
        <v>2</v>
      </c>
      <c r="F333">
        <v>768</v>
      </c>
    </row>
    <row r="334" spans="1:6" x14ac:dyDescent="0.2">
      <c r="A334" t="s">
        <v>1858</v>
      </c>
      <c r="B334" t="s">
        <v>1400</v>
      </c>
      <c r="C334" t="s">
        <v>1772</v>
      </c>
      <c r="D334" t="s">
        <v>1909</v>
      </c>
      <c r="E334">
        <v>30</v>
      </c>
      <c r="F334">
        <v>95820</v>
      </c>
    </row>
    <row r="335" spans="1:6" x14ac:dyDescent="0.2">
      <c r="A335" t="s">
        <v>1858</v>
      </c>
      <c r="B335" t="s">
        <v>1400</v>
      </c>
      <c r="C335" t="s">
        <v>1772</v>
      </c>
      <c r="D335" t="s">
        <v>1732</v>
      </c>
      <c r="E335">
        <v>100</v>
      </c>
      <c r="F335">
        <v>348800</v>
      </c>
    </row>
    <row r="336" spans="1:6" x14ac:dyDescent="0.2">
      <c r="A336" t="s">
        <v>1858</v>
      </c>
      <c r="B336" t="s">
        <v>1400</v>
      </c>
      <c r="C336" t="s">
        <v>1772</v>
      </c>
      <c r="D336" t="s">
        <v>1910</v>
      </c>
      <c r="E336">
        <v>40</v>
      </c>
      <c r="F336">
        <v>156000</v>
      </c>
    </row>
    <row r="337" spans="1:6" x14ac:dyDescent="0.2">
      <c r="A337" t="s">
        <v>1858</v>
      </c>
      <c r="B337" t="s">
        <v>1400</v>
      </c>
      <c r="C337" t="s">
        <v>1772</v>
      </c>
      <c r="D337" t="s">
        <v>1733</v>
      </c>
      <c r="E337">
        <v>3</v>
      </c>
      <c r="F337">
        <v>14496</v>
      </c>
    </row>
    <row r="338" spans="1:6" x14ac:dyDescent="0.2">
      <c r="A338" t="s">
        <v>1858</v>
      </c>
      <c r="B338" t="s">
        <v>1400</v>
      </c>
      <c r="C338" t="s">
        <v>1772</v>
      </c>
      <c r="D338" t="s">
        <v>1876</v>
      </c>
      <c r="E338">
        <v>20</v>
      </c>
      <c r="F338">
        <v>70800</v>
      </c>
    </row>
    <row r="339" spans="1:6" x14ac:dyDescent="0.2">
      <c r="A339" t="s">
        <v>1858</v>
      </c>
      <c r="B339" t="s">
        <v>1400</v>
      </c>
      <c r="C339" t="s">
        <v>1772</v>
      </c>
      <c r="D339" t="s">
        <v>1911</v>
      </c>
      <c r="E339">
        <v>80</v>
      </c>
      <c r="F339">
        <v>164320</v>
      </c>
    </row>
    <row r="340" spans="1:6" x14ac:dyDescent="0.2">
      <c r="A340" t="s">
        <v>1858</v>
      </c>
      <c r="B340" t="s">
        <v>1400</v>
      </c>
      <c r="C340" t="s">
        <v>1772</v>
      </c>
      <c r="D340" t="s">
        <v>1912</v>
      </c>
      <c r="E340">
        <v>17</v>
      </c>
      <c r="F340">
        <v>58905</v>
      </c>
    </row>
    <row r="341" spans="1:6" x14ac:dyDescent="0.2">
      <c r="A341" t="s">
        <v>1858</v>
      </c>
      <c r="B341" t="s">
        <v>1400</v>
      </c>
      <c r="C341" t="s">
        <v>1772</v>
      </c>
      <c r="D341" t="s">
        <v>1877</v>
      </c>
      <c r="E341">
        <v>15</v>
      </c>
      <c r="F341">
        <v>69750</v>
      </c>
    </row>
    <row r="342" spans="1:6" x14ac:dyDescent="0.2">
      <c r="A342" t="s">
        <v>1858</v>
      </c>
      <c r="B342" t="s">
        <v>1400</v>
      </c>
      <c r="C342" t="s">
        <v>1772</v>
      </c>
      <c r="D342" t="s">
        <v>1878</v>
      </c>
      <c r="E342">
        <v>4</v>
      </c>
      <c r="F342">
        <v>18600</v>
      </c>
    </row>
    <row r="343" spans="1:6" x14ac:dyDescent="0.2">
      <c r="A343" t="s">
        <v>1858</v>
      </c>
      <c r="B343" t="s">
        <v>1400</v>
      </c>
      <c r="C343" t="s">
        <v>1772</v>
      </c>
      <c r="D343" t="s">
        <v>1913</v>
      </c>
      <c r="E343">
        <v>20</v>
      </c>
      <c r="F343">
        <v>66980</v>
      </c>
    </row>
    <row r="344" spans="1:6" x14ac:dyDescent="0.2">
      <c r="A344" t="s">
        <v>1858</v>
      </c>
      <c r="B344" t="s">
        <v>1400</v>
      </c>
      <c r="C344" t="s">
        <v>1772</v>
      </c>
      <c r="D344" t="s">
        <v>1914</v>
      </c>
      <c r="E344">
        <v>20</v>
      </c>
      <c r="F344">
        <v>47260</v>
      </c>
    </row>
    <row r="345" spans="1:6" x14ac:dyDescent="0.2">
      <c r="A345" t="s">
        <v>1858</v>
      </c>
      <c r="B345" t="s">
        <v>1400</v>
      </c>
      <c r="C345" t="s">
        <v>1772</v>
      </c>
      <c r="D345" t="s">
        <v>1915</v>
      </c>
      <c r="E345">
        <v>6</v>
      </c>
      <c r="F345">
        <v>31500</v>
      </c>
    </row>
    <row r="346" spans="1:6" x14ac:dyDescent="0.2">
      <c r="A346" t="s">
        <v>1858</v>
      </c>
      <c r="B346" t="s">
        <v>1400</v>
      </c>
      <c r="C346" t="s">
        <v>1772</v>
      </c>
      <c r="D346" t="s">
        <v>1916</v>
      </c>
      <c r="E346">
        <v>6</v>
      </c>
      <c r="F346">
        <v>17352</v>
      </c>
    </row>
    <row r="347" spans="1:6" x14ac:dyDescent="0.2">
      <c r="A347" t="s">
        <v>1858</v>
      </c>
      <c r="B347" t="s">
        <v>1400</v>
      </c>
      <c r="C347" t="s">
        <v>1772</v>
      </c>
      <c r="D347" t="s">
        <v>1879</v>
      </c>
      <c r="E347">
        <v>20</v>
      </c>
      <c r="F347">
        <v>32100</v>
      </c>
    </row>
    <row r="348" spans="1:6" x14ac:dyDescent="0.2">
      <c r="A348" t="s">
        <v>1858</v>
      </c>
      <c r="B348" t="s">
        <v>1400</v>
      </c>
      <c r="C348" t="s">
        <v>1779</v>
      </c>
      <c r="D348" t="s">
        <v>1917</v>
      </c>
      <c r="E348">
        <v>1</v>
      </c>
      <c r="F348">
        <v>1667</v>
      </c>
    </row>
    <row r="349" spans="1:6" x14ac:dyDescent="0.2">
      <c r="A349" t="s">
        <v>1858</v>
      </c>
      <c r="B349" t="s">
        <v>1400</v>
      </c>
      <c r="C349" t="s">
        <v>1779</v>
      </c>
      <c r="D349" t="s">
        <v>1918</v>
      </c>
      <c r="E349">
        <v>1</v>
      </c>
      <c r="F349">
        <v>2610</v>
      </c>
    </row>
    <row r="350" spans="1:6" x14ac:dyDescent="0.2">
      <c r="A350" t="s">
        <v>1858</v>
      </c>
      <c r="B350" t="s">
        <v>1400</v>
      </c>
      <c r="C350" t="s">
        <v>1779</v>
      </c>
      <c r="D350" t="s">
        <v>1919</v>
      </c>
      <c r="E350">
        <v>19</v>
      </c>
      <c r="F350">
        <v>44821</v>
      </c>
    </row>
    <row r="351" spans="1:6" x14ac:dyDescent="0.2">
      <c r="A351" t="s">
        <v>1858</v>
      </c>
      <c r="B351" t="s">
        <v>1400</v>
      </c>
      <c r="C351" t="s">
        <v>1779</v>
      </c>
      <c r="D351" t="s">
        <v>1920</v>
      </c>
      <c r="E351">
        <v>7</v>
      </c>
      <c r="F351">
        <v>19418</v>
      </c>
    </row>
    <row r="352" spans="1:6" x14ac:dyDescent="0.2">
      <c r="A352" t="s">
        <v>1858</v>
      </c>
      <c r="B352" t="s">
        <v>1400</v>
      </c>
      <c r="C352" t="s">
        <v>1779</v>
      </c>
      <c r="D352" t="s">
        <v>1921</v>
      </c>
      <c r="E352">
        <v>19</v>
      </c>
      <c r="F352">
        <v>40717</v>
      </c>
    </row>
    <row r="353" spans="1:6" x14ac:dyDescent="0.2">
      <c r="A353" t="s">
        <v>1858</v>
      </c>
      <c r="B353" t="s">
        <v>1400</v>
      </c>
      <c r="C353" t="s">
        <v>1779</v>
      </c>
      <c r="D353" t="s">
        <v>1922</v>
      </c>
      <c r="E353">
        <v>2</v>
      </c>
      <c r="F353">
        <v>4076</v>
      </c>
    </row>
    <row r="354" spans="1:6" x14ac:dyDescent="0.2">
      <c r="A354" t="s">
        <v>1858</v>
      </c>
      <c r="B354" t="s">
        <v>1400</v>
      </c>
      <c r="C354" t="s">
        <v>1779</v>
      </c>
      <c r="D354" t="s">
        <v>1923</v>
      </c>
      <c r="E354">
        <v>2</v>
      </c>
      <c r="F354">
        <v>3976</v>
      </c>
    </row>
    <row r="355" spans="1:6" x14ac:dyDescent="0.2">
      <c r="A355" t="s">
        <v>1858</v>
      </c>
      <c r="B355" t="s">
        <v>1400</v>
      </c>
      <c r="C355" t="s">
        <v>1779</v>
      </c>
      <c r="D355" t="s">
        <v>1743</v>
      </c>
      <c r="E355">
        <v>20</v>
      </c>
      <c r="F355">
        <v>52820</v>
      </c>
    </row>
    <row r="356" spans="1:6" x14ac:dyDescent="0.2">
      <c r="A356" t="s">
        <v>1858</v>
      </c>
      <c r="B356" t="s">
        <v>1400</v>
      </c>
      <c r="C356" t="s">
        <v>1779</v>
      </c>
      <c r="D356" t="s">
        <v>1924</v>
      </c>
      <c r="E356">
        <v>4</v>
      </c>
      <c r="F356">
        <v>5252</v>
      </c>
    </row>
    <row r="357" spans="1:6" x14ac:dyDescent="0.2">
      <c r="A357" t="s">
        <v>1858</v>
      </c>
      <c r="B357" t="s">
        <v>1400</v>
      </c>
      <c r="C357" t="s">
        <v>1779</v>
      </c>
      <c r="D357" t="s">
        <v>1925</v>
      </c>
      <c r="E357">
        <v>12</v>
      </c>
      <c r="F357">
        <v>16224</v>
      </c>
    </row>
    <row r="358" spans="1:6" x14ac:dyDescent="0.2">
      <c r="A358" t="s">
        <v>1858</v>
      </c>
      <c r="B358" t="s">
        <v>1400</v>
      </c>
      <c r="C358" t="s">
        <v>1779</v>
      </c>
      <c r="D358" t="s">
        <v>1926</v>
      </c>
      <c r="E358">
        <v>1</v>
      </c>
      <c r="F358">
        <v>2340</v>
      </c>
    </row>
    <row r="359" spans="1:6" x14ac:dyDescent="0.2">
      <c r="A359" t="s">
        <v>1858</v>
      </c>
      <c r="B359" t="s">
        <v>1400</v>
      </c>
      <c r="C359" t="s">
        <v>1779</v>
      </c>
      <c r="D359" t="s">
        <v>1927</v>
      </c>
      <c r="E359">
        <v>1</v>
      </c>
      <c r="F359">
        <v>1608</v>
      </c>
    </row>
    <row r="360" spans="1:6" x14ac:dyDescent="0.2">
      <c r="A360" t="s">
        <v>1858</v>
      </c>
      <c r="B360" t="s">
        <v>1400</v>
      </c>
      <c r="C360" t="s">
        <v>1779</v>
      </c>
      <c r="D360" t="s">
        <v>1928</v>
      </c>
      <c r="E360">
        <v>4</v>
      </c>
      <c r="F360">
        <v>9344</v>
      </c>
    </row>
    <row r="361" spans="1:6" x14ac:dyDescent="0.2">
      <c r="A361" t="s">
        <v>1858</v>
      </c>
      <c r="B361" t="s">
        <v>1400</v>
      </c>
      <c r="C361" t="s">
        <v>1779</v>
      </c>
      <c r="D361" t="s">
        <v>1929</v>
      </c>
      <c r="E361">
        <v>3</v>
      </c>
      <c r="F361">
        <v>5790</v>
      </c>
    </row>
    <row r="362" spans="1:6" x14ac:dyDescent="0.2">
      <c r="A362" t="s">
        <v>1858</v>
      </c>
      <c r="B362" t="s">
        <v>1400</v>
      </c>
      <c r="C362" t="s">
        <v>1779</v>
      </c>
      <c r="D362" t="s">
        <v>1930</v>
      </c>
      <c r="E362">
        <v>2</v>
      </c>
      <c r="F362">
        <v>3976</v>
      </c>
    </row>
    <row r="363" spans="1:6" x14ac:dyDescent="0.2">
      <c r="A363" t="s">
        <v>1858</v>
      </c>
      <c r="B363" t="s">
        <v>1400</v>
      </c>
      <c r="C363" t="s">
        <v>1779</v>
      </c>
      <c r="D363" t="s">
        <v>1931</v>
      </c>
      <c r="E363">
        <v>1</v>
      </c>
      <c r="F363">
        <v>1871</v>
      </c>
    </row>
    <row r="364" spans="1:6" x14ac:dyDescent="0.2">
      <c r="A364" t="s">
        <v>1858</v>
      </c>
      <c r="B364" t="s">
        <v>1400</v>
      </c>
      <c r="C364" t="s">
        <v>1779</v>
      </c>
      <c r="D364" t="s">
        <v>1883</v>
      </c>
      <c r="E364">
        <v>2</v>
      </c>
      <c r="F364">
        <v>5624</v>
      </c>
    </row>
    <row r="365" spans="1:6" x14ac:dyDescent="0.2">
      <c r="A365" t="s">
        <v>1858</v>
      </c>
      <c r="B365" t="s">
        <v>1400</v>
      </c>
      <c r="C365" t="s">
        <v>1779</v>
      </c>
      <c r="D365" t="s">
        <v>1932</v>
      </c>
      <c r="E365">
        <v>1</v>
      </c>
      <c r="F365">
        <v>1912</v>
      </c>
    </row>
    <row r="366" spans="1:6" x14ac:dyDescent="0.2">
      <c r="A366" t="s">
        <v>1858</v>
      </c>
      <c r="B366" t="s">
        <v>1400</v>
      </c>
      <c r="C366" t="s">
        <v>1787</v>
      </c>
      <c r="D366" t="s">
        <v>1933</v>
      </c>
      <c r="E366">
        <v>4</v>
      </c>
      <c r="F366">
        <v>3488</v>
      </c>
    </row>
    <row r="367" spans="1:6" x14ac:dyDescent="0.2">
      <c r="A367" t="s">
        <v>1858</v>
      </c>
      <c r="B367" t="s">
        <v>1400</v>
      </c>
      <c r="C367" t="s">
        <v>1787</v>
      </c>
      <c r="D367" t="s">
        <v>1934</v>
      </c>
      <c r="E367">
        <v>16</v>
      </c>
      <c r="F367">
        <v>19408</v>
      </c>
    </row>
    <row r="368" spans="1:6" x14ac:dyDescent="0.2">
      <c r="A368" t="s">
        <v>1858</v>
      </c>
      <c r="B368" t="s">
        <v>1400</v>
      </c>
      <c r="C368" t="s">
        <v>1787</v>
      </c>
      <c r="D368" t="s">
        <v>1935</v>
      </c>
      <c r="E368">
        <v>11</v>
      </c>
      <c r="F368">
        <v>11264</v>
      </c>
    </row>
    <row r="369" spans="1:6" x14ac:dyDescent="0.2">
      <c r="A369" t="s">
        <v>1858</v>
      </c>
      <c r="B369" t="s">
        <v>1400</v>
      </c>
      <c r="C369" t="s">
        <v>1787</v>
      </c>
      <c r="D369" t="s">
        <v>1936</v>
      </c>
      <c r="E369">
        <v>10</v>
      </c>
      <c r="F369">
        <v>10610</v>
      </c>
    </row>
    <row r="370" spans="1:6" x14ac:dyDescent="0.2">
      <c r="A370" t="s">
        <v>1858</v>
      </c>
      <c r="B370" t="s">
        <v>1400</v>
      </c>
      <c r="C370" t="s">
        <v>1787</v>
      </c>
      <c r="D370" t="s">
        <v>1937</v>
      </c>
      <c r="E370">
        <v>13</v>
      </c>
      <c r="F370">
        <v>17550</v>
      </c>
    </row>
    <row r="371" spans="1:6" x14ac:dyDescent="0.2">
      <c r="A371" t="s">
        <v>1858</v>
      </c>
      <c r="B371" t="s">
        <v>1400</v>
      </c>
      <c r="C371" t="s">
        <v>1787</v>
      </c>
      <c r="D371" t="s">
        <v>1938</v>
      </c>
      <c r="E371">
        <v>7</v>
      </c>
      <c r="F371">
        <v>6629</v>
      </c>
    </row>
    <row r="372" spans="1:6" x14ac:dyDescent="0.2">
      <c r="A372" t="s">
        <v>1858</v>
      </c>
      <c r="B372" t="s">
        <v>1400</v>
      </c>
      <c r="C372" t="s">
        <v>1787</v>
      </c>
      <c r="D372" t="s">
        <v>1756</v>
      </c>
      <c r="E372">
        <v>12</v>
      </c>
      <c r="F372">
        <v>12732</v>
      </c>
    </row>
    <row r="373" spans="1:6" x14ac:dyDescent="0.2">
      <c r="A373" t="s">
        <v>1858</v>
      </c>
      <c r="B373" t="s">
        <v>1400</v>
      </c>
      <c r="C373" t="s">
        <v>1787</v>
      </c>
      <c r="D373" t="s">
        <v>1758</v>
      </c>
      <c r="E373">
        <v>1</v>
      </c>
      <c r="F373">
        <v>1137</v>
      </c>
    </row>
    <row r="374" spans="1:6" x14ac:dyDescent="0.2">
      <c r="A374" t="s">
        <v>1858</v>
      </c>
      <c r="B374" t="s">
        <v>1400</v>
      </c>
      <c r="C374" t="s">
        <v>1787</v>
      </c>
      <c r="D374" t="s">
        <v>1759</v>
      </c>
      <c r="E374">
        <v>1</v>
      </c>
      <c r="F374">
        <v>1137</v>
      </c>
    </row>
    <row r="375" spans="1:6" x14ac:dyDescent="0.2">
      <c r="A375" t="s">
        <v>1858</v>
      </c>
      <c r="B375" t="s">
        <v>1400</v>
      </c>
      <c r="C375" t="s">
        <v>1787</v>
      </c>
      <c r="D375" t="s">
        <v>1760</v>
      </c>
      <c r="E375">
        <v>10</v>
      </c>
      <c r="F375">
        <v>9690</v>
      </c>
    </row>
    <row r="376" spans="1:6" x14ac:dyDescent="0.2">
      <c r="A376" t="s">
        <v>1858</v>
      </c>
      <c r="B376" t="s">
        <v>1400</v>
      </c>
      <c r="C376" t="s">
        <v>1787</v>
      </c>
      <c r="D376" t="s">
        <v>1939</v>
      </c>
      <c r="E376">
        <v>1</v>
      </c>
      <c r="F376">
        <v>1001</v>
      </c>
    </row>
    <row r="377" spans="1:6" x14ac:dyDescent="0.2">
      <c r="A377" t="s">
        <v>1858</v>
      </c>
      <c r="B377" t="s">
        <v>1400</v>
      </c>
      <c r="C377" t="s">
        <v>1787</v>
      </c>
      <c r="D377" t="s">
        <v>1940</v>
      </c>
      <c r="E377">
        <v>8</v>
      </c>
      <c r="F377">
        <v>7464</v>
      </c>
    </row>
    <row r="378" spans="1:6" x14ac:dyDescent="0.2">
      <c r="A378" t="s">
        <v>1858</v>
      </c>
      <c r="B378" t="s">
        <v>1400</v>
      </c>
      <c r="C378" t="s">
        <v>1787</v>
      </c>
      <c r="D378" t="s">
        <v>1941</v>
      </c>
      <c r="E378">
        <v>2</v>
      </c>
      <c r="F378">
        <v>2048</v>
      </c>
    </row>
    <row r="379" spans="1:6" x14ac:dyDescent="0.2">
      <c r="A379" t="s">
        <v>1858</v>
      </c>
      <c r="B379" t="s">
        <v>1400</v>
      </c>
      <c r="C379" t="s">
        <v>1787</v>
      </c>
      <c r="D379" t="s">
        <v>1942</v>
      </c>
      <c r="E379">
        <v>11</v>
      </c>
      <c r="F379">
        <v>10846</v>
      </c>
    </row>
    <row r="380" spans="1:6" x14ac:dyDescent="0.2">
      <c r="A380" t="s">
        <v>1858</v>
      </c>
      <c r="B380" t="s">
        <v>1400</v>
      </c>
      <c r="C380" t="s">
        <v>1787</v>
      </c>
      <c r="D380" t="s">
        <v>1943</v>
      </c>
      <c r="E380">
        <v>5</v>
      </c>
      <c r="F380">
        <v>4930</v>
      </c>
    </row>
    <row r="381" spans="1:6" x14ac:dyDescent="0.2">
      <c r="A381" t="s">
        <v>1858</v>
      </c>
      <c r="B381" t="s">
        <v>1400</v>
      </c>
      <c r="C381" t="s">
        <v>1787</v>
      </c>
      <c r="D381" t="s">
        <v>1944</v>
      </c>
      <c r="E381">
        <v>5</v>
      </c>
      <c r="F381">
        <v>8340</v>
      </c>
    </row>
    <row r="382" spans="1:6" x14ac:dyDescent="0.2">
      <c r="A382" t="s">
        <v>1858</v>
      </c>
      <c r="B382" t="s">
        <v>1400</v>
      </c>
      <c r="C382" t="s">
        <v>1787</v>
      </c>
      <c r="D382" t="s">
        <v>1945</v>
      </c>
      <c r="E382">
        <v>2</v>
      </c>
      <c r="F382">
        <v>2728</v>
      </c>
    </row>
    <row r="383" spans="1:6" x14ac:dyDescent="0.2">
      <c r="A383" t="s">
        <v>1858</v>
      </c>
      <c r="B383" t="s">
        <v>1400</v>
      </c>
      <c r="C383" t="s">
        <v>1787</v>
      </c>
      <c r="D383" t="s">
        <v>1946</v>
      </c>
      <c r="E383">
        <v>6</v>
      </c>
      <c r="F383">
        <v>6144</v>
      </c>
    </row>
    <row r="384" spans="1:6" x14ac:dyDescent="0.2">
      <c r="A384" t="s">
        <v>1858</v>
      </c>
      <c r="B384" t="s">
        <v>1400</v>
      </c>
      <c r="C384" t="s">
        <v>1787</v>
      </c>
      <c r="D384" t="s">
        <v>1947</v>
      </c>
      <c r="E384">
        <v>3</v>
      </c>
      <c r="F384">
        <v>3282</v>
      </c>
    </row>
    <row r="385" spans="1:6" x14ac:dyDescent="0.2">
      <c r="A385" t="s">
        <v>1858</v>
      </c>
      <c r="B385" t="s">
        <v>1400</v>
      </c>
      <c r="C385" t="s">
        <v>1787</v>
      </c>
      <c r="D385" t="s">
        <v>1766</v>
      </c>
      <c r="E385">
        <v>2</v>
      </c>
      <c r="F385">
        <v>2274</v>
      </c>
    </row>
    <row r="386" spans="1:6" x14ac:dyDescent="0.2">
      <c r="A386" t="s">
        <v>1858</v>
      </c>
      <c r="B386" t="s">
        <v>1400</v>
      </c>
      <c r="C386" t="s">
        <v>1787</v>
      </c>
      <c r="D386" t="s">
        <v>1768</v>
      </c>
      <c r="E386">
        <v>3</v>
      </c>
      <c r="F386">
        <v>3513</v>
      </c>
    </row>
    <row r="387" spans="1:6" x14ac:dyDescent="0.2">
      <c r="A387" t="s">
        <v>1858</v>
      </c>
      <c r="B387" t="s">
        <v>1400</v>
      </c>
      <c r="C387" t="s">
        <v>1816</v>
      </c>
      <c r="D387" t="s">
        <v>1948</v>
      </c>
      <c r="E387">
        <v>2</v>
      </c>
      <c r="F387">
        <v>10852</v>
      </c>
    </row>
    <row r="388" spans="1:6" x14ac:dyDescent="0.2">
      <c r="A388" t="s">
        <v>1858</v>
      </c>
      <c r="B388" t="s">
        <v>1400</v>
      </c>
      <c r="C388" t="s">
        <v>1816</v>
      </c>
      <c r="D388" t="s">
        <v>1949</v>
      </c>
      <c r="E388">
        <v>4</v>
      </c>
      <c r="F388">
        <v>11336</v>
      </c>
    </row>
    <row r="389" spans="1:6" x14ac:dyDescent="0.2">
      <c r="A389" t="s">
        <v>1858</v>
      </c>
      <c r="B389" t="s">
        <v>1400</v>
      </c>
      <c r="C389" t="s">
        <v>1816</v>
      </c>
      <c r="D389" t="s">
        <v>1950</v>
      </c>
      <c r="E389">
        <v>1</v>
      </c>
      <c r="F389">
        <v>10386</v>
      </c>
    </row>
    <row r="390" spans="1:6" x14ac:dyDescent="0.2">
      <c r="A390" t="s">
        <v>1858</v>
      </c>
      <c r="B390" t="s">
        <v>1400</v>
      </c>
      <c r="C390" t="s">
        <v>1816</v>
      </c>
      <c r="D390" t="s">
        <v>1951</v>
      </c>
      <c r="E390">
        <v>1</v>
      </c>
      <c r="F390">
        <v>7118</v>
      </c>
    </row>
    <row r="391" spans="1:6" x14ac:dyDescent="0.2">
      <c r="A391" t="s">
        <v>1858</v>
      </c>
      <c r="B391" t="s">
        <v>1400</v>
      </c>
      <c r="C391" t="s">
        <v>1816</v>
      </c>
      <c r="D391" t="s">
        <v>1952</v>
      </c>
      <c r="E391">
        <v>1</v>
      </c>
      <c r="F391">
        <v>5617</v>
      </c>
    </row>
    <row r="392" spans="1:6" x14ac:dyDescent="0.2">
      <c r="A392" t="s">
        <v>1858</v>
      </c>
      <c r="B392" t="s">
        <v>1400</v>
      </c>
      <c r="C392" t="s">
        <v>1816</v>
      </c>
      <c r="D392" t="s">
        <v>1953</v>
      </c>
      <c r="E392">
        <v>4</v>
      </c>
      <c r="F392">
        <v>10624</v>
      </c>
    </row>
    <row r="393" spans="1:6" x14ac:dyDescent="0.2">
      <c r="A393" t="s">
        <v>1858</v>
      </c>
      <c r="B393" t="s">
        <v>1400</v>
      </c>
      <c r="C393" t="s">
        <v>1816</v>
      </c>
      <c r="D393" t="s">
        <v>1954</v>
      </c>
      <c r="E393">
        <v>1</v>
      </c>
      <c r="F393">
        <v>6352</v>
      </c>
    </row>
    <row r="394" spans="1:6" x14ac:dyDescent="0.2">
      <c r="A394" t="s">
        <v>1858</v>
      </c>
      <c r="B394" t="s">
        <v>1400</v>
      </c>
      <c r="C394" t="s">
        <v>1816</v>
      </c>
      <c r="D394" t="s">
        <v>1955</v>
      </c>
      <c r="E394">
        <v>2</v>
      </c>
      <c r="F394">
        <v>13346</v>
      </c>
    </row>
    <row r="395" spans="1:6" x14ac:dyDescent="0.2">
      <c r="A395" t="s">
        <v>1858</v>
      </c>
      <c r="B395" t="s">
        <v>1400</v>
      </c>
      <c r="C395" t="s">
        <v>1816</v>
      </c>
      <c r="D395" t="s">
        <v>1956</v>
      </c>
      <c r="E395">
        <v>1</v>
      </c>
      <c r="F395">
        <v>3324</v>
      </c>
    </row>
    <row r="396" spans="1:6" x14ac:dyDescent="0.2">
      <c r="A396" t="s">
        <v>1858</v>
      </c>
      <c r="B396" t="s">
        <v>1400</v>
      </c>
      <c r="C396" t="s">
        <v>1816</v>
      </c>
      <c r="D396" t="s">
        <v>1957</v>
      </c>
      <c r="E396">
        <v>1</v>
      </c>
      <c r="F396">
        <v>6933</v>
      </c>
    </row>
    <row r="397" spans="1:6" x14ac:dyDescent="0.2">
      <c r="A397" t="s">
        <v>1858</v>
      </c>
      <c r="B397" t="s">
        <v>1400</v>
      </c>
      <c r="C397" t="s">
        <v>1816</v>
      </c>
      <c r="D397" t="s">
        <v>1958</v>
      </c>
      <c r="E397">
        <v>2</v>
      </c>
      <c r="F397">
        <v>4372</v>
      </c>
    </row>
    <row r="398" spans="1:6" x14ac:dyDescent="0.2">
      <c r="A398" t="s">
        <v>1858</v>
      </c>
      <c r="B398" t="s">
        <v>1400</v>
      </c>
      <c r="C398" t="s">
        <v>1870</v>
      </c>
      <c r="D398" t="s">
        <v>1959</v>
      </c>
      <c r="E398">
        <v>2</v>
      </c>
      <c r="F398">
        <v>9376</v>
      </c>
    </row>
    <row r="399" spans="1:6" x14ac:dyDescent="0.2">
      <c r="A399" t="s">
        <v>1858</v>
      </c>
      <c r="B399" t="s">
        <v>1400</v>
      </c>
      <c r="C399" t="s">
        <v>1772</v>
      </c>
      <c r="D399" t="s">
        <v>1960</v>
      </c>
      <c r="E399">
        <v>166</v>
      </c>
      <c r="F399">
        <v>267758</v>
      </c>
    </row>
    <row r="400" spans="1:6" x14ac:dyDescent="0.2">
      <c r="A400" t="s">
        <v>1858</v>
      </c>
      <c r="B400" t="s">
        <v>1400</v>
      </c>
      <c r="C400" t="s">
        <v>1772</v>
      </c>
      <c r="D400" t="s">
        <v>1959</v>
      </c>
      <c r="E400">
        <v>5</v>
      </c>
      <c r="F400">
        <v>23440</v>
      </c>
    </row>
    <row r="401" spans="1:6" x14ac:dyDescent="0.2">
      <c r="A401" t="s">
        <v>1858</v>
      </c>
      <c r="B401" t="s">
        <v>1400</v>
      </c>
      <c r="C401" t="s">
        <v>1779</v>
      </c>
      <c r="D401" t="s">
        <v>1742</v>
      </c>
      <c r="E401">
        <v>80</v>
      </c>
      <c r="F401">
        <v>154400</v>
      </c>
    </row>
    <row r="402" spans="1:6" x14ac:dyDescent="0.2">
      <c r="A402" t="s">
        <v>1961</v>
      </c>
      <c r="B402" t="s">
        <v>1400</v>
      </c>
      <c r="C402" t="s">
        <v>1962</v>
      </c>
      <c r="D402" t="s">
        <v>1963</v>
      </c>
      <c r="E402">
        <v>15</v>
      </c>
      <c r="F402">
        <v>163050</v>
      </c>
    </row>
    <row r="403" spans="1:6" x14ac:dyDescent="0.2">
      <c r="A403" t="s">
        <v>1961</v>
      </c>
      <c r="B403" t="s">
        <v>1400</v>
      </c>
      <c r="C403" t="s">
        <v>1964</v>
      </c>
      <c r="D403" t="s">
        <v>1963</v>
      </c>
      <c r="E403">
        <v>10</v>
      </c>
      <c r="F403">
        <v>108700</v>
      </c>
    </row>
    <row r="404" spans="1:6" x14ac:dyDescent="0.2">
      <c r="A404" t="s">
        <v>1961</v>
      </c>
      <c r="B404" t="s">
        <v>1400</v>
      </c>
      <c r="C404" t="s">
        <v>1962</v>
      </c>
      <c r="D404" t="s">
        <v>1965</v>
      </c>
      <c r="E404">
        <v>5</v>
      </c>
      <c r="F404">
        <v>24450</v>
      </c>
    </row>
    <row r="405" spans="1:6" x14ac:dyDescent="0.2">
      <c r="A405" t="s">
        <v>1966</v>
      </c>
      <c r="B405" t="s">
        <v>1400</v>
      </c>
      <c r="C405" t="s">
        <v>1967</v>
      </c>
      <c r="D405" t="s">
        <v>1614</v>
      </c>
      <c r="E405">
        <v>2</v>
      </c>
      <c r="F405">
        <v>6440</v>
      </c>
    </row>
    <row r="406" spans="1:6" x14ac:dyDescent="0.2">
      <c r="A406" t="s">
        <v>1966</v>
      </c>
      <c r="B406" t="s">
        <v>1400</v>
      </c>
      <c r="C406" t="s">
        <v>1968</v>
      </c>
      <c r="D406" t="s">
        <v>1614</v>
      </c>
      <c r="E406">
        <v>2</v>
      </c>
      <c r="F406">
        <v>6440</v>
      </c>
    </row>
    <row r="407" spans="1:6" x14ac:dyDescent="0.2">
      <c r="A407" t="s">
        <v>1966</v>
      </c>
      <c r="B407" t="s">
        <v>1400</v>
      </c>
      <c r="C407" t="s">
        <v>1969</v>
      </c>
      <c r="D407" t="s">
        <v>1970</v>
      </c>
      <c r="E407">
        <v>10</v>
      </c>
      <c r="F407">
        <v>19150</v>
      </c>
    </row>
    <row r="408" spans="1:6" x14ac:dyDescent="0.2">
      <c r="A408" t="s">
        <v>1966</v>
      </c>
      <c r="B408" t="s">
        <v>1400</v>
      </c>
      <c r="C408" t="s">
        <v>1971</v>
      </c>
      <c r="D408" t="s">
        <v>1970</v>
      </c>
      <c r="E408">
        <v>10</v>
      </c>
      <c r="F408">
        <v>19150</v>
      </c>
    </row>
    <row r="409" spans="1:6" x14ac:dyDescent="0.2">
      <c r="A409" t="s">
        <v>1966</v>
      </c>
      <c r="B409" t="s">
        <v>1400</v>
      </c>
      <c r="C409" t="s">
        <v>1972</v>
      </c>
      <c r="D409" t="s">
        <v>1973</v>
      </c>
      <c r="E409">
        <v>2</v>
      </c>
      <c r="F409">
        <v>21576</v>
      </c>
    </row>
    <row r="410" spans="1:6" x14ac:dyDescent="0.2">
      <c r="A410" t="s">
        <v>1966</v>
      </c>
      <c r="B410" t="s">
        <v>1400</v>
      </c>
      <c r="C410" t="s">
        <v>1974</v>
      </c>
      <c r="D410" t="s">
        <v>1642</v>
      </c>
      <c r="E410">
        <v>2</v>
      </c>
      <c r="F410">
        <v>3292</v>
      </c>
    </row>
    <row r="411" spans="1:6" x14ac:dyDescent="0.2">
      <c r="A411" t="s">
        <v>1966</v>
      </c>
      <c r="B411" t="s">
        <v>1400</v>
      </c>
      <c r="C411" t="s">
        <v>1974</v>
      </c>
      <c r="D411" t="s">
        <v>1839</v>
      </c>
      <c r="E411">
        <v>8</v>
      </c>
      <c r="F411">
        <v>15960</v>
      </c>
    </row>
    <row r="412" spans="1:6" x14ac:dyDescent="0.2">
      <c r="A412" t="s">
        <v>1966</v>
      </c>
      <c r="B412" t="s">
        <v>1400</v>
      </c>
      <c r="C412" t="s">
        <v>1974</v>
      </c>
      <c r="D412" t="s">
        <v>1975</v>
      </c>
      <c r="E412">
        <v>1</v>
      </c>
      <c r="F412">
        <v>1110</v>
      </c>
    </row>
    <row r="413" spans="1:6" x14ac:dyDescent="0.2">
      <c r="A413" t="s">
        <v>1966</v>
      </c>
      <c r="B413" t="s">
        <v>1400</v>
      </c>
      <c r="C413" t="s">
        <v>1974</v>
      </c>
      <c r="D413" t="s">
        <v>1976</v>
      </c>
      <c r="E413">
        <v>1</v>
      </c>
      <c r="F413">
        <v>5560</v>
      </c>
    </row>
    <row r="414" spans="1:6" x14ac:dyDescent="0.2">
      <c r="A414" t="s">
        <v>1966</v>
      </c>
      <c r="B414" t="s">
        <v>1400</v>
      </c>
      <c r="C414" t="s">
        <v>1974</v>
      </c>
      <c r="D414" t="s">
        <v>1847</v>
      </c>
      <c r="E414">
        <v>4</v>
      </c>
      <c r="F414">
        <v>9872</v>
      </c>
    </row>
    <row r="415" spans="1:6" x14ac:dyDescent="0.2">
      <c r="A415" t="s">
        <v>1966</v>
      </c>
      <c r="B415" t="s">
        <v>1400</v>
      </c>
      <c r="C415" t="s">
        <v>1974</v>
      </c>
      <c r="D415" t="s">
        <v>1970</v>
      </c>
      <c r="E415">
        <v>20</v>
      </c>
      <c r="F415">
        <v>38300</v>
      </c>
    </row>
    <row r="416" spans="1:6" x14ac:dyDescent="0.2">
      <c r="A416" t="s">
        <v>1966</v>
      </c>
      <c r="B416" t="s">
        <v>1400</v>
      </c>
      <c r="C416" t="s">
        <v>1974</v>
      </c>
      <c r="D416" t="s">
        <v>1977</v>
      </c>
      <c r="E416">
        <v>1</v>
      </c>
      <c r="F416">
        <v>904</v>
      </c>
    </row>
    <row r="417" spans="1:6" x14ac:dyDescent="0.2">
      <c r="A417" t="s">
        <v>1966</v>
      </c>
      <c r="B417" t="s">
        <v>1400</v>
      </c>
      <c r="C417" t="s">
        <v>1978</v>
      </c>
      <c r="D417" t="s">
        <v>1646</v>
      </c>
      <c r="E417">
        <v>3</v>
      </c>
      <c r="F417">
        <v>7854</v>
      </c>
    </row>
    <row r="418" spans="1:6" x14ac:dyDescent="0.2">
      <c r="A418" t="s">
        <v>1966</v>
      </c>
      <c r="B418" t="s">
        <v>1400</v>
      </c>
      <c r="C418" t="s">
        <v>1978</v>
      </c>
      <c r="D418" t="s">
        <v>1832</v>
      </c>
      <c r="E418">
        <v>1</v>
      </c>
      <c r="F418">
        <v>3399</v>
      </c>
    </row>
    <row r="419" spans="1:6" x14ac:dyDescent="0.2">
      <c r="A419" t="s">
        <v>1966</v>
      </c>
      <c r="B419" t="s">
        <v>1400</v>
      </c>
      <c r="C419" t="s">
        <v>1978</v>
      </c>
      <c r="D419" t="s">
        <v>1979</v>
      </c>
      <c r="E419">
        <v>1</v>
      </c>
      <c r="F419">
        <v>16358</v>
      </c>
    </row>
    <row r="420" spans="1:6" x14ac:dyDescent="0.2">
      <c r="A420" t="s">
        <v>1966</v>
      </c>
      <c r="B420" t="s">
        <v>1400</v>
      </c>
      <c r="C420" t="s">
        <v>1980</v>
      </c>
      <c r="D420" t="s">
        <v>1837</v>
      </c>
      <c r="E420">
        <v>3</v>
      </c>
      <c r="F420">
        <v>3705</v>
      </c>
    </row>
    <row r="421" spans="1:6" x14ac:dyDescent="0.2">
      <c r="A421" t="s">
        <v>1966</v>
      </c>
      <c r="B421" t="s">
        <v>1400</v>
      </c>
      <c r="C421" t="s">
        <v>1980</v>
      </c>
      <c r="D421" t="s">
        <v>1651</v>
      </c>
      <c r="E421">
        <v>5</v>
      </c>
      <c r="F421">
        <v>9545</v>
      </c>
    </row>
    <row r="422" spans="1:6" x14ac:dyDescent="0.2">
      <c r="A422" t="s">
        <v>1966</v>
      </c>
      <c r="B422" t="s">
        <v>1400</v>
      </c>
      <c r="C422" t="s">
        <v>1980</v>
      </c>
      <c r="D422" t="s">
        <v>1850</v>
      </c>
      <c r="E422">
        <v>10</v>
      </c>
      <c r="F422">
        <v>4600</v>
      </c>
    </row>
    <row r="423" spans="1:6" x14ac:dyDescent="0.2">
      <c r="A423" t="s">
        <v>1966</v>
      </c>
      <c r="B423" t="s">
        <v>1400</v>
      </c>
      <c r="C423" t="s">
        <v>1980</v>
      </c>
      <c r="D423" t="s">
        <v>1981</v>
      </c>
      <c r="E423">
        <v>1</v>
      </c>
      <c r="F423">
        <v>778</v>
      </c>
    </row>
    <row r="424" spans="1:6" x14ac:dyDescent="0.2">
      <c r="A424" t="s">
        <v>1966</v>
      </c>
      <c r="B424" t="s">
        <v>1400</v>
      </c>
      <c r="C424" t="s">
        <v>1980</v>
      </c>
      <c r="D424" t="s">
        <v>1982</v>
      </c>
      <c r="E424">
        <v>1</v>
      </c>
      <c r="F424">
        <v>5205</v>
      </c>
    </row>
    <row r="425" spans="1:6" x14ac:dyDescent="0.2">
      <c r="A425" t="s">
        <v>1966</v>
      </c>
      <c r="B425" t="s">
        <v>1400</v>
      </c>
      <c r="C425" t="s">
        <v>1983</v>
      </c>
      <c r="D425" t="s">
        <v>1984</v>
      </c>
      <c r="E425">
        <v>1</v>
      </c>
      <c r="F425">
        <v>2603</v>
      </c>
    </row>
    <row r="426" spans="1:6" x14ac:dyDescent="0.2">
      <c r="A426" t="s">
        <v>1966</v>
      </c>
      <c r="B426" t="s">
        <v>1400</v>
      </c>
      <c r="C426" t="s">
        <v>1983</v>
      </c>
      <c r="D426" t="s">
        <v>1646</v>
      </c>
      <c r="E426">
        <v>6</v>
      </c>
      <c r="F426">
        <v>15708</v>
      </c>
    </row>
    <row r="427" spans="1:6" x14ac:dyDescent="0.2">
      <c r="A427" t="s">
        <v>1966</v>
      </c>
      <c r="B427" t="s">
        <v>1400</v>
      </c>
      <c r="C427" t="s">
        <v>1983</v>
      </c>
      <c r="D427" t="s">
        <v>1985</v>
      </c>
      <c r="E427">
        <v>4</v>
      </c>
      <c r="F427">
        <v>13940</v>
      </c>
    </row>
    <row r="428" spans="1:6" x14ac:dyDescent="0.2">
      <c r="A428" t="s">
        <v>1966</v>
      </c>
      <c r="B428" t="s">
        <v>1400</v>
      </c>
      <c r="C428" t="s">
        <v>1983</v>
      </c>
      <c r="D428" t="s">
        <v>1986</v>
      </c>
      <c r="E428">
        <v>4</v>
      </c>
      <c r="F428">
        <v>8444</v>
      </c>
    </row>
    <row r="429" spans="1:6" x14ac:dyDescent="0.2">
      <c r="A429" t="s">
        <v>1966</v>
      </c>
      <c r="B429" t="s">
        <v>1400</v>
      </c>
      <c r="C429" t="s">
        <v>1983</v>
      </c>
      <c r="D429" t="s">
        <v>1977</v>
      </c>
      <c r="E429">
        <v>2</v>
      </c>
      <c r="F429">
        <v>1808</v>
      </c>
    </row>
    <row r="430" spans="1:6" x14ac:dyDescent="0.2">
      <c r="A430" t="s">
        <v>1966</v>
      </c>
      <c r="B430" t="s">
        <v>1400</v>
      </c>
      <c r="C430" t="s">
        <v>1983</v>
      </c>
      <c r="D430" t="s">
        <v>1832</v>
      </c>
      <c r="E430">
        <v>5</v>
      </c>
      <c r="F430">
        <v>16995</v>
      </c>
    </row>
    <row r="431" spans="1:6" x14ac:dyDescent="0.2">
      <c r="A431" t="s">
        <v>1966</v>
      </c>
      <c r="B431" t="s">
        <v>1400</v>
      </c>
      <c r="C431" t="s">
        <v>1987</v>
      </c>
      <c r="D431" t="s">
        <v>1988</v>
      </c>
      <c r="E431">
        <v>1</v>
      </c>
      <c r="F431">
        <v>2280</v>
      </c>
    </row>
    <row r="432" spans="1:6" x14ac:dyDescent="0.2">
      <c r="A432" t="s">
        <v>1966</v>
      </c>
      <c r="B432" t="s">
        <v>1400</v>
      </c>
      <c r="C432" t="s">
        <v>1987</v>
      </c>
      <c r="D432" t="s">
        <v>1642</v>
      </c>
      <c r="E432">
        <v>1</v>
      </c>
      <c r="F432">
        <v>1646</v>
      </c>
    </row>
    <row r="433" spans="1:6" x14ac:dyDescent="0.2">
      <c r="A433" t="s">
        <v>1966</v>
      </c>
      <c r="B433" t="s">
        <v>1400</v>
      </c>
      <c r="C433" t="s">
        <v>1987</v>
      </c>
      <c r="D433" t="s">
        <v>1989</v>
      </c>
      <c r="E433">
        <v>4</v>
      </c>
      <c r="F433">
        <v>4800</v>
      </c>
    </row>
    <row r="434" spans="1:6" x14ac:dyDescent="0.2">
      <c r="A434" t="s">
        <v>1966</v>
      </c>
      <c r="B434" t="s">
        <v>1400</v>
      </c>
      <c r="C434" t="s">
        <v>1987</v>
      </c>
      <c r="D434" t="s">
        <v>1646</v>
      </c>
      <c r="E434">
        <v>2</v>
      </c>
      <c r="F434">
        <v>5236</v>
      </c>
    </row>
    <row r="435" spans="1:6" x14ac:dyDescent="0.2">
      <c r="A435" t="s">
        <v>1966</v>
      </c>
      <c r="B435" t="s">
        <v>1400</v>
      </c>
      <c r="C435" t="s">
        <v>1987</v>
      </c>
      <c r="D435" t="s">
        <v>1990</v>
      </c>
      <c r="E435">
        <v>2</v>
      </c>
      <c r="F435">
        <v>5514</v>
      </c>
    </row>
    <row r="436" spans="1:6" x14ac:dyDescent="0.2">
      <c r="A436" t="s">
        <v>1966</v>
      </c>
      <c r="B436" t="s">
        <v>1400</v>
      </c>
      <c r="C436" t="s">
        <v>1987</v>
      </c>
      <c r="D436" t="s">
        <v>1991</v>
      </c>
      <c r="E436">
        <v>1</v>
      </c>
      <c r="F436">
        <v>4251</v>
      </c>
    </row>
    <row r="437" spans="1:6" x14ac:dyDescent="0.2">
      <c r="A437" t="s">
        <v>1966</v>
      </c>
      <c r="B437" t="s">
        <v>1400</v>
      </c>
      <c r="C437" t="s">
        <v>1987</v>
      </c>
      <c r="D437" t="s">
        <v>1992</v>
      </c>
      <c r="E437">
        <v>1</v>
      </c>
      <c r="F437">
        <v>16879</v>
      </c>
    </row>
    <row r="438" spans="1:6" x14ac:dyDescent="0.2">
      <c r="A438" t="s">
        <v>1966</v>
      </c>
      <c r="B438" t="s">
        <v>1400</v>
      </c>
      <c r="C438" t="s">
        <v>1987</v>
      </c>
      <c r="D438" t="s">
        <v>1993</v>
      </c>
      <c r="E438">
        <v>3</v>
      </c>
      <c r="F438">
        <v>46029</v>
      </c>
    </row>
    <row r="439" spans="1:6" x14ac:dyDescent="0.2">
      <c r="A439" t="s">
        <v>1966</v>
      </c>
      <c r="B439" t="s">
        <v>1400</v>
      </c>
      <c r="C439" t="s">
        <v>1987</v>
      </c>
      <c r="D439" t="s">
        <v>1842</v>
      </c>
      <c r="E439">
        <v>3</v>
      </c>
      <c r="F439">
        <v>33363</v>
      </c>
    </row>
    <row r="440" spans="1:6" x14ac:dyDescent="0.2">
      <c r="A440" t="s">
        <v>1966</v>
      </c>
      <c r="B440" t="s">
        <v>1400</v>
      </c>
      <c r="C440" t="s">
        <v>1987</v>
      </c>
      <c r="D440" t="s">
        <v>1843</v>
      </c>
      <c r="E440">
        <v>1</v>
      </c>
      <c r="F440">
        <v>2567</v>
      </c>
    </row>
    <row r="441" spans="1:6" x14ac:dyDescent="0.2">
      <c r="A441" t="s">
        <v>1966</v>
      </c>
      <c r="B441" t="s">
        <v>1400</v>
      </c>
      <c r="C441" t="s">
        <v>1987</v>
      </c>
      <c r="D441" t="s">
        <v>1994</v>
      </c>
      <c r="E441">
        <v>8</v>
      </c>
      <c r="F441">
        <v>3640</v>
      </c>
    </row>
    <row r="442" spans="1:6" x14ac:dyDescent="0.2">
      <c r="A442" t="s">
        <v>1966</v>
      </c>
      <c r="B442" t="s">
        <v>1400</v>
      </c>
      <c r="C442" t="s">
        <v>1987</v>
      </c>
      <c r="D442" t="s">
        <v>1847</v>
      </c>
      <c r="E442">
        <v>4</v>
      </c>
      <c r="F442">
        <v>9872</v>
      </c>
    </row>
    <row r="443" spans="1:6" x14ac:dyDescent="0.2">
      <c r="A443" t="s">
        <v>1966</v>
      </c>
      <c r="B443" t="s">
        <v>1400</v>
      </c>
      <c r="C443" t="s">
        <v>1987</v>
      </c>
      <c r="D443" t="s">
        <v>1995</v>
      </c>
      <c r="E443">
        <v>2</v>
      </c>
      <c r="F443">
        <v>1990</v>
      </c>
    </row>
    <row r="444" spans="1:6" x14ac:dyDescent="0.2">
      <c r="A444" t="s">
        <v>1966</v>
      </c>
      <c r="B444" t="s">
        <v>1400</v>
      </c>
      <c r="C444" t="s">
        <v>1987</v>
      </c>
      <c r="D444" t="s">
        <v>1996</v>
      </c>
      <c r="E444">
        <v>1</v>
      </c>
      <c r="F444">
        <v>13447</v>
      </c>
    </row>
    <row r="445" spans="1:6" x14ac:dyDescent="0.2">
      <c r="A445" t="s">
        <v>1966</v>
      </c>
      <c r="B445" t="s">
        <v>1400</v>
      </c>
      <c r="C445" t="s">
        <v>1987</v>
      </c>
      <c r="D445" t="s">
        <v>1997</v>
      </c>
      <c r="E445">
        <v>1</v>
      </c>
      <c r="F445">
        <v>10986</v>
      </c>
    </row>
    <row r="446" spans="1:6" x14ac:dyDescent="0.2">
      <c r="A446" t="s">
        <v>1966</v>
      </c>
      <c r="B446" t="s">
        <v>1400</v>
      </c>
      <c r="C446" t="s">
        <v>1987</v>
      </c>
      <c r="D446" t="s">
        <v>1998</v>
      </c>
      <c r="E446">
        <v>1</v>
      </c>
      <c r="F446">
        <v>10516</v>
      </c>
    </row>
    <row r="447" spans="1:6" x14ac:dyDescent="0.2">
      <c r="A447" t="s">
        <v>1966</v>
      </c>
      <c r="B447" t="s">
        <v>1400</v>
      </c>
      <c r="C447" t="s">
        <v>1987</v>
      </c>
      <c r="D447" t="s">
        <v>1999</v>
      </c>
      <c r="E447">
        <v>1</v>
      </c>
      <c r="F447">
        <v>11582</v>
      </c>
    </row>
    <row r="448" spans="1:6" x14ac:dyDescent="0.2">
      <c r="A448" t="s">
        <v>1966</v>
      </c>
      <c r="B448" t="s">
        <v>1400</v>
      </c>
      <c r="C448" t="s">
        <v>1987</v>
      </c>
      <c r="D448" t="s">
        <v>2000</v>
      </c>
      <c r="E448">
        <v>1</v>
      </c>
      <c r="F448">
        <v>13803</v>
      </c>
    </row>
    <row r="449" spans="1:6" x14ac:dyDescent="0.2">
      <c r="A449" t="s">
        <v>1966</v>
      </c>
      <c r="B449" t="s">
        <v>1400</v>
      </c>
      <c r="C449" t="s">
        <v>1987</v>
      </c>
      <c r="D449" t="s">
        <v>2001</v>
      </c>
      <c r="E449">
        <v>1</v>
      </c>
      <c r="F449">
        <v>5679</v>
      </c>
    </row>
    <row r="450" spans="1:6" x14ac:dyDescent="0.2">
      <c r="A450" t="s">
        <v>1966</v>
      </c>
      <c r="B450" t="s">
        <v>1400</v>
      </c>
      <c r="C450" t="s">
        <v>1987</v>
      </c>
      <c r="D450" t="s">
        <v>2002</v>
      </c>
      <c r="E450">
        <v>3</v>
      </c>
      <c r="F450">
        <v>72768</v>
      </c>
    </row>
    <row r="451" spans="1:6" x14ac:dyDescent="0.2">
      <c r="A451" t="s">
        <v>1966</v>
      </c>
      <c r="B451" t="s">
        <v>1400</v>
      </c>
      <c r="C451" t="s">
        <v>1987</v>
      </c>
      <c r="D451" t="s">
        <v>2003</v>
      </c>
      <c r="E451">
        <v>5</v>
      </c>
      <c r="F451">
        <v>142600</v>
      </c>
    </row>
    <row r="452" spans="1:6" x14ac:dyDescent="0.2">
      <c r="A452" t="s">
        <v>1966</v>
      </c>
      <c r="B452" t="s">
        <v>1400</v>
      </c>
      <c r="C452" t="s">
        <v>1987</v>
      </c>
      <c r="D452" t="s">
        <v>1839</v>
      </c>
      <c r="E452">
        <v>11</v>
      </c>
      <c r="F452">
        <v>21945</v>
      </c>
    </row>
    <row r="453" spans="1:6" x14ac:dyDescent="0.2">
      <c r="A453" t="s">
        <v>1966</v>
      </c>
      <c r="B453" t="s">
        <v>1400</v>
      </c>
      <c r="C453" t="s">
        <v>1987</v>
      </c>
      <c r="D453" t="s">
        <v>1650</v>
      </c>
      <c r="E453">
        <v>2</v>
      </c>
      <c r="F453">
        <v>3314</v>
      </c>
    </row>
    <row r="454" spans="1:6" x14ac:dyDescent="0.2">
      <c r="A454" t="s">
        <v>1966</v>
      </c>
      <c r="B454" t="s">
        <v>1400</v>
      </c>
      <c r="C454" t="s">
        <v>1987</v>
      </c>
      <c r="D454" t="s">
        <v>1845</v>
      </c>
      <c r="E454">
        <v>3</v>
      </c>
      <c r="F454">
        <v>6897</v>
      </c>
    </row>
    <row r="455" spans="1:6" x14ac:dyDescent="0.2">
      <c r="A455" t="s">
        <v>1966</v>
      </c>
      <c r="B455" t="s">
        <v>1400</v>
      </c>
      <c r="C455" t="s">
        <v>1987</v>
      </c>
      <c r="D455" t="s">
        <v>2004</v>
      </c>
      <c r="E455">
        <v>20</v>
      </c>
      <c r="F455">
        <v>4160</v>
      </c>
    </row>
    <row r="456" spans="1:6" x14ac:dyDescent="0.2">
      <c r="A456" t="s">
        <v>1966</v>
      </c>
      <c r="B456" t="s">
        <v>1400</v>
      </c>
      <c r="C456" t="s">
        <v>1987</v>
      </c>
      <c r="D456" t="s">
        <v>1832</v>
      </c>
      <c r="E456">
        <v>4</v>
      </c>
      <c r="F456">
        <v>13596</v>
      </c>
    </row>
    <row r="457" spans="1:6" x14ac:dyDescent="0.2">
      <c r="A457" t="s">
        <v>1966</v>
      </c>
      <c r="B457" t="s">
        <v>1400</v>
      </c>
      <c r="C457" t="s">
        <v>1987</v>
      </c>
      <c r="D457" t="s">
        <v>1979</v>
      </c>
      <c r="E457">
        <v>2</v>
      </c>
      <c r="F457">
        <v>32716</v>
      </c>
    </row>
    <row r="458" spans="1:6" x14ac:dyDescent="0.2">
      <c r="A458" t="s">
        <v>1966</v>
      </c>
      <c r="B458" t="s">
        <v>1400</v>
      </c>
      <c r="C458" t="s">
        <v>1987</v>
      </c>
      <c r="D458" t="s">
        <v>1637</v>
      </c>
      <c r="E458">
        <v>5</v>
      </c>
      <c r="F458">
        <v>53550</v>
      </c>
    </row>
    <row r="459" spans="1:6" x14ac:dyDescent="0.2">
      <c r="A459" t="s">
        <v>1966</v>
      </c>
      <c r="B459" t="s">
        <v>1400</v>
      </c>
      <c r="C459" t="s">
        <v>1987</v>
      </c>
      <c r="D459" t="s">
        <v>2005</v>
      </c>
      <c r="E459">
        <v>3</v>
      </c>
      <c r="F459">
        <v>30972</v>
      </c>
    </row>
    <row r="460" spans="1:6" x14ac:dyDescent="0.2">
      <c r="A460" t="s">
        <v>1966</v>
      </c>
      <c r="B460" t="s">
        <v>1400</v>
      </c>
      <c r="C460" t="s">
        <v>1983</v>
      </c>
      <c r="D460" t="s">
        <v>2006</v>
      </c>
      <c r="E460">
        <v>1</v>
      </c>
      <c r="F460">
        <v>22092</v>
      </c>
    </row>
    <row r="461" spans="1:6" x14ac:dyDescent="0.2">
      <c r="A461" t="s">
        <v>1966</v>
      </c>
      <c r="B461" t="s">
        <v>1400</v>
      </c>
      <c r="C461" t="s">
        <v>1987</v>
      </c>
      <c r="D461" t="s">
        <v>1970</v>
      </c>
      <c r="E461">
        <v>19</v>
      </c>
      <c r="F461">
        <v>36385</v>
      </c>
    </row>
    <row r="462" spans="1:6" x14ac:dyDescent="0.2">
      <c r="A462" t="s">
        <v>1966</v>
      </c>
      <c r="B462" t="s">
        <v>1400</v>
      </c>
      <c r="C462" t="s">
        <v>1987</v>
      </c>
      <c r="D462" t="s">
        <v>1965</v>
      </c>
      <c r="E462">
        <v>4</v>
      </c>
      <c r="F462">
        <v>19560</v>
      </c>
    </row>
    <row r="463" spans="1:6" x14ac:dyDescent="0.2">
      <c r="A463" t="s">
        <v>1966</v>
      </c>
      <c r="B463" t="s">
        <v>1400</v>
      </c>
      <c r="C463" t="s">
        <v>1987</v>
      </c>
      <c r="D463" t="s">
        <v>2007</v>
      </c>
      <c r="E463">
        <v>2</v>
      </c>
      <c r="F463">
        <v>22648</v>
      </c>
    </row>
    <row r="464" spans="1:6" x14ac:dyDescent="0.2">
      <c r="A464" t="s">
        <v>1966</v>
      </c>
      <c r="B464" t="s">
        <v>1400</v>
      </c>
      <c r="C464" t="s">
        <v>2008</v>
      </c>
      <c r="D464" t="s">
        <v>2009</v>
      </c>
      <c r="E464">
        <v>20</v>
      </c>
      <c r="F464">
        <v>256400</v>
      </c>
    </row>
    <row r="465" spans="1:6" x14ac:dyDescent="0.2">
      <c r="A465" t="s">
        <v>2010</v>
      </c>
      <c r="B465" t="s">
        <v>1400</v>
      </c>
      <c r="C465" t="s">
        <v>2011</v>
      </c>
      <c r="D465" t="s">
        <v>1718</v>
      </c>
      <c r="E465">
        <v>1</v>
      </c>
      <c r="F465">
        <v>5776</v>
      </c>
    </row>
    <row r="466" spans="1:6" x14ac:dyDescent="0.2">
      <c r="A466" t="s">
        <v>2010</v>
      </c>
      <c r="B466" t="s">
        <v>1400</v>
      </c>
      <c r="C466" t="s">
        <v>2012</v>
      </c>
      <c r="D466" t="s">
        <v>1909</v>
      </c>
      <c r="E466">
        <v>1</v>
      </c>
      <c r="F466">
        <v>3194</v>
      </c>
    </row>
    <row r="467" spans="1:6" x14ac:dyDescent="0.2">
      <c r="A467" t="s">
        <v>2010</v>
      </c>
      <c r="B467" t="s">
        <v>1400</v>
      </c>
      <c r="C467" t="s">
        <v>2012</v>
      </c>
      <c r="D467" t="s">
        <v>1925</v>
      </c>
      <c r="E467">
        <v>6</v>
      </c>
      <c r="F467">
        <v>8112</v>
      </c>
    </row>
    <row r="468" spans="1:6" x14ac:dyDescent="0.2">
      <c r="A468" t="s">
        <v>2010</v>
      </c>
      <c r="B468" t="s">
        <v>1400</v>
      </c>
      <c r="C468" t="s">
        <v>2012</v>
      </c>
      <c r="D468" t="s">
        <v>1910</v>
      </c>
      <c r="E468">
        <v>7</v>
      </c>
      <c r="F468">
        <v>27300</v>
      </c>
    </row>
    <row r="469" spans="1:6" x14ac:dyDescent="0.2">
      <c r="A469" t="s">
        <v>2010</v>
      </c>
      <c r="B469" t="s">
        <v>1400</v>
      </c>
      <c r="C469" t="s">
        <v>2012</v>
      </c>
      <c r="D469" t="s">
        <v>1773</v>
      </c>
      <c r="E469">
        <v>32</v>
      </c>
      <c r="F469">
        <v>11488</v>
      </c>
    </row>
    <row r="470" spans="1:6" x14ac:dyDescent="0.2">
      <c r="A470" t="s">
        <v>2010</v>
      </c>
      <c r="B470" t="s">
        <v>1400</v>
      </c>
      <c r="C470" t="s">
        <v>2012</v>
      </c>
      <c r="D470" t="s">
        <v>1774</v>
      </c>
      <c r="E470">
        <v>4</v>
      </c>
      <c r="F470">
        <v>1184</v>
      </c>
    </row>
    <row r="471" spans="1:6" x14ac:dyDescent="0.2">
      <c r="A471" t="s">
        <v>2010</v>
      </c>
      <c r="B471" t="s">
        <v>1400</v>
      </c>
      <c r="C471" t="s">
        <v>2013</v>
      </c>
      <c r="D471" t="s">
        <v>1723</v>
      </c>
      <c r="E471">
        <v>2</v>
      </c>
      <c r="F471">
        <v>21654</v>
      </c>
    </row>
    <row r="472" spans="1:6" x14ac:dyDescent="0.2">
      <c r="A472" t="s">
        <v>2010</v>
      </c>
      <c r="B472" t="s">
        <v>1400</v>
      </c>
      <c r="C472" t="s">
        <v>2013</v>
      </c>
      <c r="D472" t="s">
        <v>2014</v>
      </c>
      <c r="E472">
        <v>1</v>
      </c>
      <c r="F472">
        <v>699</v>
      </c>
    </row>
    <row r="473" spans="1:6" x14ac:dyDescent="0.2">
      <c r="A473" t="s">
        <v>2010</v>
      </c>
      <c r="B473" t="s">
        <v>1400</v>
      </c>
      <c r="C473" t="s">
        <v>2013</v>
      </c>
      <c r="D473" t="s">
        <v>2015</v>
      </c>
      <c r="E473">
        <v>1</v>
      </c>
      <c r="F473">
        <v>4521</v>
      </c>
    </row>
    <row r="474" spans="1:6" x14ac:dyDescent="0.2">
      <c r="A474" t="s">
        <v>2010</v>
      </c>
      <c r="B474" t="s">
        <v>1400</v>
      </c>
      <c r="C474" t="s">
        <v>2013</v>
      </c>
      <c r="D474" t="s">
        <v>1720</v>
      </c>
      <c r="E474">
        <v>1</v>
      </c>
      <c r="F474">
        <v>10507</v>
      </c>
    </row>
    <row r="475" spans="1:6" x14ac:dyDescent="0.2">
      <c r="A475" t="s">
        <v>2010</v>
      </c>
      <c r="B475" t="s">
        <v>1400</v>
      </c>
      <c r="C475" t="s">
        <v>2013</v>
      </c>
      <c r="D475" t="s">
        <v>2016</v>
      </c>
      <c r="E475">
        <v>1</v>
      </c>
      <c r="F475">
        <v>3732</v>
      </c>
    </row>
    <row r="476" spans="1:6" x14ac:dyDescent="0.2">
      <c r="A476" t="s">
        <v>2010</v>
      </c>
      <c r="B476" t="s">
        <v>1400</v>
      </c>
      <c r="C476" t="s">
        <v>2013</v>
      </c>
      <c r="D476" t="s">
        <v>2017</v>
      </c>
      <c r="E476">
        <v>1</v>
      </c>
      <c r="F476">
        <v>9817</v>
      </c>
    </row>
    <row r="477" spans="1:6" x14ac:dyDescent="0.2">
      <c r="A477" t="s">
        <v>2010</v>
      </c>
      <c r="B477" t="s">
        <v>1400</v>
      </c>
      <c r="C477" t="s">
        <v>2013</v>
      </c>
      <c r="D477" t="s">
        <v>1719</v>
      </c>
      <c r="E477">
        <v>3</v>
      </c>
      <c r="F477">
        <v>13182</v>
      </c>
    </row>
    <row r="478" spans="1:6" x14ac:dyDescent="0.2">
      <c r="A478" t="s">
        <v>2010</v>
      </c>
      <c r="B478" t="s">
        <v>1400</v>
      </c>
      <c r="C478" t="s">
        <v>2013</v>
      </c>
      <c r="D478" t="s">
        <v>2018</v>
      </c>
      <c r="E478">
        <v>1</v>
      </c>
      <c r="F478">
        <v>1027</v>
      </c>
    </row>
    <row r="479" spans="1:6" x14ac:dyDescent="0.2">
      <c r="A479" t="s">
        <v>2010</v>
      </c>
      <c r="B479" t="s">
        <v>1400</v>
      </c>
      <c r="C479" t="s">
        <v>2013</v>
      </c>
      <c r="D479" t="s">
        <v>2019</v>
      </c>
      <c r="E479">
        <v>4</v>
      </c>
      <c r="F479">
        <v>12664</v>
      </c>
    </row>
    <row r="480" spans="1:6" x14ac:dyDescent="0.2">
      <c r="A480" t="s">
        <v>2010</v>
      </c>
      <c r="B480" t="s">
        <v>1400</v>
      </c>
      <c r="C480" t="s">
        <v>2013</v>
      </c>
      <c r="D480" t="s">
        <v>1882</v>
      </c>
      <c r="E480">
        <v>2</v>
      </c>
      <c r="F480">
        <v>5690</v>
      </c>
    </row>
    <row r="481" spans="1:6" x14ac:dyDescent="0.2">
      <c r="A481" t="s">
        <v>2010</v>
      </c>
      <c r="B481" t="s">
        <v>1400</v>
      </c>
      <c r="C481" t="s">
        <v>2013</v>
      </c>
      <c r="D481" t="s">
        <v>2020</v>
      </c>
      <c r="E481">
        <v>1</v>
      </c>
      <c r="F481">
        <v>719</v>
      </c>
    </row>
    <row r="482" spans="1:6" x14ac:dyDescent="0.2">
      <c r="A482" t="s">
        <v>2010</v>
      </c>
      <c r="B482" t="s">
        <v>1400</v>
      </c>
      <c r="C482" t="s">
        <v>2013</v>
      </c>
      <c r="D482" t="s">
        <v>1735</v>
      </c>
      <c r="E482">
        <v>1</v>
      </c>
      <c r="F482">
        <v>397</v>
      </c>
    </row>
    <row r="483" spans="1:6" x14ac:dyDescent="0.2">
      <c r="A483" t="s">
        <v>2010</v>
      </c>
      <c r="B483" t="s">
        <v>1400</v>
      </c>
      <c r="C483" t="s">
        <v>2013</v>
      </c>
      <c r="D483" t="s">
        <v>1925</v>
      </c>
      <c r="E483">
        <v>3</v>
      </c>
      <c r="F483">
        <v>4056</v>
      </c>
    </row>
    <row r="484" spans="1:6" x14ac:dyDescent="0.2">
      <c r="A484" t="s">
        <v>2010</v>
      </c>
      <c r="B484" t="s">
        <v>1400</v>
      </c>
      <c r="C484" t="s">
        <v>2013</v>
      </c>
      <c r="D484" t="s">
        <v>2021</v>
      </c>
      <c r="E484">
        <v>1</v>
      </c>
      <c r="F484">
        <v>2450</v>
      </c>
    </row>
    <row r="485" spans="1:6" x14ac:dyDescent="0.2">
      <c r="A485" t="s">
        <v>2010</v>
      </c>
      <c r="B485" t="s">
        <v>1400</v>
      </c>
      <c r="C485" t="s">
        <v>2013</v>
      </c>
      <c r="D485" t="s">
        <v>1879</v>
      </c>
      <c r="E485">
        <v>3</v>
      </c>
      <c r="F485">
        <v>4815</v>
      </c>
    </row>
    <row r="486" spans="1:6" x14ac:dyDescent="0.2">
      <c r="A486" t="s">
        <v>2010</v>
      </c>
      <c r="B486" t="s">
        <v>1400</v>
      </c>
      <c r="C486" t="s">
        <v>2013</v>
      </c>
      <c r="D486" t="s">
        <v>1743</v>
      </c>
      <c r="E486">
        <v>2</v>
      </c>
      <c r="F486">
        <v>5282</v>
      </c>
    </row>
    <row r="487" spans="1:6" x14ac:dyDescent="0.2">
      <c r="A487" t="s">
        <v>2010</v>
      </c>
      <c r="B487" t="s">
        <v>1400</v>
      </c>
      <c r="C487" t="s">
        <v>2013</v>
      </c>
      <c r="D487" t="s">
        <v>2022</v>
      </c>
      <c r="E487">
        <v>3</v>
      </c>
      <c r="F487">
        <v>2202</v>
      </c>
    </row>
    <row r="488" spans="1:6" x14ac:dyDescent="0.2">
      <c r="A488" t="s">
        <v>2010</v>
      </c>
      <c r="B488" t="s">
        <v>1400</v>
      </c>
      <c r="C488" t="s">
        <v>2013</v>
      </c>
      <c r="D488" t="s">
        <v>2023</v>
      </c>
      <c r="E488">
        <v>2</v>
      </c>
      <c r="F488">
        <v>1042</v>
      </c>
    </row>
    <row r="489" spans="1:6" x14ac:dyDescent="0.2">
      <c r="A489" t="s">
        <v>2010</v>
      </c>
      <c r="B489" t="s">
        <v>1400</v>
      </c>
      <c r="C489" t="s">
        <v>2013</v>
      </c>
      <c r="D489" t="s">
        <v>1785</v>
      </c>
      <c r="E489">
        <v>1</v>
      </c>
      <c r="F489">
        <v>877</v>
      </c>
    </row>
    <row r="490" spans="1:6" x14ac:dyDescent="0.2">
      <c r="A490" t="s">
        <v>2010</v>
      </c>
      <c r="B490" t="s">
        <v>1400</v>
      </c>
      <c r="C490" t="s">
        <v>2013</v>
      </c>
      <c r="D490" t="s">
        <v>1789</v>
      </c>
      <c r="E490">
        <v>1</v>
      </c>
      <c r="F490">
        <v>2347</v>
      </c>
    </row>
    <row r="491" spans="1:6" x14ac:dyDescent="0.2">
      <c r="A491" t="s">
        <v>2010</v>
      </c>
      <c r="B491" t="s">
        <v>1400</v>
      </c>
      <c r="C491" t="s">
        <v>2013</v>
      </c>
      <c r="D491" t="s">
        <v>2024</v>
      </c>
      <c r="E491">
        <v>1</v>
      </c>
      <c r="F491">
        <v>3863</v>
      </c>
    </row>
    <row r="492" spans="1:6" x14ac:dyDescent="0.2">
      <c r="A492" t="s">
        <v>2010</v>
      </c>
      <c r="B492" t="s">
        <v>1400</v>
      </c>
      <c r="C492" t="s">
        <v>2013</v>
      </c>
      <c r="D492" t="s">
        <v>2025</v>
      </c>
      <c r="E492">
        <v>2</v>
      </c>
      <c r="F492">
        <v>1498</v>
      </c>
    </row>
    <row r="493" spans="1:6" x14ac:dyDescent="0.2">
      <c r="A493" t="s">
        <v>2010</v>
      </c>
      <c r="B493" t="s">
        <v>1400</v>
      </c>
      <c r="C493" t="s">
        <v>2013</v>
      </c>
      <c r="D493" t="s">
        <v>1791</v>
      </c>
      <c r="E493">
        <v>1</v>
      </c>
      <c r="F493">
        <v>645</v>
      </c>
    </row>
    <row r="494" spans="1:6" x14ac:dyDescent="0.2">
      <c r="A494" t="s">
        <v>2010</v>
      </c>
      <c r="B494" t="s">
        <v>1400</v>
      </c>
      <c r="C494" t="s">
        <v>2013</v>
      </c>
      <c r="D494" t="s">
        <v>2026</v>
      </c>
      <c r="E494">
        <v>1</v>
      </c>
      <c r="F494">
        <v>1419</v>
      </c>
    </row>
    <row r="495" spans="1:6" x14ac:dyDescent="0.2">
      <c r="A495" t="s">
        <v>2010</v>
      </c>
      <c r="B495" t="s">
        <v>1400</v>
      </c>
      <c r="C495" t="s">
        <v>2013</v>
      </c>
      <c r="D495" t="s">
        <v>1927</v>
      </c>
      <c r="E495">
        <v>1</v>
      </c>
      <c r="F495">
        <v>1608</v>
      </c>
    </row>
    <row r="496" spans="1:6" x14ac:dyDescent="0.2">
      <c r="A496" t="s">
        <v>2010</v>
      </c>
      <c r="B496" t="s">
        <v>1400</v>
      </c>
      <c r="C496" t="s">
        <v>2013</v>
      </c>
      <c r="D496" t="s">
        <v>1782</v>
      </c>
      <c r="E496">
        <v>1</v>
      </c>
      <c r="F496">
        <v>1029</v>
      </c>
    </row>
    <row r="497" spans="1:6" x14ac:dyDescent="0.2">
      <c r="A497" t="s">
        <v>2010</v>
      </c>
      <c r="B497" t="s">
        <v>1400</v>
      </c>
      <c r="C497" t="s">
        <v>2013</v>
      </c>
      <c r="D497" t="s">
        <v>2027</v>
      </c>
      <c r="E497">
        <v>8</v>
      </c>
      <c r="F497">
        <v>3464</v>
      </c>
    </row>
    <row r="498" spans="1:6" x14ac:dyDescent="0.2">
      <c r="A498" t="s">
        <v>2010</v>
      </c>
      <c r="B498" t="s">
        <v>1400</v>
      </c>
      <c r="C498" t="s">
        <v>2013</v>
      </c>
      <c r="D498" t="s">
        <v>1774</v>
      </c>
      <c r="E498">
        <v>24</v>
      </c>
      <c r="F498">
        <v>7104</v>
      </c>
    </row>
    <row r="499" spans="1:6" x14ac:dyDescent="0.2">
      <c r="A499" t="s">
        <v>2010</v>
      </c>
      <c r="B499" t="s">
        <v>1400</v>
      </c>
      <c r="C499" t="s">
        <v>2013</v>
      </c>
      <c r="D499" t="s">
        <v>1773</v>
      </c>
      <c r="E499">
        <v>16</v>
      </c>
      <c r="F499">
        <v>5744</v>
      </c>
    </row>
    <row r="500" spans="1:6" x14ac:dyDescent="0.2">
      <c r="A500" t="s">
        <v>2010</v>
      </c>
      <c r="B500" t="s">
        <v>1400</v>
      </c>
      <c r="C500" t="s">
        <v>2013</v>
      </c>
      <c r="D500" t="s">
        <v>1832</v>
      </c>
      <c r="E500">
        <v>1</v>
      </c>
      <c r="F500">
        <v>3399</v>
      </c>
    </row>
    <row r="501" spans="1:6" x14ac:dyDescent="0.2">
      <c r="A501" t="s">
        <v>2010</v>
      </c>
      <c r="B501" t="s">
        <v>1400</v>
      </c>
      <c r="C501" t="s">
        <v>2013</v>
      </c>
      <c r="D501" t="s">
        <v>1643</v>
      </c>
      <c r="E501">
        <v>2</v>
      </c>
      <c r="F501">
        <v>6642</v>
      </c>
    </row>
    <row r="502" spans="1:6" x14ac:dyDescent="0.2">
      <c r="A502" t="s">
        <v>2010</v>
      </c>
      <c r="B502" t="s">
        <v>1400</v>
      </c>
      <c r="C502" t="s">
        <v>2013</v>
      </c>
      <c r="D502" t="s">
        <v>2028</v>
      </c>
      <c r="E502">
        <v>4</v>
      </c>
      <c r="F502">
        <v>13096</v>
      </c>
    </row>
    <row r="503" spans="1:6" x14ac:dyDescent="0.2">
      <c r="A503" t="s">
        <v>2010</v>
      </c>
      <c r="B503" t="s">
        <v>1400</v>
      </c>
      <c r="C503" t="s">
        <v>2013</v>
      </c>
      <c r="D503" t="s">
        <v>2029</v>
      </c>
      <c r="E503">
        <v>8</v>
      </c>
      <c r="F503">
        <v>14304</v>
      </c>
    </row>
    <row r="504" spans="1:6" x14ac:dyDescent="0.2">
      <c r="A504" t="s">
        <v>2010</v>
      </c>
      <c r="B504" t="s">
        <v>1400</v>
      </c>
      <c r="C504" t="s">
        <v>2013</v>
      </c>
      <c r="D504" t="s">
        <v>1642</v>
      </c>
      <c r="E504">
        <v>2</v>
      </c>
      <c r="F504">
        <v>3292</v>
      </c>
    </row>
    <row r="505" spans="1:6" x14ac:dyDescent="0.2">
      <c r="A505" t="s">
        <v>2010</v>
      </c>
      <c r="B505" t="s">
        <v>1400</v>
      </c>
      <c r="C505" t="s">
        <v>2013</v>
      </c>
      <c r="D505" t="s">
        <v>1846</v>
      </c>
      <c r="E505">
        <v>6</v>
      </c>
      <c r="F505">
        <v>51144</v>
      </c>
    </row>
    <row r="506" spans="1:6" x14ac:dyDescent="0.2">
      <c r="A506" t="s">
        <v>2010</v>
      </c>
      <c r="B506" t="s">
        <v>1400</v>
      </c>
      <c r="C506" t="s">
        <v>2013</v>
      </c>
      <c r="D506" t="s">
        <v>1650</v>
      </c>
      <c r="E506">
        <v>6</v>
      </c>
      <c r="F506">
        <v>9942</v>
      </c>
    </row>
    <row r="507" spans="1:6" x14ac:dyDescent="0.2">
      <c r="A507" t="s">
        <v>2010</v>
      </c>
      <c r="B507" t="s">
        <v>1400</v>
      </c>
      <c r="C507" t="s">
        <v>2013</v>
      </c>
      <c r="D507" t="s">
        <v>1989</v>
      </c>
      <c r="E507">
        <v>6</v>
      </c>
      <c r="F507">
        <v>7200</v>
      </c>
    </row>
    <row r="508" spans="1:6" x14ac:dyDescent="0.2">
      <c r="A508" t="s">
        <v>2010</v>
      </c>
      <c r="B508" t="s">
        <v>1400</v>
      </c>
      <c r="C508" t="s">
        <v>2013</v>
      </c>
      <c r="D508" t="s">
        <v>1857</v>
      </c>
      <c r="E508">
        <v>2</v>
      </c>
      <c r="F508">
        <v>8156</v>
      </c>
    </row>
    <row r="509" spans="1:6" x14ac:dyDescent="0.2">
      <c r="A509" t="s">
        <v>2010</v>
      </c>
      <c r="B509" t="s">
        <v>1400</v>
      </c>
      <c r="C509" t="s">
        <v>2013</v>
      </c>
      <c r="D509" t="s">
        <v>2030</v>
      </c>
      <c r="E509">
        <v>1</v>
      </c>
      <c r="F509">
        <v>1269</v>
      </c>
    </row>
    <row r="510" spans="1:6" x14ac:dyDescent="0.2">
      <c r="A510" t="s">
        <v>2010</v>
      </c>
      <c r="B510" t="s">
        <v>1400</v>
      </c>
      <c r="C510" t="s">
        <v>2013</v>
      </c>
      <c r="D510" t="s">
        <v>1838</v>
      </c>
      <c r="E510">
        <v>6</v>
      </c>
      <c r="F510">
        <v>19284</v>
      </c>
    </row>
    <row r="511" spans="1:6" x14ac:dyDescent="0.2">
      <c r="A511" t="s">
        <v>2010</v>
      </c>
      <c r="B511" t="s">
        <v>1400</v>
      </c>
      <c r="C511" t="s">
        <v>2013</v>
      </c>
      <c r="D511" t="s">
        <v>2031</v>
      </c>
      <c r="E511">
        <v>4</v>
      </c>
      <c r="F511">
        <v>12504</v>
      </c>
    </row>
    <row r="512" spans="1:6" x14ac:dyDescent="0.2">
      <c r="A512" t="s">
        <v>2010</v>
      </c>
      <c r="B512" t="s">
        <v>1400</v>
      </c>
      <c r="C512" t="s">
        <v>2013</v>
      </c>
      <c r="D512" t="s">
        <v>1843</v>
      </c>
      <c r="E512">
        <v>6</v>
      </c>
      <c r="F512">
        <v>15402</v>
      </c>
    </row>
    <row r="513" spans="1:6" x14ac:dyDescent="0.2">
      <c r="A513" t="s">
        <v>2010</v>
      </c>
      <c r="B513" t="s">
        <v>1400</v>
      </c>
      <c r="C513" t="s">
        <v>2013</v>
      </c>
      <c r="D513" t="s">
        <v>2032</v>
      </c>
      <c r="E513">
        <v>6</v>
      </c>
      <c r="F513">
        <v>10230</v>
      </c>
    </row>
    <row r="514" spans="1:6" x14ac:dyDescent="0.2">
      <c r="A514" t="s">
        <v>2010</v>
      </c>
      <c r="B514" t="s">
        <v>1400</v>
      </c>
      <c r="C514" t="s">
        <v>2033</v>
      </c>
      <c r="D514" t="s">
        <v>2014</v>
      </c>
      <c r="E514">
        <v>1</v>
      </c>
      <c r="F514">
        <v>699</v>
      </c>
    </row>
    <row r="515" spans="1:6" x14ac:dyDescent="0.2">
      <c r="A515" t="s">
        <v>2010</v>
      </c>
      <c r="B515" t="s">
        <v>1400</v>
      </c>
      <c r="C515" t="s">
        <v>2033</v>
      </c>
      <c r="D515" t="s">
        <v>2034</v>
      </c>
      <c r="E515">
        <v>1</v>
      </c>
      <c r="F515">
        <v>1305</v>
      </c>
    </row>
    <row r="516" spans="1:6" x14ac:dyDescent="0.2">
      <c r="A516" t="s">
        <v>2010</v>
      </c>
      <c r="B516" t="s">
        <v>1400</v>
      </c>
      <c r="C516" t="s">
        <v>2033</v>
      </c>
      <c r="D516" t="s">
        <v>2035</v>
      </c>
      <c r="E516">
        <v>1</v>
      </c>
      <c r="F516">
        <v>1168</v>
      </c>
    </row>
    <row r="517" spans="1:6" x14ac:dyDescent="0.2">
      <c r="A517" t="s">
        <v>2010</v>
      </c>
      <c r="B517" t="s">
        <v>1400</v>
      </c>
      <c r="C517" t="s">
        <v>2033</v>
      </c>
      <c r="D517" t="s">
        <v>2025</v>
      </c>
      <c r="E517">
        <v>1</v>
      </c>
      <c r="F517">
        <v>749</v>
      </c>
    </row>
    <row r="518" spans="1:6" x14ac:dyDescent="0.2">
      <c r="A518" t="s">
        <v>2010</v>
      </c>
      <c r="B518" t="s">
        <v>1400</v>
      </c>
      <c r="C518" t="s">
        <v>2033</v>
      </c>
      <c r="D518" t="s">
        <v>1785</v>
      </c>
      <c r="E518">
        <v>1</v>
      </c>
      <c r="F518">
        <v>877</v>
      </c>
    </row>
    <row r="519" spans="1:6" x14ac:dyDescent="0.2">
      <c r="A519" t="s">
        <v>2010</v>
      </c>
      <c r="B519" t="s">
        <v>1400</v>
      </c>
      <c r="C519" t="s">
        <v>2033</v>
      </c>
      <c r="D519" t="s">
        <v>2036</v>
      </c>
      <c r="E519">
        <v>2</v>
      </c>
      <c r="F519">
        <v>880</v>
      </c>
    </row>
    <row r="520" spans="1:6" x14ac:dyDescent="0.2">
      <c r="A520" t="s">
        <v>2010</v>
      </c>
      <c r="B520" t="s">
        <v>1400</v>
      </c>
      <c r="C520" t="s">
        <v>2033</v>
      </c>
      <c r="D520" t="s">
        <v>2037</v>
      </c>
      <c r="E520">
        <v>2</v>
      </c>
      <c r="F520">
        <v>3348</v>
      </c>
    </row>
    <row r="521" spans="1:6" x14ac:dyDescent="0.2">
      <c r="A521" t="s">
        <v>2010</v>
      </c>
      <c r="B521" t="s">
        <v>1400</v>
      </c>
      <c r="C521" t="s">
        <v>2033</v>
      </c>
      <c r="D521" t="s">
        <v>1916</v>
      </c>
      <c r="E521">
        <v>1</v>
      </c>
      <c r="F521">
        <v>2892</v>
      </c>
    </row>
    <row r="522" spans="1:6" x14ac:dyDescent="0.2">
      <c r="A522" t="s">
        <v>2010</v>
      </c>
      <c r="B522" t="s">
        <v>1400</v>
      </c>
      <c r="C522" t="s">
        <v>2033</v>
      </c>
      <c r="D522" t="s">
        <v>2038</v>
      </c>
      <c r="E522">
        <v>1</v>
      </c>
      <c r="F522">
        <v>1139</v>
      </c>
    </row>
    <row r="523" spans="1:6" x14ac:dyDescent="0.2">
      <c r="A523" t="s">
        <v>2010</v>
      </c>
      <c r="B523" t="s">
        <v>1400</v>
      </c>
      <c r="C523" t="s">
        <v>2033</v>
      </c>
      <c r="D523" t="s">
        <v>2039</v>
      </c>
      <c r="E523">
        <v>1</v>
      </c>
      <c r="F523">
        <v>1889</v>
      </c>
    </row>
    <row r="524" spans="1:6" x14ac:dyDescent="0.2">
      <c r="A524" t="s">
        <v>2010</v>
      </c>
      <c r="B524" t="s">
        <v>1400</v>
      </c>
      <c r="C524" t="s">
        <v>2033</v>
      </c>
      <c r="D524" t="s">
        <v>1909</v>
      </c>
      <c r="E524">
        <v>2</v>
      </c>
      <c r="F524">
        <v>6388</v>
      </c>
    </row>
    <row r="525" spans="1:6" x14ac:dyDescent="0.2">
      <c r="A525" t="s">
        <v>2010</v>
      </c>
      <c r="B525" t="s">
        <v>1400</v>
      </c>
      <c r="C525" t="s">
        <v>2033</v>
      </c>
      <c r="D525" t="s">
        <v>2040</v>
      </c>
      <c r="E525">
        <v>1</v>
      </c>
      <c r="F525">
        <v>1511</v>
      </c>
    </row>
    <row r="526" spans="1:6" x14ac:dyDescent="0.2">
      <c r="A526" t="s">
        <v>2010</v>
      </c>
      <c r="B526" t="s">
        <v>1400</v>
      </c>
      <c r="C526" t="s">
        <v>2033</v>
      </c>
      <c r="D526" t="s">
        <v>2041</v>
      </c>
      <c r="E526">
        <v>1</v>
      </c>
      <c r="F526">
        <v>1110</v>
      </c>
    </row>
    <row r="527" spans="1:6" x14ac:dyDescent="0.2">
      <c r="A527" t="s">
        <v>2010</v>
      </c>
      <c r="B527" t="s">
        <v>1400</v>
      </c>
      <c r="C527" t="s">
        <v>2033</v>
      </c>
      <c r="D527" t="s">
        <v>2042</v>
      </c>
      <c r="E527">
        <v>1</v>
      </c>
      <c r="F527">
        <v>1565</v>
      </c>
    </row>
    <row r="528" spans="1:6" x14ac:dyDescent="0.2">
      <c r="A528" t="s">
        <v>2010</v>
      </c>
      <c r="B528" t="s">
        <v>1400</v>
      </c>
      <c r="C528" t="s">
        <v>2033</v>
      </c>
      <c r="D528" t="s">
        <v>1888</v>
      </c>
      <c r="E528">
        <v>2</v>
      </c>
      <c r="F528">
        <v>4036</v>
      </c>
    </row>
    <row r="529" spans="1:6" x14ac:dyDescent="0.2">
      <c r="A529" t="s">
        <v>2010</v>
      </c>
      <c r="B529" t="s">
        <v>1400</v>
      </c>
      <c r="C529" t="s">
        <v>2033</v>
      </c>
      <c r="D529" t="s">
        <v>1839</v>
      </c>
      <c r="E529">
        <v>4</v>
      </c>
      <c r="F529">
        <v>7980</v>
      </c>
    </row>
    <row r="530" spans="1:6" x14ac:dyDescent="0.2">
      <c r="A530" t="s">
        <v>2010</v>
      </c>
      <c r="B530" t="s">
        <v>1400</v>
      </c>
      <c r="C530" t="s">
        <v>2033</v>
      </c>
      <c r="D530" t="s">
        <v>1843</v>
      </c>
      <c r="E530">
        <v>2</v>
      </c>
      <c r="F530">
        <v>5134</v>
      </c>
    </row>
    <row r="531" spans="1:6" x14ac:dyDescent="0.2">
      <c r="A531" t="s">
        <v>2010</v>
      </c>
      <c r="B531" t="s">
        <v>1400</v>
      </c>
      <c r="C531" t="s">
        <v>2033</v>
      </c>
      <c r="D531" t="s">
        <v>2032</v>
      </c>
      <c r="E531">
        <v>4</v>
      </c>
      <c r="F531">
        <v>6820</v>
      </c>
    </row>
    <row r="532" spans="1:6" x14ac:dyDescent="0.2">
      <c r="A532" t="s">
        <v>2010</v>
      </c>
      <c r="B532" t="s">
        <v>1400</v>
      </c>
      <c r="C532" t="s">
        <v>2033</v>
      </c>
      <c r="D532" t="s">
        <v>1989</v>
      </c>
      <c r="E532">
        <v>6</v>
      </c>
      <c r="F532">
        <v>7200</v>
      </c>
    </row>
    <row r="533" spans="1:6" x14ac:dyDescent="0.2">
      <c r="A533" t="s">
        <v>2010</v>
      </c>
      <c r="B533" t="s">
        <v>1400</v>
      </c>
      <c r="C533" t="s">
        <v>2033</v>
      </c>
      <c r="D533" t="s">
        <v>1650</v>
      </c>
      <c r="E533">
        <v>6</v>
      </c>
      <c r="F533">
        <v>9942</v>
      </c>
    </row>
    <row r="534" spans="1:6" x14ac:dyDescent="0.2">
      <c r="A534" t="s">
        <v>2010</v>
      </c>
      <c r="B534" t="s">
        <v>1400</v>
      </c>
      <c r="C534" t="s">
        <v>2043</v>
      </c>
      <c r="D534" t="s">
        <v>1642</v>
      </c>
      <c r="E534">
        <v>8</v>
      </c>
      <c r="F534">
        <v>13168</v>
      </c>
    </row>
    <row r="535" spans="1:6" x14ac:dyDescent="0.2">
      <c r="A535" t="s">
        <v>2010</v>
      </c>
      <c r="B535" t="s">
        <v>1400</v>
      </c>
      <c r="C535" t="s">
        <v>2043</v>
      </c>
      <c r="D535" t="s">
        <v>1988</v>
      </c>
      <c r="E535">
        <v>4</v>
      </c>
      <c r="F535">
        <v>9120</v>
      </c>
    </row>
    <row r="536" spans="1:6" x14ac:dyDescent="0.2">
      <c r="A536" t="s">
        <v>2010</v>
      </c>
      <c r="B536" t="s">
        <v>1400</v>
      </c>
      <c r="C536" t="s">
        <v>2043</v>
      </c>
      <c r="D536" t="s">
        <v>2044</v>
      </c>
      <c r="E536">
        <v>2</v>
      </c>
      <c r="F536">
        <v>32250</v>
      </c>
    </row>
    <row r="537" spans="1:6" x14ac:dyDescent="0.2">
      <c r="A537" t="s">
        <v>2010</v>
      </c>
      <c r="B537" t="s">
        <v>1400</v>
      </c>
      <c r="C537" t="s">
        <v>2043</v>
      </c>
      <c r="D537" t="s">
        <v>2045</v>
      </c>
      <c r="E537">
        <v>4</v>
      </c>
      <c r="F537">
        <v>54596</v>
      </c>
    </row>
    <row r="538" spans="1:6" x14ac:dyDescent="0.2">
      <c r="A538" t="s">
        <v>2010</v>
      </c>
      <c r="B538" t="s">
        <v>1400</v>
      </c>
      <c r="C538" t="s">
        <v>2043</v>
      </c>
      <c r="D538" t="s">
        <v>1838</v>
      </c>
      <c r="E538">
        <v>4</v>
      </c>
      <c r="F538">
        <v>12856</v>
      </c>
    </row>
    <row r="539" spans="1:6" x14ac:dyDescent="0.2">
      <c r="A539" t="s">
        <v>2010</v>
      </c>
      <c r="B539" t="s">
        <v>1400</v>
      </c>
      <c r="C539" t="s">
        <v>2043</v>
      </c>
      <c r="D539" t="s">
        <v>1990</v>
      </c>
      <c r="E539">
        <v>2</v>
      </c>
      <c r="F539">
        <v>5514</v>
      </c>
    </row>
    <row r="540" spans="1:6" x14ac:dyDescent="0.2">
      <c r="A540" t="s">
        <v>2010</v>
      </c>
      <c r="B540" t="s">
        <v>1400</v>
      </c>
      <c r="C540" t="s">
        <v>2043</v>
      </c>
      <c r="D540" t="s">
        <v>1989</v>
      </c>
      <c r="E540">
        <v>8</v>
      </c>
      <c r="F540">
        <v>9600</v>
      </c>
    </row>
    <row r="541" spans="1:6" x14ac:dyDescent="0.2">
      <c r="A541" t="s">
        <v>2010</v>
      </c>
      <c r="B541" t="s">
        <v>1400</v>
      </c>
      <c r="C541" t="s">
        <v>2043</v>
      </c>
      <c r="D541" t="s">
        <v>2046</v>
      </c>
      <c r="E541">
        <v>4</v>
      </c>
      <c r="F541">
        <v>1804</v>
      </c>
    </row>
    <row r="542" spans="1:6" x14ac:dyDescent="0.2">
      <c r="A542" t="s">
        <v>2010</v>
      </c>
      <c r="B542" t="s">
        <v>1400</v>
      </c>
      <c r="C542" t="s">
        <v>2043</v>
      </c>
      <c r="D542" t="s">
        <v>2047</v>
      </c>
      <c r="E542">
        <v>1</v>
      </c>
      <c r="F542">
        <v>1187</v>
      </c>
    </row>
    <row r="543" spans="1:6" x14ac:dyDescent="0.2">
      <c r="A543" t="s">
        <v>2010</v>
      </c>
      <c r="B543" t="s">
        <v>1400</v>
      </c>
      <c r="C543" t="s">
        <v>2043</v>
      </c>
      <c r="D543" t="s">
        <v>2048</v>
      </c>
      <c r="E543">
        <v>2</v>
      </c>
      <c r="F543">
        <v>1836</v>
      </c>
    </row>
    <row r="544" spans="1:6" x14ac:dyDescent="0.2">
      <c r="A544" t="s">
        <v>2010</v>
      </c>
      <c r="B544" t="s">
        <v>1400</v>
      </c>
      <c r="C544" t="s">
        <v>2043</v>
      </c>
      <c r="D544" t="s">
        <v>2049</v>
      </c>
      <c r="E544">
        <v>4</v>
      </c>
      <c r="F544">
        <v>33576</v>
      </c>
    </row>
    <row r="545" spans="1:6" x14ac:dyDescent="0.2">
      <c r="A545" t="s">
        <v>2010</v>
      </c>
      <c r="B545" t="s">
        <v>1400</v>
      </c>
      <c r="C545" t="s">
        <v>2033</v>
      </c>
      <c r="D545" t="s">
        <v>1786</v>
      </c>
      <c r="E545">
        <v>1</v>
      </c>
      <c r="F545">
        <v>1057</v>
      </c>
    </row>
    <row r="546" spans="1:6" x14ac:dyDescent="0.2">
      <c r="A546" t="s">
        <v>2010</v>
      </c>
      <c r="B546" t="s">
        <v>1400</v>
      </c>
      <c r="C546" t="s">
        <v>2033</v>
      </c>
      <c r="D546" t="s">
        <v>1735</v>
      </c>
      <c r="E546">
        <v>2</v>
      </c>
      <c r="F546">
        <v>794</v>
      </c>
    </row>
    <row r="547" spans="1:6" x14ac:dyDescent="0.2">
      <c r="A547" t="s">
        <v>2010</v>
      </c>
      <c r="B547" t="s">
        <v>1400</v>
      </c>
      <c r="C547" t="s">
        <v>2033</v>
      </c>
      <c r="D547" t="s">
        <v>2050</v>
      </c>
      <c r="E547">
        <v>2</v>
      </c>
      <c r="F547">
        <v>3176</v>
      </c>
    </row>
    <row r="548" spans="1:6" x14ac:dyDescent="0.2">
      <c r="A548" t="s">
        <v>2010</v>
      </c>
      <c r="B548" t="s">
        <v>1400</v>
      </c>
      <c r="C548" t="s">
        <v>2011</v>
      </c>
      <c r="D548" t="s">
        <v>2051</v>
      </c>
      <c r="E548">
        <v>1</v>
      </c>
      <c r="F548">
        <v>2599</v>
      </c>
    </row>
    <row r="549" spans="1:6" x14ac:dyDescent="0.2">
      <c r="A549" t="s">
        <v>2010</v>
      </c>
      <c r="B549" t="s">
        <v>1400</v>
      </c>
      <c r="C549" t="s">
        <v>2013</v>
      </c>
      <c r="D549" t="s">
        <v>2051</v>
      </c>
      <c r="E549">
        <v>3</v>
      </c>
      <c r="F549">
        <v>7797</v>
      </c>
    </row>
    <row r="550" spans="1:6" x14ac:dyDescent="0.2">
      <c r="A550" t="s">
        <v>2010</v>
      </c>
      <c r="B550" t="s">
        <v>1400</v>
      </c>
      <c r="C550" t="s">
        <v>2013</v>
      </c>
      <c r="D550" t="s">
        <v>1970</v>
      </c>
      <c r="E550">
        <v>20</v>
      </c>
      <c r="F550">
        <v>38300</v>
      </c>
    </row>
    <row r="551" spans="1:6" x14ac:dyDescent="0.2">
      <c r="A551" t="s">
        <v>2010</v>
      </c>
      <c r="B551" t="s">
        <v>1400</v>
      </c>
      <c r="C551" t="s">
        <v>2043</v>
      </c>
      <c r="D551" t="s">
        <v>2032</v>
      </c>
      <c r="E551">
        <v>2</v>
      </c>
      <c r="F551">
        <v>3410</v>
      </c>
    </row>
    <row r="552" spans="1:6" x14ac:dyDescent="0.2">
      <c r="A552" t="s">
        <v>2010</v>
      </c>
      <c r="B552" t="s">
        <v>1400</v>
      </c>
      <c r="C552" t="s">
        <v>2043</v>
      </c>
      <c r="D552" t="s">
        <v>2052</v>
      </c>
      <c r="E552">
        <v>2</v>
      </c>
      <c r="F552">
        <v>5038</v>
      </c>
    </row>
    <row r="553" spans="1:6" x14ac:dyDescent="0.2">
      <c r="A553" t="s">
        <v>2010</v>
      </c>
      <c r="B553" t="s">
        <v>1400</v>
      </c>
      <c r="C553" t="s">
        <v>2043</v>
      </c>
      <c r="D553" t="s">
        <v>1650</v>
      </c>
      <c r="E553">
        <v>4</v>
      </c>
      <c r="F553">
        <v>6628</v>
      </c>
    </row>
    <row r="554" spans="1:6" x14ac:dyDescent="0.2">
      <c r="A554" t="s">
        <v>2010</v>
      </c>
      <c r="B554" t="s">
        <v>1400</v>
      </c>
      <c r="C554" t="s">
        <v>2043</v>
      </c>
      <c r="D554" t="s">
        <v>1839</v>
      </c>
      <c r="E554">
        <v>2</v>
      </c>
      <c r="F554">
        <v>3990</v>
      </c>
    </row>
    <row r="555" spans="1:6" x14ac:dyDescent="0.2">
      <c r="A555" t="s">
        <v>2010</v>
      </c>
      <c r="B555" t="s">
        <v>1400</v>
      </c>
      <c r="C555" t="s">
        <v>2013</v>
      </c>
      <c r="D555" t="s">
        <v>1893</v>
      </c>
      <c r="E555">
        <v>1</v>
      </c>
      <c r="F555">
        <v>143</v>
      </c>
    </row>
    <row r="556" spans="1:6" x14ac:dyDescent="0.2">
      <c r="A556" t="s">
        <v>2010</v>
      </c>
      <c r="B556" t="s">
        <v>1400</v>
      </c>
      <c r="C556" t="s">
        <v>2033</v>
      </c>
      <c r="D556" t="s">
        <v>2053</v>
      </c>
      <c r="E556">
        <v>1</v>
      </c>
      <c r="F556">
        <v>167</v>
      </c>
    </row>
    <row r="557" spans="1:6" x14ac:dyDescent="0.2">
      <c r="A557" t="s">
        <v>2010</v>
      </c>
      <c r="B557" t="s">
        <v>1400</v>
      </c>
      <c r="C557" t="s">
        <v>2033</v>
      </c>
      <c r="D557" t="s">
        <v>2054</v>
      </c>
      <c r="E557">
        <v>1</v>
      </c>
      <c r="F557">
        <v>1819</v>
      </c>
    </row>
    <row r="558" spans="1:6" x14ac:dyDescent="0.2">
      <c r="A558" t="s">
        <v>2010</v>
      </c>
      <c r="B558" t="s">
        <v>1400</v>
      </c>
      <c r="C558" t="s">
        <v>2033</v>
      </c>
      <c r="D558" t="s">
        <v>2055</v>
      </c>
      <c r="E558">
        <v>2</v>
      </c>
      <c r="F558">
        <v>456</v>
      </c>
    </row>
    <row r="559" spans="1:6" x14ac:dyDescent="0.2">
      <c r="A559" t="s">
        <v>2010</v>
      </c>
      <c r="B559" t="s">
        <v>1400</v>
      </c>
      <c r="C559" t="s">
        <v>2033</v>
      </c>
      <c r="D559" t="s">
        <v>1920</v>
      </c>
      <c r="E559">
        <v>1</v>
      </c>
      <c r="F559">
        <v>2774</v>
      </c>
    </row>
    <row r="560" spans="1:6" x14ac:dyDescent="0.2">
      <c r="A560" t="s">
        <v>2010</v>
      </c>
      <c r="B560" t="s">
        <v>1400</v>
      </c>
      <c r="C560" t="s">
        <v>2033</v>
      </c>
      <c r="D560" t="s">
        <v>1917</v>
      </c>
      <c r="E560">
        <v>1</v>
      </c>
      <c r="F560">
        <v>1667</v>
      </c>
    </row>
    <row r="561" spans="1:6" x14ac:dyDescent="0.2">
      <c r="A561" t="s">
        <v>2010</v>
      </c>
      <c r="B561" t="s">
        <v>1400</v>
      </c>
      <c r="C561" t="s">
        <v>2033</v>
      </c>
      <c r="D561" t="s">
        <v>2056</v>
      </c>
      <c r="E561">
        <v>1</v>
      </c>
      <c r="F561">
        <v>2173</v>
      </c>
    </row>
    <row r="562" spans="1:6" x14ac:dyDescent="0.2">
      <c r="A562" t="s">
        <v>2010</v>
      </c>
      <c r="B562" t="s">
        <v>1400</v>
      </c>
      <c r="C562" t="s">
        <v>2033</v>
      </c>
      <c r="D562" t="s">
        <v>2057</v>
      </c>
      <c r="E562">
        <v>1</v>
      </c>
      <c r="F562">
        <v>2774</v>
      </c>
    </row>
    <row r="563" spans="1:6" x14ac:dyDescent="0.2">
      <c r="A563" t="s">
        <v>2010</v>
      </c>
      <c r="B563" t="s">
        <v>1400</v>
      </c>
      <c r="C563" t="s">
        <v>2033</v>
      </c>
      <c r="D563" t="s">
        <v>2020</v>
      </c>
      <c r="E563">
        <v>2</v>
      </c>
      <c r="F563">
        <v>1438</v>
      </c>
    </row>
    <row r="564" spans="1:6" x14ac:dyDescent="0.2">
      <c r="A564" t="s">
        <v>2010</v>
      </c>
      <c r="B564" t="s">
        <v>1400</v>
      </c>
      <c r="C564" t="s">
        <v>2033</v>
      </c>
      <c r="D564" t="s">
        <v>1924</v>
      </c>
      <c r="E564">
        <v>1</v>
      </c>
      <c r="F564">
        <v>1313</v>
      </c>
    </row>
    <row r="565" spans="1:6" x14ac:dyDescent="0.2">
      <c r="A565" t="s">
        <v>2010</v>
      </c>
      <c r="B565" t="s">
        <v>1400</v>
      </c>
      <c r="C565" t="s">
        <v>2033</v>
      </c>
      <c r="D565" t="s">
        <v>1919</v>
      </c>
      <c r="E565">
        <v>3</v>
      </c>
      <c r="F565">
        <v>7077</v>
      </c>
    </row>
    <row r="566" spans="1:6" x14ac:dyDescent="0.2">
      <c r="A566" t="s">
        <v>2010</v>
      </c>
      <c r="B566" t="s">
        <v>1400</v>
      </c>
      <c r="C566" t="s">
        <v>2033</v>
      </c>
      <c r="D566" t="s">
        <v>2058</v>
      </c>
      <c r="E566">
        <v>1</v>
      </c>
      <c r="F566">
        <v>1444</v>
      </c>
    </row>
    <row r="567" spans="1:6" x14ac:dyDescent="0.2">
      <c r="A567" t="s">
        <v>2010</v>
      </c>
      <c r="B567" t="s">
        <v>1400</v>
      </c>
      <c r="C567" t="s">
        <v>2033</v>
      </c>
      <c r="D567" t="s">
        <v>1795</v>
      </c>
      <c r="E567">
        <v>1</v>
      </c>
      <c r="F567">
        <v>2350</v>
      </c>
    </row>
    <row r="568" spans="1:6" x14ac:dyDescent="0.2">
      <c r="A568" t="s">
        <v>2010</v>
      </c>
      <c r="B568" t="s">
        <v>1400</v>
      </c>
      <c r="C568" t="s">
        <v>2033</v>
      </c>
      <c r="D568" t="s">
        <v>1923</v>
      </c>
      <c r="E568">
        <v>1</v>
      </c>
      <c r="F568">
        <v>1988</v>
      </c>
    </row>
    <row r="569" spans="1:6" x14ac:dyDescent="0.2">
      <c r="A569" t="s">
        <v>2010</v>
      </c>
      <c r="B569" t="s">
        <v>1400</v>
      </c>
      <c r="C569" t="s">
        <v>2033</v>
      </c>
      <c r="D569" t="s">
        <v>1742</v>
      </c>
      <c r="E569">
        <v>3</v>
      </c>
      <c r="F569">
        <v>5790</v>
      </c>
    </row>
    <row r="570" spans="1:6" x14ac:dyDescent="0.2">
      <c r="A570" t="s">
        <v>2010</v>
      </c>
      <c r="B570" t="s">
        <v>1400</v>
      </c>
      <c r="C570" t="s">
        <v>2043</v>
      </c>
      <c r="D570" t="s">
        <v>2059</v>
      </c>
      <c r="E570">
        <v>4</v>
      </c>
      <c r="F570">
        <v>3536</v>
      </c>
    </row>
    <row r="571" spans="1:6" x14ac:dyDescent="0.2">
      <c r="A571" t="s">
        <v>2010</v>
      </c>
      <c r="B571" t="s">
        <v>1400</v>
      </c>
      <c r="C571" t="s">
        <v>2060</v>
      </c>
      <c r="D571" t="s">
        <v>2061</v>
      </c>
      <c r="E571">
        <v>2</v>
      </c>
      <c r="F571">
        <v>6476</v>
      </c>
    </row>
    <row r="572" spans="1:6" x14ac:dyDescent="0.2">
      <c r="A572" t="s">
        <v>2010</v>
      </c>
      <c r="B572" t="s">
        <v>1400</v>
      </c>
      <c r="C572" t="s">
        <v>2060</v>
      </c>
      <c r="D572" t="s">
        <v>2049</v>
      </c>
      <c r="E572">
        <v>2</v>
      </c>
      <c r="F572">
        <v>16788</v>
      </c>
    </row>
    <row r="573" spans="1:6" x14ac:dyDescent="0.2">
      <c r="A573" t="s">
        <v>2010</v>
      </c>
      <c r="B573" t="s">
        <v>1400</v>
      </c>
      <c r="C573" t="s">
        <v>2060</v>
      </c>
      <c r="D573" t="s">
        <v>1993</v>
      </c>
      <c r="E573">
        <v>10</v>
      </c>
      <c r="F573">
        <v>153430</v>
      </c>
    </row>
    <row r="574" spans="1:6" x14ac:dyDescent="0.2">
      <c r="A574" t="s">
        <v>2010</v>
      </c>
      <c r="B574" t="s">
        <v>1400</v>
      </c>
      <c r="C574" t="s">
        <v>2060</v>
      </c>
      <c r="D574" t="s">
        <v>2062</v>
      </c>
      <c r="E574">
        <v>17</v>
      </c>
      <c r="F574">
        <v>168759</v>
      </c>
    </row>
    <row r="575" spans="1:6" x14ac:dyDescent="0.2">
      <c r="A575" t="s">
        <v>2010</v>
      </c>
      <c r="B575" t="s">
        <v>1400</v>
      </c>
      <c r="C575" t="s">
        <v>2060</v>
      </c>
      <c r="D575" t="s">
        <v>1989</v>
      </c>
      <c r="E575">
        <v>14</v>
      </c>
      <c r="F575">
        <v>16800</v>
      </c>
    </row>
    <row r="576" spans="1:6" x14ac:dyDescent="0.2">
      <c r="A576" t="s">
        <v>2010</v>
      </c>
      <c r="B576" t="s">
        <v>1400</v>
      </c>
      <c r="C576" t="s">
        <v>2060</v>
      </c>
      <c r="D576" t="s">
        <v>2028</v>
      </c>
      <c r="E576">
        <v>1</v>
      </c>
      <c r="F576">
        <v>3274</v>
      </c>
    </row>
    <row r="577" spans="1:6" x14ac:dyDescent="0.2">
      <c r="A577" t="s">
        <v>2010</v>
      </c>
      <c r="B577" t="s">
        <v>1400</v>
      </c>
      <c r="C577" t="s">
        <v>2060</v>
      </c>
      <c r="D577" t="s">
        <v>1642</v>
      </c>
      <c r="E577">
        <v>8</v>
      </c>
      <c r="F577">
        <v>13168</v>
      </c>
    </row>
    <row r="578" spans="1:6" x14ac:dyDescent="0.2">
      <c r="A578" t="s">
        <v>2010</v>
      </c>
      <c r="B578" t="s">
        <v>1400</v>
      </c>
      <c r="C578" t="s">
        <v>2060</v>
      </c>
      <c r="D578" t="s">
        <v>2063</v>
      </c>
      <c r="E578">
        <v>5</v>
      </c>
      <c r="F578">
        <v>10395</v>
      </c>
    </row>
    <row r="579" spans="1:6" x14ac:dyDescent="0.2">
      <c r="A579" t="s">
        <v>2010</v>
      </c>
      <c r="B579" t="s">
        <v>1400</v>
      </c>
      <c r="C579" t="s">
        <v>2060</v>
      </c>
      <c r="D579" t="s">
        <v>2064</v>
      </c>
      <c r="E579">
        <v>4</v>
      </c>
      <c r="F579">
        <v>17464</v>
      </c>
    </row>
    <row r="580" spans="1:6" x14ac:dyDescent="0.2">
      <c r="A580" t="s">
        <v>2010</v>
      </c>
      <c r="B580" t="s">
        <v>1400</v>
      </c>
      <c r="C580" t="s">
        <v>2060</v>
      </c>
      <c r="D580" t="s">
        <v>2065</v>
      </c>
      <c r="E580">
        <v>2</v>
      </c>
      <c r="F580">
        <v>2454</v>
      </c>
    </row>
    <row r="581" spans="1:6" x14ac:dyDescent="0.2">
      <c r="A581" t="s">
        <v>2010</v>
      </c>
      <c r="B581" t="s">
        <v>1400</v>
      </c>
      <c r="C581" t="s">
        <v>2060</v>
      </c>
      <c r="D581" t="s">
        <v>2066</v>
      </c>
      <c r="E581">
        <v>1</v>
      </c>
      <c r="F581">
        <v>670</v>
      </c>
    </row>
    <row r="582" spans="1:6" x14ac:dyDescent="0.2">
      <c r="A582" t="s">
        <v>2010</v>
      </c>
      <c r="B582" t="s">
        <v>1400</v>
      </c>
      <c r="C582" t="s">
        <v>2060</v>
      </c>
      <c r="D582" t="s">
        <v>2019</v>
      </c>
      <c r="E582">
        <v>10</v>
      </c>
      <c r="F582">
        <v>31660</v>
      </c>
    </row>
    <row r="583" spans="1:6" x14ac:dyDescent="0.2">
      <c r="A583" t="s">
        <v>2010</v>
      </c>
      <c r="B583" t="s">
        <v>1400</v>
      </c>
      <c r="C583" t="s">
        <v>2060</v>
      </c>
      <c r="D583" t="s">
        <v>2067</v>
      </c>
      <c r="E583">
        <v>6</v>
      </c>
      <c r="F583">
        <v>21372</v>
      </c>
    </row>
    <row r="584" spans="1:6" x14ac:dyDescent="0.2">
      <c r="A584" t="s">
        <v>2010</v>
      </c>
      <c r="B584" t="s">
        <v>1400</v>
      </c>
      <c r="C584" t="s">
        <v>2060</v>
      </c>
      <c r="D584" t="s">
        <v>2068</v>
      </c>
      <c r="E584">
        <v>1</v>
      </c>
      <c r="F584">
        <v>4131</v>
      </c>
    </row>
    <row r="585" spans="1:6" x14ac:dyDescent="0.2">
      <c r="A585" t="s">
        <v>2010</v>
      </c>
      <c r="B585" t="s">
        <v>1400</v>
      </c>
      <c r="C585" t="s">
        <v>2060</v>
      </c>
      <c r="D585" t="s">
        <v>1890</v>
      </c>
      <c r="E585">
        <v>2</v>
      </c>
      <c r="F585">
        <v>1696</v>
      </c>
    </row>
    <row r="586" spans="1:6" x14ac:dyDescent="0.2">
      <c r="A586" t="s">
        <v>2010</v>
      </c>
      <c r="B586" t="s">
        <v>1400</v>
      </c>
      <c r="C586" t="s">
        <v>2060</v>
      </c>
      <c r="D586" t="s">
        <v>2069</v>
      </c>
      <c r="E586">
        <v>3</v>
      </c>
      <c r="F586">
        <v>5043</v>
      </c>
    </row>
    <row r="587" spans="1:6" x14ac:dyDescent="0.2">
      <c r="A587" t="s">
        <v>2010</v>
      </c>
      <c r="B587" t="s">
        <v>1400</v>
      </c>
      <c r="C587" t="s">
        <v>2060</v>
      </c>
      <c r="D587" t="s">
        <v>1919</v>
      </c>
      <c r="E587">
        <v>7</v>
      </c>
      <c r="F587">
        <v>16513</v>
      </c>
    </row>
    <row r="588" spans="1:6" x14ac:dyDescent="0.2">
      <c r="A588" t="s">
        <v>2010</v>
      </c>
      <c r="B588" t="s">
        <v>1400</v>
      </c>
      <c r="C588" t="s">
        <v>2060</v>
      </c>
      <c r="D588" t="s">
        <v>1920</v>
      </c>
      <c r="E588">
        <v>1</v>
      </c>
      <c r="F588">
        <v>2774</v>
      </c>
    </row>
    <row r="589" spans="1:6" x14ac:dyDescent="0.2">
      <c r="A589" t="s">
        <v>2010</v>
      </c>
      <c r="B589" t="s">
        <v>1400</v>
      </c>
      <c r="C589" t="s">
        <v>2060</v>
      </c>
      <c r="D589" t="s">
        <v>2070</v>
      </c>
      <c r="E589">
        <v>6</v>
      </c>
      <c r="F589">
        <v>10020</v>
      </c>
    </row>
    <row r="590" spans="1:6" x14ac:dyDescent="0.2">
      <c r="A590" t="s">
        <v>2010</v>
      </c>
      <c r="B590" t="s">
        <v>1400</v>
      </c>
      <c r="C590" t="s">
        <v>2060</v>
      </c>
      <c r="D590" t="s">
        <v>2057</v>
      </c>
      <c r="E590">
        <v>2</v>
      </c>
      <c r="F590">
        <v>5548</v>
      </c>
    </row>
    <row r="591" spans="1:6" x14ac:dyDescent="0.2">
      <c r="A591" t="s">
        <v>2010</v>
      </c>
      <c r="B591" t="s">
        <v>1400</v>
      </c>
      <c r="C591" t="s">
        <v>2060</v>
      </c>
      <c r="D591" t="s">
        <v>2056</v>
      </c>
      <c r="E591">
        <v>2</v>
      </c>
      <c r="F591">
        <v>4346</v>
      </c>
    </row>
    <row r="592" spans="1:6" x14ac:dyDescent="0.2">
      <c r="A592" t="s">
        <v>2010</v>
      </c>
      <c r="B592" t="s">
        <v>1400</v>
      </c>
      <c r="C592" t="s">
        <v>2060</v>
      </c>
      <c r="D592" t="s">
        <v>2071</v>
      </c>
      <c r="E592">
        <v>2</v>
      </c>
      <c r="F592">
        <v>942</v>
      </c>
    </row>
    <row r="593" spans="1:6" x14ac:dyDescent="0.2">
      <c r="A593" t="s">
        <v>2010</v>
      </c>
      <c r="B593" t="s">
        <v>1400</v>
      </c>
      <c r="C593" t="s">
        <v>2060</v>
      </c>
      <c r="D593" t="s">
        <v>2072</v>
      </c>
      <c r="E593">
        <v>2</v>
      </c>
      <c r="F593">
        <v>1380</v>
      </c>
    </row>
    <row r="594" spans="1:6" x14ac:dyDescent="0.2">
      <c r="A594" t="s">
        <v>2010</v>
      </c>
      <c r="B594" t="s">
        <v>1400</v>
      </c>
      <c r="C594" t="s">
        <v>2060</v>
      </c>
      <c r="D594" t="s">
        <v>2073</v>
      </c>
      <c r="E594">
        <v>3</v>
      </c>
      <c r="F594">
        <v>1992</v>
      </c>
    </row>
    <row r="595" spans="1:6" x14ac:dyDescent="0.2">
      <c r="A595" t="s">
        <v>2010</v>
      </c>
      <c r="B595" t="s">
        <v>1400</v>
      </c>
      <c r="C595" t="s">
        <v>2060</v>
      </c>
      <c r="D595" t="s">
        <v>2074</v>
      </c>
      <c r="E595">
        <v>3</v>
      </c>
      <c r="F595">
        <v>2808</v>
      </c>
    </row>
    <row r="596" spans="1:6" x14ac:dyDescent="0.2">
      <c r="A596" t="s">
        <v>2010</v>
      </c>
      <c r="B596" t="s">
        <v>1400</v>
      </c>
      <c r="C596" t="s">
        <v>2060</v>
      </c>
      <c r="D596" t="s">
        <v>2075</v>
      </c>
      <c r="E596">
        <v>2</v>
      </c>
      <c r="F596">
        <v>1536</v>
      </c>
    </row>
    <row r="597" spans="1:6" x14ac:dyDescent="0.2">
      <c r="A597" t="s">
        <v>2010</v>
      </c>
      <c r="B597" t="s">
        <v>1400</v>
      </c>
      <c r="C597" t="s">
        <v>2060</v>
      </c>
      <c r="D597" t="s">
        <v>2076</v>
      </c>
      <c r="E597">
        <v>3</v>
      </c>
      <c r="F597">
        <v>2169</v>
      </c>
    </row>
    <row r="598" spans="1:6" x14ac:dyDescent="0.2">
      <c r="A598" t="s">
        <v>2010</v>
      </c>
      <c r="B598" t="s">
        <v>1400</v>
      </c>
      <c r="C598" t="s">
        <v>2060</v>
      </c>
      <c r="D598" t="s">
        <v>2077</v>
      </c>
      <c r="E598">
        <v>5</v>
      </c>
      <c r="F598">
        <v>2815</v>
      </c>
    </row>
    <row r="599" spans="1:6" x14ac:dyDescent="0.2">
      <c r="A599" t="s">
        <v>2010</v>
      </c>
      <c r="B599" t="s">
        <v>1400</v>
      </c>
      <c r="C599" t="s">
        <v>2060</v>
      </c>
      <c r="D599" t="s">
        <v>2078</v>
      </c>
      <c r="E599">
        <v>4</v>
      </c>
      <c r="F599">
        <v>2188</v>
      </c>
    </row>
    <row r="600" spans="1:6" x14ac:dyDescent="0.2">
      <c r="A600" t="s">
        <v>2010</v>
      </c>
      <c r="B600" t="s">
        <v>1400</v>
      </c>
      <c r="C600" t="s">
        <v>2060</v>
      </c>
      <c r="D600" t="s">
        <v>2079</v>
      </c>
      <c r="E600">
        <v>3</v>
      </c>
      <c r="F600">
        <v>1704</v>
      </c>
    </row>
    <row r="601" spans="1:6" x14ac:dyDescent="0.2">
      <c r="A601" t="s">
        <v>2010</v>
      </c>
      <c r="B601" t="s">
        <v>1400</v>
      </c>
      <c r="C601" t="s">
        <v>2060</v>
      </c>
      <c r="D601" t="s">
        <v>2080</v>
      </c>
      <c r="E601">
        <v>14</v>
      </c>
      <c r="F601">
        <v>7770</v>
      </c>
    </row>
    <row r="602" spans="1:6" x14ac:dyDescent="0.2">
      <c r="A602" t="s">
        <v>2010</v>
      </c>
      <c r="B602" t="s">
        <v>1400</v>
      </c>
      <c r="C602" t="s">
        <v>2060</v>
      </c>
      <c r="D602" t="s">
        <v>2081</v>
      </c>
      <c r="E602">
        <v>1</v>
      </c>
      <c r="F602">
        <v>1299</v>
      </c>
    </row>
    <row r="603" spans="1:6" x14ac:dyDescent="0.2">
      <c r="A603" t="s">
        <v>2010</v>
      </c>
      <c r="B603" t="s">
        <v>1400</v>
      </c>
      <c r="C603" t="s">
        <v>2060</v>
      </c>
      <c r="D603" t="s">
        <v>1911</v>
      </c>
      <c r="E603">
        <v>2</v>
      </c>
      <c r="F603">
        <v>4108</v>
      </c>
    </row>
    <row r="604" spans="1:6" x14ac:dyDescent="0.2">
      <c r="A604" t="s">
        <v>2010</v>
      </c>
      <c r="B604" t="s">
        <v>1400</v>
      </c>
      <c r="C604" t="s">
        <v>2060</v>
      </c>
      <c r="D604" t="s">
        <v>2082</v>
      </c>
      <c r="E604">
        <v>2</v>
      </c>
      <c r="F604">
        <v>1896</v>
      </c>
    </row>
    <row r="605" spans="1:6" x14ac:dyDescent="0.2">
      <c r="A605" t="s">
        <v>2010</v>
      </c>
      <c r="B605" t="s">
        <v>1400</v>
      </c>
      <c r="C605" t="s">
        <v>2060</v>
      </c>
      <c r="D605" t="s">
        <v>2083</v>
      </c>
      <c r="E605">
        <v>3</v>
      </c>
      <c r="F605">
        <v>12213</v>
      </c>
    </row>
    <row r="606" spans="1:6" x14ac:dyDescent="0.2">
      <c r="A606" t="s">
        <v>2010</v>
      </c>
      <c r="B606" t="s">
        <v>1400</v>
      </c>
      <c r="C606" t="s">
        <v>2060</v>
      </c>
      <c r="D606" t="s">
        <v>2084</v>
      </c>
      <c r="E606">
        <v>3</v>
      </c>
      <c r="F606">
        <v>1170</v>
      </c>
    </row>
    <row r="607" spans="1:6" x14ac:dyDescent="0.2">
      <c r="A607" t="s">
        <v>2010</v>
      </c>
      <c r="B607" t="s">
        <v>1400</v>
      </c>
      <c r="C607" t="s">
        <v>2060</v>
      </c>
      <c r="D607" t="s">
        <v>2085</v>
      </c>
      <c r="E607">
        <v>9</v>
      </c>
      <c r="F607">
        <v>19791</v>
      </c>
    </row>
    <row r="608" spans="1:6" x14ac:dyDescent="0.2">
      <c r="A608" t="s">
        <v>2010</v>
      </c>
      <c r="B608" t="s">
        <v>1400</v>
      </c>
      <c r="C608" t="s">
        <v>2060</v>
      </c>
      <c r="D608" t="s">
        <v>2086</v>
      </c>
      <c r="E608">
        <v>8</v>
      </c>
      <c r="F608">
        <v>2600</v>
      </c>
    </row>
    <row r="609" spans="1:6" x14ac:dyDescent="0.2">
      <c r="A609" t="s">
        <v>2010</v>
      </c>
      <c r="B609" t="s">
        <v>1400</v>
      </c>
      <c r="C609" t="s">
        <v>2060</v>
      </c>
      <c r="D609" t="s">
        <v>2087</v>
      </c>
      <c r="E609">
        <v>8</v>
      </c>
      <c r="F609">
        <v>3392</v>
      </c>
    </row>
    <row r="610" spans="1:6" x14ac:dyDescent="0.2">
      <c r="A610" t="s">
        <v>2010</v>
      </c>
      <c r="B610" t="s">
        <v>1400</v>
      </c>
      <c r="C610" t="s">
        <v>2060</v>
      </c>
      <c r="D610" t="s">
        <v>2088</v>
      </c>
      <c r="E610">
        <v>2</v>
      </c>
      <c r="F610">
        <v>4148</v>
      </c>
    </row>
    <row r="611" spans="1:6" x14ac:dyDescent="0.2">
      <c r="A611" t="s">
        <v>2010</v>
      </c>
      <c r="B611" t="s">
        <v>1400</v>
      </c>
      <c r="C611" t="s">
        <v>2060</v>
      </c>
      <c r="D611" t="s">
        <v>2030</v>
      </c>
      <c r="E611">
        <v>2</v>
      </c>
      <c r="F611">
        <v>2538</v>
      </c>
    </row>
    <row r="612" spans="1:6" x14ac:dyDescent="0.2">
      <c r="A612" t="s">
        <v>2010</v>
      </c>
      <c r="B612" t="s">
        <v>1400</v>
      </c>
      <c r="C612" t="s">
        <v>2060</v>
      </c>
      <c r="D612" t="s">
        <v>1650</v>
      </c>
      <c r="E612">
        <v>8</v>
      </c>
      <c r="F612">
        <v>13256</v>
      </c>
    </row>
    <row r="613" spans="1:6" x14ac:dyDescent="0.2">
      <c r="A613" t="s">
        <v>2010</v>
      </c>
      <c r="B613" t="s">
        <v>1400</v>
      </c>
      <c r="C613" t="s">
        <v>2060</v>
      </c>
      <c r="D613" t="s">
        <v>2089</v>
      </c>
      <c r="E613">
        <v>2</v>
      </c>
      <c r="F613">
        <v>5822</v>
      </c>
    </row>
    <row r="614" spans="1:6" x14ac:dyDescent="0.2">
      <c r="A614" t="s">
        <v>2010</v>
      </c>
      <c r="B614" t="s">
        <v>1400</v>
      </c>
      <c r="C614" t="s">
        <v>2060</v>
      </c>
      <c r="D614" t="s">
        <v>1839</v>
      </c>
      <c r="E614">
        <v>2</v>
      </c>
      <c r="F614">
        <v>3990</v>
      </c>
    </row>
    <row r="615" spans="1:6" x14ac:dyDescent="0.2">
      <c r="A615" t="s">
        <v>2010</v>
      </c>
      <c r="B615" t="s">
        <v>1400</v>
      </c>
      <c r="C615" t="s">
        <v>2060</v>
      </c>
      <c r="D615" t="s">
        <v>2090</v>
      </c>
      <c r="E615">
        <v>1</v>
      </c>
      <c r="F615">
        <v>1372</v>
      </c>
    </row>
    <row r="616" spans="1:6" x14ac:dyDescent="0.2">
      <c r="A616" t="s">
        <v>2010</v>
      </c>
      <c r="B616" t="s">
        <v>1400</v>
      </c>
      <c r="C616" t="s">
        <v>2060</v>
      </c>
      <c r="D616" t="s">
        <v>2091</v>
      </c>
      <c r="E616">
        <v>2</v>
      </c>
      <c r="F616">
        <v>5282</v>
      </c>
    </row>
    <row r="617" spans="1:6" x14ac:dyDescent="0.2">
      <c r="A617" t="s">
        <v>2010</v>
      </c>
      <c r="B617" t="s">
        <v>1400</v>
      </c>
      <c r="C617" t="s">
        <v>2060</v>
      </c>
      <c r="D617" t="s">
        <v>2092</v>
      </c>
      <c r="E617">
        <v>2</v>
      </c>
      <c r="F617">
        <v>4884</v>
      </c>
    </row>
    <row r="618" spans="1:6" x14ac:dyDescent="0.2">
      <c r="A618" t="s">
        <v>2093</v>
      </c>
      <c r="B618" t="s">
        <v>1400</v>
      </c>
      <c r="C618" t="s">
        <v>2094</v>
      </c>
      <c r="D618" t="s">
        <v>2095</v>
      </c>
      <c r="E618">
        <v>1</v>
      </c>
      <c r="F618">
        <v>2205</v>
      </c>
    </row>
    <row r="619" spans="1:6" x14ac:dyDescent="0.2">
      <c r="A619" t="s">
        <v>2093</v>
      </c>
      <c r="B619" t="s">
        <v>1400</v>
      </c>
      <c r="C619" t="s">
        <v>2094</v>
      </c>
      <c r="D619" t="s">
        <v>2096</v>
      </c>
      <c r="E619">
        <v>1</v>
      </c>
      <c r="F619">
        <v>1936</v>
      </c>
    </row>
    <row r="620" spans="1:6" x14ac:dyDescent="0.2">
      <c r="A620" t="s">
        <v>2093</v>
      </c>
      <c r="B620" t="s">
        <v>1400</v>
      </c>
      <c r="C620" t="s">
        <v>2094</v>
      </c>
      <c r="D620" t="s">
        <v>1958</v>
      </c>
      <c r="E620">
        <v>1</v>
      </c>
      <c r="F620">
        <v>2186</v>
      </c>
    </row>
    <row r="621" spans="1:6" x14ac:dyDescent="0.2">
      <c r="A621" t="s">
        <v>2093</v>
      </c>
      <c r="B621" t="s">
        <v>1400</v>
      </c>
      <c r="C621" t="s">
        <v>2094</v>
      </c>
      <c r="D621" t="s">
        <v>1826</v>
      </c>
      <c r="E621">
        <v>1</v>
      </c>
      <c r="F621">
        <v>3687</v>
      </c>
    </row>
    <row r="622" spans="1:6" x14ac:dyDescent="0.2">
      <c r="A622" t="s">
        <v>2093</v>
      </c>
      <c r="B622" t="s">
        <v>1400</v>
      </c>
      <c r="C622" t="s">
        <v>2094</v>
      </c>
      <c r="D622" t="s">
        <v>2097</v>
      </c>
      <c r="E622">
        <v>2</v>
      </c>
      <c r="F622">
        <v>22380</v>
      </c>
    </row>
    <row r="623" spans="1:6" x14ac:dyDescent="0.2">
      <c r="A623" t="s">
        <v>2093</v>
      </c>
      <c r="B623" t="s">
        <v>1400</v>
      </c>
      <c r="C623" t="s">
        <v>2094</v>
      </c>
      <c r="D623" t="s">
        <v>2098</v>
      </c>
      <c r="E623">
        <v>14</v>
      </c>
      <c r="F623">
        <v>98266</v>
      </c>
    </row>
    <row r="624" spans="1:6" x14ac:dyDescent="0.2">
      <c r="A624" t="s">
        <v>2093</v>
      </c>
      <c r="B624" t="s">
        <v>1400</v>
      </c>
      <c r="C624" t="s">
        <v>2094</v>
      </c>
      <c r="D624" t="s">
        <v>2099</v>
      </c>
      <c r="E624">
        <v>1</v>
      </c>
      <c r="F624">
        <v>4640</v>
      </c>
    </row>
    <row r="625" spans="1:6" x14ac:dyDescent="0.2">
      <c r="A625" t="s">
        <v>2093</v>
      </c>
      <c r="B625" t="s">
        <v>1400</v>
      </c>
      <c r="C625" t="s">
        <v>2094</v>
      </c>
      <c r="D625" t="s">
        <v>2100</v>
      </c>
      <c r="E625">
        <v>1</v>
      </c>
      <c r="F625">
        <v>11900</v>
      </c>
    </row>
    <row r="626" spans="1:6" x14ac:dyDescent="0.2">
      <c r="A626" t="s">
        <v>2093</v>
      </c>
      <c r="B626" t="s">
        <v>1400</v>
      </c>
      <c r="C626" t="s">
        <v>2094</v>
      </c>
      <c r="D626" t="s">
        <v>2101</v>
      </c>
      <c r="E626">
        <v>1</v>
      </c>
      <c r="F626">
        <v>11616</v>
      </c>
    </row>
    <row r="627" spans="1:6" x14ac:dyDescent="0.2">
      <c r="A627" t="s">
        <v>2093</v>
      </c>
      <c r="B627" t="s">
        <v>1400</v>
      </c>
      <c r="C627" t="s">
        <v>2094</v>
      </c>
      <c r="D627" t="s">
        <v>2102</v>
      </c>
      <c r="E627">
        <v>2</v>
      </c>
      <c r="F627">
        <v>61504</v>
      </c>
    </row>
    <row r="628" spans="1:6" x14ac:dyDescent="0.2">
      <c r="A628" t="s">
        <v>2093</v>
      </c>
      <c r="B628" t="s">
        <v>1400</v>
      </c>
      <c r="C628" t="s">
        <v>2094</v>
      </c>
      <c r="D628" t="s">
        <v>2103</v>
      </c>
      <c r="E628">
        <v>1</v>
      </c>
      <c r="F628">
        <v>6324</v>
      </c>
    </row>
    <row r="629" spans="1:6" x14ac:dyDescent="0.2">
      <c r="A629" t="s">
        <v>2093</v>
      </c>
      <c r="B629" t="s">
        <v>1400</v>
      </c>
      <c r="C629" t="s">
        <v>2094</v>
      </c>
      <c r="D629" t="s">
        <v>2104</v>
      </c>
      <c r="E629">
        <v>1</v>
      </c>
      <c r="F629">
        <v>11596</v>
      </c>
    </row>
    <row r="630" spans="1:6" x14ac:dyDescent="0.2">
      <c r="A630" t="s">
        <v>2093</v>
      </c>
      <c r="B630" t="s">
        <v>1400</v>
      </c>
      <c r="C630" t="s">
        <v>2094</v>
      </c>
      <c r="D630" t="s">
        <v>2105</v>
      </c>
      <c r="E630">
        <v>3</v>
      </c>
      <c r="F630">
        <v>2706</v>
      </c>
    </row>
    <row r="631" spans="1:6" x14ac:dyDescent="0.2">
      <c r="A631" t="s">
        <v>2093</v>
      </c>
      <c r="B631" t="s">
        <v>1400</v>
      </c>
      <c r="C631" t="s">
        <v>2094</v>
      </c>
      <c r="D631" t="s">
        <v>2019</v>
      </c>
      <c r="E631">
        <v>12</v>
      </c>
      <c r="F631">
        <v>37992</v>
      </c>
    </row>
    <row r="632" spans="1:6" x14ac:dyDescent="0.2">
      <c r="A632" t="s">
        <v>2093</v>
      </c>
      <c r="B632" t="s">
        <v>1400</v>
      </c>
      <c r="C632" t="s">
        <v>2094</v>
      </c>
      <c r="D632" t="s">
        <v>2106</v>
      </c>
      <c r="E632">
        <v>7</v>
      </c>
      <c r="F632">
        <v>5670</v>
      </c>
    </row>
    <row r="633" spans="1:6" x14ac:dyDescent="0.2">
      <c r="A633" t="s">
        <v>2093</v>
      </c>
      <c r="B633" t="s">
        <v>1400</v>
      </c>
      <c r="C633" t="s">
        <v>2094</v>
      </c>
      <c r="D633" t="s">
        <v>2024</v>
      </c>
      <c r="E633">
        <v>3</v>
      </c>
      <c r="F633">
        <v>11589</v>
      </c>
    </row>
    <row r="634" spans="1:6" x14ac:dyDescent="0.2">
      <c r="A634" t="s">
        <v>2093</v>
      </c>
      <c r="B634" t="s">
        <v>1400</v>
      </c>
      <c r="C634" t="s">
        <v>2094</v>
      </c>
      <c r="D634" t="s">
        <v>1784</v>
      </c>
      <c r="E634">
        <v>1</v>
      </c>
      <c r="F634">
        <v>1015</v>
      </c>
    </row>
    <row r="635" spans="1:6" x14ac:dyDescent="0.2">
      <c r="A635" t="s">
        <v>2093</v>
      </c>
      <c r="B635" t="s">
        <v>1400</v>
      </c>
      <c r="C635" t="s">
        <v>2094</v>
      </c>
      <c r="D635" t="s">
        <v>2036</v>
      </c>
      <c r="E635">
        <v>6</v>
      </c>
      <c r="F635">
        <v>2640</v>
      </c>
    </row>
    <row r="636" spans="1:6" x14ac:dyDescent="0.2">
      <c r="A636" t="s">
        <v>2093</v>
      </c>
      <c r="B636" t="s">
        <v>1400</v>
      </c>
      <c r="C636" t="s">
        <v>2094</v>
      </c>
      <c r="D636" t="s">
        <v>2107</v>
      </c>
      <c r="E636">
        <v>3</v>
      </c>
      <c r="F636">
        <v>3063</v>
      </c>
    </row>
    <row r="637" spans="1:6" x14ac:dyDescent="0.2">
      <c r="A637" t="s">
        <v>2093</v>
      </c>
      <c r="B637" t="s">
        <v>1400</v>
      </c>
      <c r="C637" t="s">
        <v>2094</v>
      </c>
      <c r="D637" t="s">
        <v>2108</v>
      </c>
      <c r="E637">
        <v>5</v>
      </c>
      <c r="F637">
        <v>7510</v>
      </c>
    </row>
    <row r="638" spans="1:6" x14ac:dyDescent="0.2">
      <c r="A638" t="s">
        <v>2093</v>
      </c>
      <c r="B638" t="s">
        <v>1400</v>
      </c>
      <c r="C638" t="s">
        <v>2094</v>
      </c>
      <c r="D638" t="s">
        <v>1878</v>
      </c>
      <c r="E638">
        <v>2</v>
      </c>
      <c r="F638">
        <v>9300</v>
      </c>
    </row>
    <row r="639" spans="1:6" x14ac:dyDescent="0.2">
      <c r="A639" t="s">
        <v>2093</v>
      </c>
      <c r="B639" t="s">
        <v>1400</v>
      </c>
      <c r="C639" t="s">
        <v>2094</v>
      </c>
      <c r="D639" t="s">
        <v>2109</v>
      </c>
      <c r="E639">
        <v>4</v>
      </c>
      <c r="F639">
        <v>4672</v>
      </c>
    </row>
    <row r="640" spans="1:6" x14ac:dyDescent="0.2">
      <c r="A640" t="s">
        <v>2093</v>
      </c>
      <c r="B640" t="s">
        <v>1400</v>
      </c>
      <c r="C640" t="s">
        <v>2094</v>
      </c>
      <c r="D640" t="s">
        <v>1879</v>
      </c>
      <c r="E640">
        <v>3</v>
      </c>
      <c r="F640">
        <v>4815</v>
      </c>
    </row>
    <row r="641" spans="1:6" x14ac:dyDescent="0.2">
      <c r="A641" t="s">
        <v>2093</v>
      </c>
      <c r="B641" t="s">
        <v>1400</v>
      </c>
      <c r="C641" t="s">
        <v>2094</v>
      </c>
      <c r="D641" t="s">
        <v>1780</v>
      </c>
      <c r="E641">
        <v>2</v>
      </c>
      <c r="F641">
        <v>2676</v>
      </c>
    </row>
    <row r="642" spans="1:6" x14ac:dyDescent="0.2">
      <c r="A642" t="s">
        <v>2093</v>
      </c>
      <c r="B642" t="s">
        <v>1400</v>
      </c>
      <c r="C642" t="s">
        <v>2094</v>
      </c>
      <c r="D642" t="s">
        <v>2110</v>
      </c>
      <c r="E642">
        <v>4</v>
      </c>
      <c r="F642">
        <v>4268</v>
      </c>
    </row>
    <row r="643" spans="1:6" x14ac:dyDescent="0.2">
      <c r="A643" t="s">
        <v>2093</v>
      </c>
      <c r="B643" t="s">
        <v>1400</v>
      </c>
      <c r="C643" t="s">
        <v>2094</v>
      </c>
      <c r="D643" t="s">
        <v>2111</v>
      </c>
      <c r="E643">
        <v>1</v>
      </c>
      <c r="F643">
        <v>1288</v>
      </c>
    </row>
    <row r="644" spans="1:6" x14ac:dyDescent="0.2">
      <c r="A644" t="s">
        <v>2093</v>
      </c>
      <c r="B644" t="s">
        <v>1400</v>
      </c>
      <c r="C644" t="s">
        <v>2094</v>
      </c>
      <c r="D644" t="s">
        <v>2112</v>
      </c>
      <c r="E644">
        <v>1</v>
      </c>
      <c r="F644">
        <v>2034</v>
      </c>
    </row>
    <row r="645" spans="1:6" x14ac:dyDescent="0.2">
      <c r="A645" t="s">
        <v>2093</v>
      </c>
      <c r="B645" t="s">
        <v>1400</v>
      </c>
      <c r="C645" t="s">
        <v>2094</v>
      </c>
      <c r="D645" t="s">
        <v>1800</v>
      </c>
      <c r="E645">
        <v>1</v>
      </c>
      <c r="F645">
        <v>1477</v>
      </c>
    </row>
    <row r="646" spans="1:6" x14ac:dyDescent="0.2">
      <c r="A646" t="s">
        <v>2093</v>
      </c>
      <c r="B646" t="s">
        <v>1400</v>
      </c>
      <c r="C646" t="s">
        <v>2094</v>
      </c>
      <c r="D646" t="s">
        <v>2113</v>
      </c>
      <c r="E646">
        <v>2</v>
      </c>
      <c r="F646">
        <v>1228</v>
      </c>
    </row>
    <row r="647" spans="1:6" x14ac:dyDescent="0.2">
      <c r="A647" t="s">
        <v>2093</v>
      </c>
      <c r="B647" t="s">
        <v>1400</v>
      </c>
      <c r="C647" t="s">
        <v>2094</v>
      </c>
      <c r="D647" t="s">
        <v>2114</v>
      </c>
      <c r="E647">
        <v>2</v>
      </c>
      <c r="F647">
        <v>1470</v>
      </c>
    </row>
    <row r="648" spans="1:6" x14ac:dyDescent="0.2">
      <c r="A648" t="s">
        <v>2093</v>
      </c>
      <c r="B648" t="s">
        <v>1400</v>
      </c>
      <c r="C648" t="s">
        <v>2094</v>
      </c>
      <c r="D648" t="s">
        <v>1929</v>
      </c>
      <c r="E648">
        <v>3</v>
      </c>
      <c r="F648">
        <v>5790</v>
      </c>
    </row>
    <row r="649" spans="1:6" x14ac:dyDescent="0.2">
      <c r="A649" t="s">
        <v>2093</v>
      </c>
      <c r="B649" t="s">
        <v>1400</v>
      </c>
      <c r="C649" t="s">
        <v>2094</v>
      </c>
      <c r="D649" t="s">
        <v>1924</v>
      </c>
      <c r="E649">
        <v>1</v>
      </c>
      <c r="F649">
        <v>1313</v>
      </c>
    </row>
    <row r="650" spans="1:6" x14ac:dyDescent="0.2">
      <c r="A650" t="s">
        <v>2093</v>
      </c>
      <c r="B650" t="s">
        <v>1400</v>
      </c>
      <c r="C650" t="s">
        <v>2094</v>
      </c>
      <c r="D650" t="s">
        <v>2115</v>
      </c>
      <c r="E650">
        <v>1</v>
      </c>
      <c r="F650">
        <v>1912</v>
      </c>
    </row>
    <row r="651" spans="1:6" x14ac:dyDescent="0.2">
      <c r="A651" t="s">
        <v>2093</v>
      </c>
      <c r="B651" t="s">
        <v>1400</v>
      </c>
      <c r="C651" t="s">
        <v>2094</v>
      </c>
      <c r="D651" t="s">
        <v>1931</v>
      </c>
      <c r="E651">
        <v>1</v>
      </c>
      <c r="F651">
        <v>1871</v>
      </c>
    </row>
    <row r="652" spans="1:6" x14ac:dyDescent="0.2">
      <c r="A652" t="s">
        <v>2093</v>
      </c>
      <c r="B652" t="s">
        <v>1400</v>
      </c>
      <c r="C652" t="s">
        <v>2094</v>
      </c>
      <c r="D652" t="s">
        <v>2116</v>
      </c>
      <c r="E652">
        <v>1</v>
      </c>
      <c r="F652">
        <v>4933</v>
      </c>
    </row>
    <row r="653" spans="1:6" x14ac:dyDescent="0.2">
      <c r="A653" t="s">
        <v>2093</v>
      </c>
      <c r="B653" t="s">
        <v>1400</v>
      </c>
      <c r="C653" t="s">
        <v>2117</v>
      </c>
      <c r="D653" t="s">
        <v>2118</v>
      </c>
      <c r="E653">
        <v>3</v>
      </c>
      <c r="F653">
        <v>6447</v>
      </c>
    </row>
    <row r="654" spans="1:6" x14ac:dyDescent="0.2">
      <c r="A654" t="s">
        <v>2093</v>
      </c>
      <c r="B654" t="s">
        <v>1400</v>
      </c>
      <c r="C654" t="s">
        <v>2117</v>
      </c>
      <c r="D654" t="s">
        <v>2041</v>
      </c>
      <c r="E654">
        <v>1</v>
      </c>
      <c r="F654">
        <v>1110</v>
      </c>
    </row>
    <row r="655" spans="1:6" x14ac:dyDescent="0.2">
      <c r="A655" t="s">
        <v>2093</v>
      </c>
      <c r="B655" t="s">
        <v>1400</v>
      </c>
      <c r="C655" t="s">
        <v>2117</v>
      </c>
      <c r="D655" t="s">
        <v>1915</v>
      </c>
      <c r="E655">
        <v>1</v>
      </c>
      <c r="F655">
        <v>5250</v>
      </c>
    </row>
    <row r="656" spans="1:6" x14ac:dyDescent="0.2">
      <c r="A656" t="s">
        <v>2093</v>
      </c>
      <c r="B656" t="s">
        <v>1400</v>
      </c>
      <c r="C656" t="s">
        <v>2117</v>
      </c>
      <c r="D656" t="s">
        <v>1802</v>
      </c>
      <c r="E656">
        <v>1</v>
      </c>
      <c r="F656">
        <v>372</v>
      </c>
    </row>
    <row r="657" spans="1:6" x14ac:dyDescent="0.2">
      <c r="A657" t="s">
        <v>2093</v>
      </c>
      <c r="B657" t="s">
        <v>1400</v>
      </c>
      <c r="C657" t="s">
        <v>2117</v>
      </c>
      <c r="D657" t="s">
        <v>2119</v>
      </c>
      <c r="E657">
        <v>1</v>
      </c>
      <c r="F657">
        <v>1648</v>
      </c>
    </row>
    <row r="658" spans="1:6" x14ac:dyDescent="0.2">
      <c r="A658" t="s">
        <v>2093</v>
      </c>
      <c r="B658" t="s">
        <v>1400</v>
      </c>
      <c r="C658" t="s">
        <v>2117</v>
      </c>
      <c r="D658" t="s">
        <v>2120</v>
      </c>
      <c r="E658">
        <v>2</v>
      </c>
      <c r="F658">
        <v>2598</v>
      </c>
    </row>
    <row r="659" spans="1:6" x14ac:dyDescent="0.2">
      <c r="A659" t="s">
        <v>2093</v>
      </c>
      <c r="B659" t="s">
        <v>1400</v>
      </c>
      <c r="C659" t="s">
        <v>2117</v>
      </c>
      <c r="D659" t="s">
        <v>2121</v>
      </c>
      <c r="E659">
        <v>1</v>
      </c>
      <c r="F659">
        <v>1075</v>
      </c>
    </row>
    <row r="660" spans="1:6" x14ac:dyDescent="0.2">
      <c r="A660" t="s">
        <v>2093</v>
      </c>
      <c r="B660" t="s">
        <v>1400</v>
      </c>
      <c r="C660" t="s">
        <v>2117</v>
      </c>
      <c r="D660" t="s">
        <v>2122</v>
      </c>
      <c r="E660">
        <v>2</v>
      </c>
      <c r="F660">
        <v>1276</v>
      </c>
    </row>
    <row r="661" spans="1:6" x14ac:dyDescent="0.2">
      <c r="A661" t="s">
        <v>2093</v>
      </c>
      <c r="B661" t="s">
        <v>1400</v>
      </c>
      <c r="C661" t="s">
        <v>2117</v>
      </c>
      <c r="D661" t="s">
        <v>2123</v>
      </c>
      <c r="E661">
        <v>2</v>
      </c>
      <c r="F661">
        <v>3802</v>
      </c>
    </row>
    <row r="662" spans="1:6" x14ac:dyDescent="0.2">
      <c r="A662" t="s">
        <v>2093</v>
      </c>
      <c r="B662" t="s">
        <v>1400</v>
      </c>
      <c r="C662" t="s">
        <v>2117</v>
      </c>
      <c r="D662" t="s">
        <v>2124</v>
      </c>
      <c r="E662">
        <v>16</v>
      </c>
      <c r="F662">
        <v>27712</v>
      </c>
    </row>
    <row r="663" spans="1:6" x14ac:dyDescent="0.2">
      <c r="A663" t="s">
        <v>2093</v>
      </c>
      <c r="B663" t="s">
        <v>1400</v>
      </c>
      <c r="C663" t="s">
        <v>2117</v>
      </c>
      <c r="D663" t="s">
        <v>2125</v>
      </c>
      <c r="E663">
        <v>2</v>
      </c>
      <c r="F663">
        <v>2442</v>
      </c>
    </row>
    <row r="664" spans="1:6" x14ac:dyDescent="0.2">
      <c r="A664" t="s">
        <v>2093</v>
      </c>
      <c r="B664" t="s">
        <v>1400</v>
      </c>
      <c r="C664" t="s">
        <v>2117</v>
      </c>
      <c r="D664" t="s">
        <v>2126</v>
      </c>
      <c r="E664">
        <v>1</v>
      </c>
      <c r="F664">
        <v>1422</v>
      </c>
    </row>
    <row r="665" spans="1:6" x14ac:dyDescent="0.2">
      <c r="A665" t="s">
        <v>2093</v>
      </c>
      <c r="B665" t="s">
        <v>1400</v>
      </c>
      <c r="C665" t="s">
        <v>2117</v>
      </c>
      <c r="D665" t="s">
        <v>2127</v>
      </c>
      <c r="E665">
        <v>1</v>
      </c>
      <c r="F665">
        <v>1462</v>
      </c>
    </row>
    <row r="666" spans="1:6" x14ac:dyDescent="0.2">
      <c r="A666" t="s">
        <v>2093</v>
      </c>
      <c r="B666" t="s">
        <v>1400</v>
      </c>
      <c r="C666" t="s">
        <v>2117</v>
      </c>
      <c r="D666" t="s">
        <v>2128</v>
      </c>
      <c r="E666">
        <v>7</v>
      </c>
      <c r="F666">
        <v>12845</v>
      </c>
    </row>
    <row r="667" spans="1:6" x14ac:dyDescent="0.2">
      <c r="A667" t="s">
        <v>2093</v>
      </c>
      <c r="B667" t="s">
        <v>1400</v>
      </c>
      <c r="C667" t="s">
        <v>2117</v>
      </c>
      <c r="D667" t="s">
        <v>2129</v>
      </c>
      <c r="E667">
        <v>1</v>
      </c>
      <c r="F667">
        <v>2213</v>
      </c>
    </row>
    <row r="668" spans="1:6" x14ac:dyDescent="0.2">
      <c r="A668" t="s">
        <v>2093</v>
      </c>
      <c r="B668" t="s">
        <v>1400</v>
      </c>
      <c r="C668" t="s">
        <v>2117</v>
      </c>
      <c r="D668" t="s">
        <v>2130</v>
      </c>
      <c r="E668">
        <v>2</v>
      </c>
      <c r="F668">
        <v>1146</v>
      </c>
    </row>
    <row r="669" spans="1:6" x14ac:dyDescent="0.2">
      <c r="A669" t="s">
        <v>2093</v>
      </c>
      <c r="B669" t="s">
        <v>1400</v>
      </c>
      <c r="C669" t="s">
        <v>2117</v>
      </c>
      <c r="D669" t="s">
        <v>2131</v>
      </c>
      <c r="E669">
        <v>1</v>
      </c>
      <c r="F669">
        <v>1373</v>
      </c>
    </row>
    <row r="670" spans="1:6" x14ac:dyDescent="0.2">
      <c r="A670" t="s">
        <v>2093</v>
      </c>
      <c r="B670" t="s">
        <v>1400</v>
      </c>
      <c r="C670" t="s">
        <v>2117</v>
      </c>
      <c r="D670" t="s">
        <v>2132</v>
      </c>
      <c r="E670">
        <v>2</v>
      </c>
      <c r="F670">
        <v>11550</v>
      </c>
    </row>
    <row r="671" spans="1:6" x14ac:dyDescent="0.2">
      <c r="A671" t="s">
        <v>2093</v>
      </c>
      <c r="B671" t="s">
        <v>1400</v>
      </c>
      <c r="C671" t="s">
        <v>2117</v>
      </c>
      <c r="D671" t="s">
        <v>2133</v>
      </c>
      <c r="E671">
        <v>1</v>
      </c>
      <c r="F671">
        <v>665</v>
      </c>
    </row>
    <row r="672" spans="1:6" x14ac:dyDescent="0.2">
      <c r="A672" t="s">
        <v>2093</v>
      </c>
      <c r="B672" t="s">
        <v>1400</v>
      </c>
      <c r="C672" t="s">
        <v>2117</v>
      </c>
      <c r="D672" t="s">
        <v>2134</v>
      </c>
      <c r="E672">
        <v>16</v>
      </c>
      <c r="F672">
        <v>4784</v>
      </c>
    </row>
    <row r="673" spans="1:6" x14ac:dyDescent="0.2">
      <c r="A673" t="s">
        <v>2093</v>
      </c>
      <c r="B673" t="s">
        <v>1400</v>
      </c>
      <c r="C673" t="s">
        <v>2117</v>
      </c>
      <c r="D673" t="s">
        <v>2135</v>
      </c>
      <c r="E673">
        <v>16</v>
      </c>
      <c r="F673">
        <v>4736</v>
      </c>
    </row>
    <row r="674" spans="1:6" x14ac:dyDescent="0.2">
      <c r="A674" t="s">
        <v>2093</v>
      </c>
      <c r="B674" t="s">
        <v>1400</v>
      </c>
      <c r="C674" t="s">
        <v>2117</v>
      </c>
      <c r="D674" t="s">
        <v>2136</v>
      </c>
      <c r="E674">
        <v>40</v>
      </c>
      <c r="F674">
        <v>17320</v>
      </c>
    </row>
    <row r="675" spans="1:6" x14ac:dyDescent="0.2">
      <c r="A675" t="s">
        <v>2093</v>
      </c>
      <c r="B675" t="s">
        <v>1400</v>
      </c>
      <c r="C675" t="s">
        <v>2117</v>
      </c>
      <c r="D675" t="s">
        <v>2137</v>
      </c>
      <c r="E675">
        <v>10</v>
      </c>
      <c r="F675">
        <v>130000</v>
      </c>
    </row>
    <row r="676" spans="1:6" x14ac:dyDescent="0.2">
      <c r="A676" t="s">
        <v>2093</v>
      </c>
      <c r="B676" t="s">
        <v>1400</v>
      </c>
      <c r="C676" t="s">
        <v>2117</v>
      </c>
      <c r="D676" t="s">
        <v>2138</v>
      </c>
      <c r="E676">
        <v>8</v>
      </c>
      <c r="F676">
        <v>2688</v>
      </c>
    </row>
    <row r="677" spans="1:6" x14ac:dyDescent="0.2">
      <c r="A677" t="s">
        <v>2093</v>
      </c>
      <c r="B677" t="s">
        <v>1400</v>
      </c>
      <c r="C677" t="s">
        <v>2117</v>
      </c>
      <c r="D677" t="s">
        <v>2139</v>
      </c>
      <c r="E677">
        <v>1</v>
      </c>
      <c r="F677">
        <v>899</v>
      </c>
    </row>
    <row r="678" spans="1:6" x14ac:dyDescent="0.2">
      <c r="A678" t="s">
        <v>2093</v>
      </c>
      <c r="B678" t="s">
        <v>1400</v>
      </c>
      <c r="C678" t="s">
        <v>2117</v>
      </c>
      <c r="D678" t="s">
        <v>2140</v>
      </c>
      <c r="E678">
        <v>1</v>
      </c>
      <c r="F678">
        <v>24973</v>
      </c>
    </row>
    <row r="679" spans="1:6" x14ac:dyDescent="0.2">
      <c r="A679" t="s">
        <v>2093</v>
      </c>
      <c r="B679" t="s">
        <v>1400</v>
      </c>
      <c r="C679" t="s">
        <v>2117</v>
      </c>
      <c r="D679" t="s">
        <v>2141</v>
      </c>
      <c r="E679">
        <v>1</v>
      </c>
      <c r="F679">
        <v>20291</v>
      </c>
    </row>
    <row r="680" spans="1:6" x14ac:dyDescent="0.2">
      <c r="A680" t="s">
        <v>2093</v>
      </c>
      <c r="B680" t="s">
        <v>1400</v>
      </c>
      <c r="C680" t="s">
        <v>2117</v>
      </c>
      <c r="D680" t="s">
        <v>2142</v>
      </c>
      <c r="E680">
        <v>1</v>
      </c>
      <c r="F680">
        <v>3549</v>
      </c>
    </row>
    <row r="681" spans="1:6" x14ac:dyDescent="0.2">
      <c r="A681" t="s">
        <v>2093</v>
      </c>
      <c r="B681" t="s">
        <v>1400</v>
      </c>
      <c r="C681" t="s">
        <v>2117</v>
      </c>
      <c r="D681" t="s">
        <v>2143</v>
      </c>
      <c r="E681">
        <v>12</v>
      </c>
      <c r="F681">
        <v>22032</v>
      </c>
    </row>
    <row r="682" spans="1:6" x14ac:dyDescent="0.2">
      <c r="A682" t="s">
        <v>2093</v>
      </c>
      <c r="B682" t="s">
        <v>1400</v>
      </c>
      <c r="C682" t="s">
        <v>2117</v>
      </c>
      <c r="D682" t="s">
        <v>2144</v>
      </c>
      <c r="E682">
        <v>1</v>
      </c>
      <c r="F682">
        <v>9623</v>
      </c>
    </row>
    <row r="683" spans="1:6" x14ac:dyDescent="0.2">
      <c r="A683" t="s">
        <v>2093</v>
      </c>
      <c r="B683" t="s">
        <v>1400</v>
      </c>
      <c r="C683" t="s">
        <v>2117</v>
      </c>
      <c r="D683" t="s">
        <v>1719</v>
      </c>
      <c r="E683">
        <v>3</v>
      </c>
      <c r="F683">
        <v>13182</v>
      </c>
    </row>
    <row r="684" spans="1:6" x14ac:dyDescent="0.2">
      <c r="A684" t="s">
        <v>2093</v>
      </c>
      <c r="B684" t="s">
        <v>1400</v>
      </c>
      <c r="C684" t="s">
        <v>2117</v>
      </c>
      <c r="D684" t="s">
        <v>2145</v>
      </c>
      <c r="E684">
        <v>1</v>
      </c>
      <c r="F684">
        <v>6479</v>
      </c>
    </row>
    <row r="685" spans="1:6" x14ac:dyDescent="0.2">
      <c r="A685" t="s">
        <v>2093</v>
      </c>
      <c r="B685" t="s">
        <v>1400</v>
      </c>
      <c r="C685" t="s">
        <v>2117</v>
      </c>
      <c r="D685" t="s">
        <v>2146</v>
      </c>
      <c r="E685">
        <v>3</v>
      </c>
      <c r="F685">
        <v>9855</v>
      </c>
    </row>
    <row r="686" spans="1:6" x14ac:dyDescent="0.2">
      <c r="A686" t="s">
        <v>2093</v>
      </c>
      <c r="B686" t="s">
        <v>1400</v>
      </c>
      <c r="C686" t="s">
        <v>2117</v>
      </c>
      <c r="D686" t="s">
        <v>2147</v>
      </c>
      <c r="E686">
        <v>2</v>
      </c>
      <c r="F686">
        <v>1062</v>
      </c>
    </row>
    <row r="687" spans="1:6" x14ac:dyDescent="0.2">
      <c r="A687" t="s">
        <v>2093</v>
      </c>
      <c r="B687" t="s">
        <v>1400</v>
      </c>
      <c r="C687" t="s">
        <v>2117</v>
      </c>
      <c r="D687" t="s">
        <v>2148</v>
      </c>
      <c r="E687">
        <v>10</v>
      </c>
      <c r="F687">
        <v>81170</v>
      </c>
    </row>
    <row r="688" spans="1:6" x14ac:dyDescent="0.2">
      <c r="A688" t="s">
        <v>2093</v>
      </c>
      <c r="B688" t="s">
        <v>1400</v>
      </c>
      <c r="C688" t="s">
        <v>2117</v>
      </c>
      <c r="D688" t="s">
        <v>2149</v>
      </c>
      <c r="E688">
        <v>2</v>
      </c>
      <c r="F688">
        <v>16980</v>
      </c>
    </row>
    <row r="689" spans="1:6" x14ac:dyDescent="0.2">
      <c r="A689" t="s">
        <v>2093</v>
      </c>
      <c r="B689" t="s">
        <v>1400</v>
      </c>
      <c r="C689" t="s">
        <v>2117</v>
      </c>
      <c r="D689" t="s">
        <v>2150</v>
      </c>
      <c r="E689">
        <v>23</v>
      </c>
      <c r="F689">
        <v>59156</v>
      </c>
    </row>
    <row r="690" spans="1:6" x14ac:dyDescent="0.2">
      <c r="A690" t="s">
        <v>2093</v>
      </c>
      <c r="B690" t="s">
        <v>1400</v>
      </c>
      <c r="C690" t="s">
        <v>2117</v>
      </c>
      <c r="D690" t="s">
        <v>2151</v>
      </c>
      <c r="E690">
        <v>2</v>
      </c>
      <c r="F690">
        <v>31736</v>
      </c>
    </row>
    <row r="691" spans="1:6" x14ac:dyDescent="0.2">
      <c r="A691" t="s">
        <v>2093</v>
      </c>
      <c r="B691" t="s">
        <v>1400</v>
      </c>
      <c r="C691" t="s">
        <v>2117</v>
      </c>
      <c r="D691" t="s">
        <v>2152</v>
      </c>
      <c r="E691">
        <v>1</v>
      </c>
      <c r="F691">
        <v>3725</v>
      </c>
    </row>
    <row r="692" spans="1:6" x14ac:dyDescent="0.2">
      <c r="A692" t="s">
        <v>2093</v>
      </c>
      <c r="B692" t="s">
        <v>1400</v>
      </c>
      <c r="C692" t="s">
        <v>2117</v>
      </c>
      <c r="D692" t="s">
        <v>2153</v>
      </c>
      <c r="E692">
        <v>1</v>
      </c>
      <c r="F692">
        <v>6266</v>
      </c>
    </row>
    <row r="693" spans="1:6" x14ac:dyDescent="0.2">
      <c r="A693" t="s">
        <v>2093</v>
      </c>
      <c r="B693" t="s">
        <v>1400</v>
      </c>
      <c r="C693" t="s">
        <v>2117</v>
      </c>
      <c r="D693" t="s">
        <v>2154</v>
      </c>
      <c r="E693">
        <v>3</v>
      </c>
      <c r="F693">
        <v>23919</v>
      </c>
    </row>
    <row r="694" spans="1:6" x14ac:dyDescent="0.2">
      <c r="A694" t="s">
        <v>2093</v>
      </c>
      <c r="B694" t="s">
        <v>1400</v>
      </c>
      <c r="C694" t="s">
        <v>2117</v>
      </c>
      <c r="D694" t="s">
        <v>2155</v>
      </c>
      <c r="E694">
        <v>1</v>
      </c>
      <c r="F694">
        <v>11733</v>
      </c>
    </row>
    <row r="695" spans="1:6" x14ac:dyDescent="0.2">
      <c r="A695" t="s">
        <v>2093</v>
      </c>
      <c r="B695" t="s">
        <v>1400</v>
      </c>
      <c r="C695" t="s">
        <v>2117</v>
      </c>
      <c r="D695" t="s">
        <v>2156</v>
      </c>
      <c r="E695">
        <v>1</v>
      </c>
      <c r="F695">
        <v>5516</v>
      </c>
    </row>
    <row r="696" spans="1:6" x14ac:dyDescent="0.2">
      <c r="A696" t="s">
        <v>2093</v>
      </c>
      <c r="B696" t="s">
        <v>1400</v>
      </c>
      <c r="C696" t="s">
        <v>2117</v>
      </c>
      <c r="D696" t="s">
        <v>2157</v>
      </c>
      <c r="E696">
        <v>1</v>
      </c>
      <c r="F696">
        <v>3077</v>
      </c>
    </row>
    <row r="697" spans="1:6" x14ac:dyDescent="0.2">
      <c r="A697" t="s">
        <v>2093</v>
      </c>
      <c r="B697" t="s">
        <v>1400</v>
      </c>
      <c r="C697" t="s">
        <v>2117</v>
      </c>
      <c r="D697" t="s">
        <v>2158</v>
      </c>
      <c r="E697">
        <v>1</v>
      </c>
      <c r="F697">
        <v>5920</v>
      </c>
    </row>
    <row r="698" spans="1:6" x14ac:dyDescent="0.2">
      <c r="A698" t="s">
        <v>2093</v>
      </c>
      <c r="B698" t="s">
        <v>1400</v>
      </c>
      <c r="C698" t="s">
        <v>2117</v>
      </c>
      <c r="D698" t="s">
        <v>2159</v>
      </c>
      <c r="E698">
        <v>1</v>
      </c>
      <c r="F698">
        <v>9258</v>
      </c>
    </row>
    <row r="699" spans="1:6" x14ac:dyDescent="0.2">
      <c r="A699" t="s">
        <v>2093</v>
      </c>
      <c r="B699" t="s">
        <v>1400</v>
      </c>
      <c r="C699" t="s">
        <v>2117</v>
      </c>
      <c r="D699" t="s">
        <v>2160</v>
      </c>
      <c r="E699">
        <v>1</v>
      </c>
      <c r="F699">
        <v>5775</v>
      </c>
    </row>
    <row r="700" spans="1:6" x14ac:dyDescent="0.2">
      <c r="A700" t="s">
        <v>2093</v>
      </c>
      <c r="B700" t="s">
        <v>1400</v>
      </c>
      <c r="C700" t="s">
        <v>2117</v>
      </c>
      <c r="D700" t="s">
        <v>2161</v>
      </c>
      <c r="E700">
        <v>1</v>
      </c>
      <c r="F700">
        <v>1645</v>
      </c>
    </row>
    <row r="701" spans="1:6" x14ac:dyDescent="0.2">
      <c r="A701" t="s">
        <v>2093</v>
      </c>
      <c r="B701" t="s">
        <v>1400</v>
      </c>
      <c r="C701" t="s">
        <v>2117</v>
      </c>
      <c r="D701" t="s">
        <v>2162</v>
      </c>
      <c r="E701">
        <v>1</v>
      </c>
      <c r="F701">
        <v>14499</v>
      </c>
    </row>
    <row r="702" spans="1:6" x14ac:dyDescent="0.2">
      <c r="A702" t="s">
        <v>2093</v>
      </c>
      <c r="B702" t="s">
        <v>1400</v>
      </c>
      <c r="C702" t="s">
        <v>2117</v>
      </c>
      <c r="D702" t="s">
        <v>2163</v>
      </c>
      <c r="E702">
        <v>2</v>
      </c>
      <c r="F702">
        <v>11216</v>
      </c>
    </row>
    <row r="703" spans="1:6" x14ac:dyDescent="0.2">
      <c r="A703" t="s">
        <v>2093</v>
      </c>
      <c r="B703" t="s">
        <v>1400</v>
      </c>
      <c r="C703" t="s">
        <v>2117</v>
      </c>
      <c r="D703" t="s">
        <v>2164</v>
      </c>
      <c r="E703">
        <v>64</v>
      </c>
      <c r="F703">
        <v>251776</v>
      </c>
    </row>
    <row r="704" spans="1:6" x14ac:dyDescent="0.2">
      <c r="A704" t="s">
        <v>2093</v>
      </c>
      <c r="B704" t="s">
        <v>1400</v>
      </c>
      <c r="C704" t="s">
        <v>2117</v>
      </c>
      <c r="D704" t="s">
        <v>2165</v>
      </c>
      <c r="E704">
        <v>1</v>
      </c>
      <c r="F704">
        <v>3275</v>
      </c>
    </row>
    <row r="705" spans="1:6" x14ac:dyDescent="0.2">
      <c r="A705" t="s">
        <v>2093</v>
      </c>
      <c r="B705" t="s">
        <v>1400</v>
      </c>
      <c r="C705" t="s">
        <v>2117</v>
      </c>
      <c r="D705" t="s">
        <v>2166</v>
      </c>
      <c r="E705">
        <v>2</v>
      </c>
      <c r="F705">
        <v>4958</v>
      </c>
    </row>
    <row r="706" spans="1:6" x14ac:dyDescent="0.2">
      <c r="A706" t="s">
        <v>2093</v>
      </c>
      <c r="B706" t="s">
        <v>1400</v>
      </c>
      <c r="C706" t="s">
        <v>2117</v>
      </c>
      <c r="D706" t="s">
        <v>2167</v>
      </c>
      <c r="E706">
        <v>12</v>
      </c>
      <c r="F706">
        <v>13476</v>
      </c>
    </row>
    <row r="707" spans="1:6" x14ac:dyDescent="0.2">
      <c r="A707" t="s">
        <v>2093</v>
      </c>
      <c r="B707" t="s">
        <v>1400</v>
      </c>
      <c r="C707" t="s">
        <v>2117</v>
      </c>
      <c r="D707" t="s">
        <v>2168</v>
      </c>
      <c r="E707">
        <v>10</v>
      </c>
      <c r="F707">
        <v>34060</v>
      </c>
    </row>
    <row r="708" spans="1:6" x14ac:dyDescent="0.2">
      <c r="A708" t="s">
        <v>2093</v>
      </c>
      <c r="B708" t="s">
        <v>1400</v>
      </c>
      <c r="C708" t="s">
        <v>2117</v>
      </c>
      <c r="D708" t="s">
        <v>2169</v>
      </c>
      <c r="E708">
        <v>1</v>
      </c>
      <c r="F708">
        <v>5964</v>
      </c>
    </row>
    <row r="709" spans="1:6" x14ac:dyDescent="0.2">
      <c r="A709" t="s">
        <v>2093</v>
      </c>
      <c r="B709" t="s">
        <v>1400</v>
      </c>
      <c r="C709" t="s">
        <v>2117</v>
      </c>
      <c r="D709" t="s">
        <v>2170</v>
      </c>
      <c r="E709">
        <v>1</v>
      </c>
      <c r="F709">
        <v>17325</v>
      </c>
    </row>
    <row r="710" spans="1:6" x14ac:dyDescent="0.2">
      <c r="A710" t="s">
        <v>2093</v>
      </c>
      <c r="B710" t="s">
        <v>1400</v>
      </c>
      <c r="C710" t="s">
        <v>2117</v>
      </c>
      <c r="D710" t="s">
        <v>2171</v>
      </c>
      <c r="E710">
        <v>1</v>
      </c>
      <c r="F710">
        <v>5847</v>
      </c>
    </row>
    <row r="711" spans="1:6" x14ac:dyDescent="0.2">
      <c r="A711" t="s">
        <v>2093</v>
      </c>
      <c r="B711" t="s">
        <v>1400</v>
      </c>
      <c r="C711" t="s">
        <v>2117</v>
      </c>
      <c r="D711" t="s">
        <v>2172</v>
      </c>
      <c r="E711">
        <v>1</v>
      </c>
      <c r="F711">
        <v>20149</v>
      </c>
    </row>
    <row r="712" spans="1:6" x14ac:dyDescent="0.2">
      <c r="A712" t="s">
        <v>2093</v>
      </c>
      <c r="B712" t="s">
        <v>1400</v>
      </c>
      <c r="C712" t="s">
        <v>2117</v>
      </c>
      <c r="D712" t="s">
        <v>2173</v>
      </c>
      <c r="E712">
        <v>2</v>
      </c>
      <c r="F712">
        <v>46628</v>
      </c>
    </row>
    <row r="713" spans="1:6" x14ac:dyDescent="0.2">
      <c r="A713" t="s">
        <v>2093</v>
      </c>
      <c r="B713" t="s">
        <v>1400</v>
      </c>
      <c r="C713" t="s">
        <v>2117</v>
      </c>
      <c r="D713" t="s">
        <v>2174</v>
      </c>
      <c r="E713">
        <v>1</v>
      </c>
      <c r="F713">
        <v>8518</v>
      </c>
    </row>
    <row r="714" spans="1:6" x14ac:dyDescent="0.2">
      <c r="A714" t="s">
        <v>2093</v>
      </c>
      <c r="B714" t="s">
        <v>1400</v>
      </c>
      <c r="C714" t="s">
        <v>2117</v>
      </c>
      <c r="D714" t="s">
        <v>2175</v>
      </c>
      <c r="E714">
        <v>1</v>
      </c>
      <c r="F714">
        <v>5668</v>
      </c>
    </row>
    <row r="715" spans="1:6" x14ac:dyDescent="0.2">
      <c r="A715" t="s">
        <v>2093</v>
      </c>
      <c r="B715" t="s">
        <v>1400</v>
      </c>
      <c r="C715" t="s">
        <v>2117</v>
      </c>
      <c r="D715" t="s">
        <v>2176</v>
      </c>
      <c r="E715">
        <v>1</v>
      </c>
      <c r="F715">
        <v>2092</v>
      </c>
    </row>
    <row r="716" spans="1:6" x14ac:dyDescent="0.2">
      <c r="A716" t="s">
        <v>2093</v>
      </c>
      <c r="B716" t="s">
        <v>1400</v>
      </c>
      <c r="C716" t="s">
        <v>2117</v>
      </c>
      <c r="D716" t="s">
        <v>2177</v>
      </c>
      <c r="E716">
        <v>1</v>
      </c>
      <c r="F716">
        <v>4063</v>
      </c>
    </row>
    <row r="717" spans="1:6" x14ac:dyDescent="0.2">
      <c r="A717" t="s">
        <v>2093</v>
      </c>
      <c r="B717" t="s">
        <v>1400</v>
      </c>
      <c r="C717" t="s">
        <v>2117</v>
      </c>
      <c r="D717" t="s">
        <v>2178</v>
      </c>
      <c r="E717">
        <v>1</v>
      </c>
      <c r="F717">
        <v>15790</v>
      </c>
    </row>
    <row r="718" spans="1:6" x14ac:dyDescent="0.2">
      <c r="A718" t="s">
        <v>2093</v>
      </c>
      <c r="B718" t="s">
        <v>1400</v>
      </c>
      <c r="C718" t="s">
        <v>2117</v>
      </c>
      <c r="D718" t="s">
        <v>2179</v>
      </c>
      <c r="E718">
        <v>1</v>
      </c>
      <c r="F718">
        <v>2930</v>
      </c>
    </row>
    <row r="719" spans="1:6" x14ac:dyDescent="0.2">
      <c r="A719" t="s">
        <v>2093</v>
      </c>
      <c r="B719" t="s">
        <v>1400</v>
      </c>
      <c r="C719" t="s">
        <v>2117</v>
      </c>
      <c r="D719" t="s">
        <v>2180</v>
      </c>
      <c r="E719">
        <v>1</v>
      </c>
      <c r="F719">
        <v>8064</v>
      </c>
    </row>
    <row r="720" spans="1:6" x14ac:dyDescent="0.2">
      <c r="A720" t="s">
        <v>2093</v>
      </c>
      <c r="B720" t="s">
        <v>1400</v>
      </c>
      <c r="C720" t="s">
        <v>2117</v>
      </c>
      <c r="D720" t="s">
        <v>2181</v>
      </c>
      <c r="E720">
        <v>1</v>
      </c>
      <c r="F720">
        <v>3482</v>
      </c>
    </row>
    <row r="721" spans="1:6" x14ac:dyDescent="0.2">
      <c r="A721" t="s">
        <v>2093</v>
      </c>
      <c r="B721" t="s">
        <v>1400</v>
      </c>
      <c r="C721" t="s">
        <v>2117</v>
      </c>
      <c r="D721" t="s">
        <v>2182</v>
      </c>
      <c r="E721">
        <v>1</v>
      </c>
      <c r="F721">
        <v>4485</v>
      </c>
    </row>
    <row r="722" spans="1:6" x14ac:dyDescent="0.2">
      <c r="A722" t="s">
        <v>2093</v>
      </c>
      <c r="B722" t="s">
        <v>1400</v>
      </c>
      <c r="C722" t="s">
        <v>2117</v>
      </c>
      <c r="D722" t="s">
        <v>2183</v>
      </c>
      <c r="E722">
        <v>1</v>
      </c>
      <c r="F722">
        <v>1306</v>
      </c>
    </row>
    <row r="723" spans="1:6" x14ac:dyDescent="0.2">
      <c r="A723" t="s">
        <v>2093</v>
      </c>
      <c r="B723" t="s">
        <v>1400</v>
      </c>
      <c r="C723" t="s">
        <v>2117</v>
      </c>
      <c r="D723" t="s">
        <v>2184</v>
      </c>
      <c r="E723">
        <v>1</v>
      </c>
      <c r="F723">
        <v>4977</v>
      </c>
    </row>
    <row r="724" spans="1:6" x14ac:dyDescent="0.2">
      <c r="A724" t="s">
        <v>2093</v>
      </c>
      <c r="B724" t="s">
        <v>1400</v>
      </c>
      <c r="C724" t="s">
        <v>2117</v>
      </c>
      <c r="D724" t="s">
        <v>2185</v>
      </c>
      <c r="E724">
        <v>1</v>
      </c>
      <c r="F724">
        <v>3242</v>
      </c>
    </row>
    <row r="725" spans="1:6" x14ac:dyDescent="0.2">
      <c r="A725" t="s">
        <v>2093</v>
      </c>
      <c r="B725" t="s">
        <v>1400</v>
      </c>
      <c r="C725" t="s">
        <v>2117</v>
      </c>
      <c r="D725" t="s">
        <v>2186</v>
      </c>
      <c r="E725">
        <v>2</v>
      </c>
      <c r="F725">
        <v>24380</v>
      </c>
    </row>
    <row r="726" spans="1:6" x14ac:dyDescent="0.2">
      <c r="A726" t="s">
        <v>2093</v>
      </c>
      <c r="B726" t="s">
        <v>1400</v>
      </c>
      <c r="C726" t="s">
        <v>2117</v>
      </c>
      <c r="D726" t="s">
        <v>2187</v>
      </c>
      <c r="E726">
        <v>1</v>
      </c>
      <c r="F726">
        <v>5141</v>
      </c>
    </row>
    <row r="727" spans="1:6" x14ac:dyDescent="0.2">
      <c r="A727" t="s">
        <v>2093</v>
      </c>
      <c r="B727" t="s">
        <v>1400</v>
      </c>
      <c r="C727" t="s">
        <v>2117</v>
      </c>
      <c r="D727" t="s">
        <v>2188</v>
      </c>
      <c r="E727">
        <v>2</v>
      </c>
      <c r="F727">
        <v>5568</v>
      </c>
    </row>
    <row r="728" spans="1:6" x14ac:dyDescent="0.2">
      <c r="A728" t="s">
        <v>2093</v>
      </c>
      <c r="B728" t="s">
        <v>1400</v>
      </c>
      <c r="C728" t="s">
        <v>2117</v>
      </c>
      <c r="D728" t="s">
        <v>2189</v>
      </c>
      <c r="E728">
        <v>12</v>
      </c>
      <c r="F728">
        <v>23304</v>
      </c>
    </row>
    <row r="729" spans="1:6" x14ac:dyDescent="0.2">
      <c r="A729" t="s">
        <v>2093</v>
      </c>
      <c r="B729" t="s">
        <v>1400</v>
      </c>
      <c r="C729" t="s">
        <v>2117</v>
      </c>
      <c r="D729" t="s">
        <v>2064</v>
      </c>
      <c r="E729">
        <v>6</v>
      </c>
      <c r="F729">
        <v>26196</v>
      </c>
    </row>
    <row r="730" spans="1:6" x14ac:dyDescent="0.2">
      <c r="A730" t="s">
        <v>2093</v>
      </c>
      <c r="B730" t="s">
        <v>1400</v>
      </c>
      <c r="C730" t="s">
        <v>2117</v>
      </c>
      <c r="D730" t="s">
        <v>2190</v>
      </c>
      <c r="E730">
        <v>1</v>
      </c>
      <c r="F730">
        <v>236</v>
      </c>
    </row>
    <row r="731" spans="1:6" x14ac:dyDescent="0.2">
      <c r="A731" t="s">
        <v>2093</v>
      </c>
      <c r="B731" t="s">
        <v>1400</v>
      </c>
      <c r="C731" t="s">
        <v>2117</v>
      </c>
      <c r="D731" t="s">
        <v>2191</v>
      </c>
      <c r="E731">
        <v>2</v>
      </c>
      <c r="F731">
        <v>5502</v>
      </c>
    </row>
    <row r="732" spans="1:6" x14ac:dyDescent="0.2">
      <c r="A732" t="s">
        <v>2093</v>
      </c>
      <c r="B732" t="s">
        <v>1400</v>
      </c>
      <c r="C732" t="s">
        <v>2117</v>
      </c>
      <c r="D732" t="s">
        <v>2066</v>
      </c>
      <c r="E732">
        <v>4</v>
      </c>
      <c r="F732">
        <v>2680</v>
      </c>
    </row>
    <row r="733" spans="1:6" x14ac:dyDescent="0.2">
      <c r="A733" t="s">
        <v>2093</v>
      </c>
      <c r="B733" t="s">
        <v>1400</v>
      </c>
      <c r="C733" t="s">
        <v>2117</v>
      </c>
      <c r="D733" t="s">
        <v>2192</v>
      </c>
      <c r="E733">
        <v>1</v>
      </c>
      <c r="F733">
        <v>906</v>
      </c>
    </row>
    <row r="734" spans="1:6" x14ac:dyDescent="0.2">
      <c r="A734" t="s">
        <v>2093</v>
      </c>
      <c r="B734" t="s">
        <v>1400</v>
      </c>
      <c r="C734" t="s">
        <v>2117</v>
      </c>
      <c r="D734" t="s">
        <v>2193</v>
      </c>
      <c r="E734">
        <v>1</v>
      </c>
      <c r="F734">
        <v>1856</v>
      </c>
    </row>
    <row r="735" spans="1:6" x14ac:dyDescent="0.2">
      <c r="A735" t="s">
        <v>2093</v>
      </c>
      <c r="B735" t="s">
        <v>1400</v>
      </c>
      <c r="C735" t="s">
        <v>2117</v>
      </c>
      <c r="D735" t="s">
        <v>2194</v>
      </c>
      <c r="E735">
        <v>2</v>
      </c>
      <c r="F735">
        <v>3712</v>
      </c>
    </row>
    <row r="736" spans="1:6" x14ac:dyDescent="0.2">
      <c r="A736" t="s">
        <v>2093</v>
      </c>
      <c r="B736" t="s">
        <v>1400</v>
      </c>
      <c r="C736" t="s">
        <v>2117</v>
      </c>
      <c r="D736" t="s">
        <v>2195</v>
      </c>
      <c r="E736">
        <v>1</v>
      </c>
      <c r="F736">
        <v>4297</v>
      </c>
    </row>
    <row r="737" spans="1:6" x14ac:dyDescent="0.2">
      <c r="A737" t="s">
        <v>2093</v>
      </c>
      <c r="B737" t="s">
        <v>1400</v>
      </c>
      <c r="C737" t="s">
        <v>2117</v>
      </c>
      <c r="D737" t="s">
        <v>2196</v>
      </c>
      <c r="E737">
        <v>1</v>
      </c>
      <c r="F737">
        <v>1124</v>
      </c>
    </row>
    <row r="738" spans="1:6" x14ac:dyDescent="0.2">
      <c r="A738" t="s">
        <v>2093</v>
      </c>
      <c r="B738" t="s">
        <v>1400</v>
      </c>
      <c r="C738" t="s">
        <v>2117</v>
      </c>
      <c r="D738" t="s">
        <v>2197</v>
      </c>
      <c r="E738">
        <v>1</v>
      </c>
      <c r="F738">
        <v>1052</v>
      </c>
    </row>
    <row r="739" spans="1:6" x14ac:dyDescent="0.2">
      <c r="A739" t="s">
        <v>2093</v>
      </c>
      <c r="B739" t="s">
        <v>1400</v>
      </c>
      <c r="C739" t="s">
        <v>2117</v>
      </c>
      <c r="D739" t="s">
        <v>2198</v>
      </c>
      <c r="E739">
        <v>2</v>
      </c>
      <c r="F739">
        <v>1086</v>
      </c>
    </row>
    <row r="740" spans="1:6" x14ac:dyDescent="0.2">
      <c r="A740" t="s">
        <v>2093</v>
      </c>
      <c r="B740" t="s">
        <v>1400</v>
      </c>
      <c r="C740" t="s">
        <v>2117</v>
      </c>
      <c r="D740" t="s">
        <v>2199</v>
      </c>
      <c r="E740">
        <v>1</v>
      </c>
      <c r="F740">
        <v>814</v>
      </c>
    </row>
    <row r="741" spans="1:6" x14ac:dyDescent="0.2">
      <c r="A741" t="s">
        <v>2093</v>
      </c>
      <c r="B741" t="s">
        <v>1400</v>
      </c>
      <c r="C741" t="s">
        <v>2117</v>
      </c>
      <c r="D741" t="s">
        <v>2200</v>
      </c>
      <c r="E741">
        <v>3</v>
      </c>
      <c r="F741">
        <v>4200</v>
      </c>
    </row>
    <row r="742" spans="1:6" x14ac:dyDescent="0.2">
      <c r="A742" t="s">
        <v>2093</v>
      </c>
      <c r="B742" t="s">
        <v>1400</v>
      </c>
      <c r="C742" t="s">
        <v>2117</v>
      </c>
      <c r="D742" t="s">
        <v>2201</v>
      </c>
      <c r="E742">
        <v>1</v>
      </c>
      <c r="F742">
        <v>1024</v>
      </c>
    </row>
    <row r="743" spans="1:6" x14ac:dyDescent="0.2">
      <c r="A743" t="s">
        <v>2093</v>
      </c>
      <c r="B743" t="s">
        <v>1400</v>
      </c>
      <c r="C743" t="s">
        <v>2117</v>
      </c>
      <c r="D743" t="s">
        <v>2202</v>
      </c>
      <c r="E743">
        <v>1</v>
      </c>
      <c r="F743">
        <v>489</v>
      </c>
    </row>
    <row r="744" spans="1:6" x14ac:dyDescent="0.2">
      <c r="A744" t="s">
        <v>2093</v>
      </c>
      <c r="B744" t="s">
        <v>1400</v>
      </c>
      <c r="C744" t="s">
        <v>2117</v>
      </c>
      <c r="D744" t="s">
        <v>1799</v>
      </c>
      <c r="E744">
        <v>1</v>
      </c>
      <c r="F744">
        <v>872</v>
      </c>
    </row>
    <row r="745" spans="1:6" x14ac:dyDescent="0.2">
      <c r="A745" t="s">
        <v>2093</v>
      </c>
      <c r="B745" t="s">
        <v>1400</v>
      </c>
      <c r="C745" t="s">
        <v>2117</v>
      </c>
      <c r="D745" t="s">
        <v>2203</v>
      </c>
      <c r="E745">
        <v>1</v>
      </c>
      <c r="F745">
        <v>1024</v>
      </c>
    </row>
    <row r="746" spans="1:6" x14ac:dyDescent="0.2">
      <c r="A746" t="s">
        <v>2093</v>
      </c>
      <c r="B746" t="s">
        <v>1400</v>
      </c>
      <c r="C746" t="s">
        <v>2117</v>
      </c>
      <c r="D746" t="s">
        <v>1926</v>
      </c>
      <c r="E746">
        <v>2</v>
      </c>
      <c r="F746">
        <v>4680</v>
      </c>
    </row>
    <row r="747" spans="1:6" x14ac:dyDescent="0.2">
      <c r="A747" t="s">
        <v>2093</v>
      </c>
      <c r="B747" t="s">
        <v>1400</v>
      </c>
      <c r="C747" t="s">
        <v>2117</v>
      </c>
      <c r="D747" t="s">
        <v>2204</v>
      </c>
      <c r="E747">
        <v>1</v>
      </c>
      <c r="F747">
        <v>630</v>
      </c>
    </row>
    <row r="748" spans="1:6" x14ac:dyDescent="0.2">
      <c r="A748" t="s">
        <v>2093</v>
      </c>
      <c r="B748" t="s">
        <v>1400</v>
      </c>
      <c r="C748" t="s">
        <v>2117</v>
      </c>
      <c r="D748" t="s">
        <v>2205</v>
      </c>
      <c r="E748">
        <v>1</v>
      </c>
      <c r="F748">
        <v>2450</v>
      </c>
    </row>
    <row r="749" spans="1:6" x14ac:dyDescent="0.2">
      <c r="A749" t="s">
        <v>2093</v>
      </c>
      <c r="B749" t="s">
        <v>1400</v>
      </c>
      <c r="C749" t="s">
        <v>2117</v>
      </c>
      <c r="D749" t="s">
        <v>1781</v>
      </c>
      <c r="E749">
        <v>2</v>
      </c>
      <c r="F749">
        <v>2138</v>
      </c>
    </row>
    <row r="750" spans="1:6" x14ac:dyDescent="0.2">
      <c r="A750" t="s">
        <v>2093</v>
      </c>
      <c r="B750" t="s">
        <v>1400</v>
      </c>
      <c r="C750" t="s">
        <v>2117</v>
      </c>
      <c r="D750" t="s">
        <v>2206</v>
      </c>
      <c r="E750">
        <v>3</v>
      </c>
      <c r="F750">
        <v>3828</v>
      </c>
    </row>
    <row r="751" spans="1:6" x14ac:dyDescent="0.2">
      <c r="A751" t="s">
        <v>2093</v>
      </c>
      <c r="B751" t="s">
        <v>1400</v>
      </c>
      <c r="C751" t="s">
        <v>2117</v>
      </c>
      <c r="D751" t="s">
        <v>1916</v>
      </c>
      <c r="E751">
        <v>6</v>
      </c>
      <c r="F751">
        <v>17352</v>
      </c>
    </row>
    <row r="752" spans="1:6" x14ac:dyDescent="0.2">
      <c r="A752" t="s">
        <v>2093</v>
      </c>
      <c r="B752" t="s">
        <v>1400</v>
      </c>
      <c r="C752" t="s">
        <v>2117</v>
      </c>
      <c r="D752" t="s">
        <v>2207</v>
      </c>
      <c r="E752">
        <v>5</v>
      </c>
      <c r="F752">
        <v>2865</v>
      </c>
    </row>
    <row r="753" spans="1:6" x14ac:dyDescent="0.2">
      <c r="A753" t="s">
        <v>2093</v>
      </c>
      <c r="B753" t="s">
        <v>1400</v>
      </c>
      <c r="C753" t="s">
        <v>2117</v>
      </c>
      <c r="D753" t="s">
        <v>2208</v>
      </c>
      <c r="E753">
        <v>1</v>
      </c>
      <c r="F753">
        <v>1977</v>
      </c>
    </row>
    <row r="754" spans="1:6" x14ac:dyDescent="0.2">
      <c r="A754" t="s">
        <v>2093</v>
      </c>
      <c r="B754" t="s">
        <v>1400</v>
      </c>
      <c r="C754" t="s">
        <v>2117</v>
      </c>
      <c r="D754" t="s">
        <v>2209</v>
      </c>
      <c r="E754">
        <v>1</v>
      </c>
      <c r="F754">
        <v>1833</v>
      </c>
    </row>
    <row r="755" spans="1:6" x14ac:dyDescent="0.2">
      <c r="A755" t="s">
        <v>2093</v>
      </c>
      <c r="B755" t="s">
        <v>1400</v>
      </c>
      <c r="C755" t="s">
        <v>2117</v>
      </c>
      <c r="D755" t="s">
        <v>2210</v>
      </c>
      <c r="E755">
        <v>2</v>
      </c>
      <c r="F755">
        <v>3344</v>
      </c>
    </row>
    <row r="756" spans="1:6" x14ac:dyDescent="0.2">
      <c r="A756" t="s">
        <v>2093</v>
      </c>
      <c r="B756" t="s">
        <v>1400</v>
      </c>
      <c r="C756" t="s">
        <v>2117</v>
      </c>
      <c r="D756" t="s">
        <v>2211</v>
      </c>
      <c r="E756">
        <v>1</v>
      </c>
      <c r="F756">
        <v>3176</v>
      </c>
    </row>
    <row r="757" spans="1:6" x14ac:dyDescent="0.2">
      <c r="A757" t="s">
        <v>2093</v>
      </c>
      <c r="B757" t="s">
        <v>1400</v>
      </c>
      <c r="C757" t="s">
        <v>2117</v>
      </c>
      <c r="D757" t="s">
        <v>2212</v>
      </c>
      <c r="E757">
        <v>7</v>
      </c>
      <c r="F757">
        <v>16142</v>
      </c>
    </row>
    <row r="758" spans="1:6" x14ac:dyDescent="0.2">
      <c r="A758" t="s">
        <v>2093</v>
      </c>
      <c r="B758" t="s">
        <v>1400</v>
      </c>
      <c r="C758" t="s">
        <v>2117</v>
      </c>
      <c r="D758" t="s">
        <v>2213</v>
      </c>
      <c r="E758">
        <v>1</v>
      </c>
      <c r="F758">
        <v>804</v>
      </c>
    </row>
    <row r="759" spans="1:6" x14ac:dyDescent="0.2">
      <c r="A759" t="s">
        <v>2093</v>
      </c>
      <c r="B759" t="s">
        <v>1400</v>
      </c>
      <c r="C759" t="s">
        <v>2117</v>
      </c>
      <c r="D759" t="s">
        <v>2214</v>
      </c>
      <c r="E759">
        <v>1</v>
      </c>
      <c r="F759">
        <v>1800</v>
      </c>
    </row>
    <row r="760" spans="1:6" x14ac:dyDescent="0.2">
      <c r="A760" t="s">
        <v>2093</v>
      </c>
      <c r="B760" t="s">
        <v>1400</v>
      </c>
      <c r="C760" t="s">
        <v>2117</v>
      </c>
      <c r="D760" t="s">
        <v>2215</v>
      </c>
      <c r="E760">
        <v>1</v>
      </c>
      <c r="F760">
        <v>1994</v>
      </c>
    </row>
    <row r="761" spans="1:6" x14ac:dyDescent="0.2">
      <c r="A761" t="s">
        <v>2093</v>
      </c>
      <c r="B761" t="s">
        <v>1400</v>
      </c>
      <c r="C761" t="s">
        <v>2117</v>
      </c>
      <c r="D761" t="s">
        <v>2216</v>
      </c>
      <c r="E761">
        <v>2</v>
      </c>
      <c r="F761">
        <v>1560</v>
      </c>
    </row>
    <row r="762" spans="1:6" x14ac:dyDescent="0.2">
      <c r="A762" t="s">
        <v>2093</v>
      </c>
      <c r="B762" t="s">
        <v>1400</v>
      </c>
      <c r="C762" t="s">
        <v>2117</v>
      </c>
      <c r="D762" t="s">
        <v>2217</v>
      </c>
      <c r="E762">
        <v>1</v>
      </c>
      <c r="F762">
        <v>2113</v>
      </c>
    </row>
    <row r="763" spans="1:6" x14ac:dyDescent="0.2">
      <c r="A763" t="s">
        <v>2093</v>
      </c>
      <c r="B763" t="s">
        <v>1400</v>
      </c>
      <c r="C763" t="s">
        <v>2117</v>
      </c>
      <c r="D763" t="s">
        <v>2218</v>
      </c>
      <c r="E763">
        <v>1</v>
      </c>
      <c r="F763">
        <v>716</v>
      </c>
    </row>
    <row r="764" spans="1:6" x14ac:dyDescent="0.2">
      <c r="A764" t="s">
        <v>2093</v>
      </c>
      <c r="B764" t="s">
        <v>1400</v>
      </c>
      <c r="C764" t="s">
        <v>2117</v>
      </c>
      <c r="D764" t="s">
        <v>2219</v>
      </c>
      <c r="E764">
        <v>1</v>
      </c>
      <c r="F764">
        <v>823</v>
      </c>
    </row>
    <row r="765" spans="1:6" x14ac:dyDescent="0.2">
      <c r="A765" t="s">
        <v>2093</v>
      </c>
      <c r="B765" t="s">
        <v>1400</v>
      </c>
      <c r="C765" t="s">
        <v>2117</v>
      </c>
      <c r="D765" t="s">
        <v>2220</v>
      </c>
      <c r="E765">
        <v>16</v>
      </c>
      <c r="F765">
        <v>23184</v>
      </c>
    </row>
    <row r="766" spans="1:6" x14ac:dyDescent="0.2">
      <c r="A766" t="s">
        <v>2093</v>
      </c>
      <c r="B766" t="s">
        <v>1400</v>
      </c>
      <c r="C766" t="s">
        <v>2117</v>
      </c>
      <c r="D766" t="s">
        <v>2221</v>
      </c>
      <c r="E766">
        <v>1</v>
      </c>
      <c r="F766">
        <v>2454</v>
      </c>
    </row>
    <row r="767" spans="1:6" x14ac:dyDescent="0.2">
      <c r="A767" t="s">
        <v>2093</v>
      </c>
      <c r="B767" t="s">
        <v>1400</v>
      </c>
      <c r="C767" t="s">
        <v>2117</v>
      </c>
      <c r="D767" t="s">
        <v>2222</v>
      </c>
      <c r="E767">
        <v>1</v>
      </c>
      <c r="F767">
        <v>948</v>
      </c>
    </row>
    <row r="768" spans="1:6" x14ac:dyDescent="0.2">
      <c r="A768" t="s">
        <v>2093</v>
      </c>
      <c r="B768" t="s">
        <v>1400</v>
      </c>
      <c r="C768" t="s">
        <v>2117</v>
      </c>
      <c r="D768" t="s">
        <v>2223</v>
      </c>
      <c r="E768">
        <v>1</v>
      </c>
      <c r="F768">
        <v>817</v>
      </c>
    </row>
    <row r="769" spans="1:6" x14ac:dyDescent="0.2">
      <c r="A769" t="s">
        <v>2093</v>
      </c>
      <c r="B769" t="s">
        <v>1400</v>
      </c>
      <c r="C769" t="s">
        <v>2117</v>
      </c>
      <c r="D769" t="s">
        <v>2224</v>
      </c>
      <c r="E769">
        <v>1</v>
      </c>
      <c r="F769">
        <v>457</v>
      </c>
    </row>
    <row r="770" spans="1:6" x14ac:dyDescent="0.2">
      <c r="A770" t="s">
        <v>2093</v>
      </c>
      <c r="B770" t="s">
        <v>1400</v>
      </c>
      <c r="C770" t="s">
        <v>2117</v>
      </c>
      <c r="D770" t="s">
        <v>2225</v>
      </c>
      <c r="E770">
        <v>1</v>
      </c>
      <c r="F770">
        <v>1177</v>
      </c>
    </row>
    <row r="771" spans="1:6" x14ac:dyDescent="0.2">
      <c r="A771" t="s">
        <v>2093</v>
      </c>
      <c r="B771" t="s">
        <v>1400</v>
      </c>
      <c r="C771" t="s">
        <v>2117</v>
      </c>
      <c r="D771" t="s">
        <v>2021</v>
      </c>
      <c r="E771">
        <v>1</v>
      </c>
      <c r="F771">
        <v>2450</v>
      </c>
    </row>
    <row r="772" spans="1:6" x14ac:dyDescent="0.2">
      <c r="A772" t="s">
        <v>2093</v>
      </c>
      <c r="B772" t="s">
        <v>1400</v>
      </c>
      <c r="C772" t="s">
        <v>2117</v>
      </c>
      <c r="D772" t="s">
        <v>1877</v>
      </c>
      <c r="E772">
        <v>1</v>
      </c>
      <c r="F772">
        <v>4650</v>
      </c>
    </row>
    <row r="773" spans="1:6" x14ac:dyDescent="0.2">
      <c r="A773" t="s">
        <v>2093</v>
      </c>
      <c r="B773" t="s">
        <v>1400</v>
      </c>
      <c r="C773" t="s">
        <v>2117</v>
      </c>
      <c r="D773" t="s">
        <v>2226</v>
      </c>
      <c r="E773">
        <v>1</v>
      </c>
      <c r="F773">
        <v>1143</v>
      </c>
    </row>
    <row r="774" spans="1:6" x14ac:dyDescent="0.2">
      <c r="A774" t="s">
        <v>2093</v>
      </c>
      <c r="B774" t="s">
        <v>1400</v>
      </c>
      <c r="C774" t="s">
        <v>2117</v>
      </c>
      <c r="D774" t="s">
        <v>2227</v>
      </c>
      <c r="E774">
        <v>1</v>
      </c>
      <c r="F774">
        <v>1581</v>
      </c>
    </row>
    <row r="775" spans="1:6" x14ac:dyDescent="0.2">
      <c r="A775" t="s">
        <v>2093</v>
      </c>
      <c r="B775" t="s">
        <v>1400</v>
      </c>
      <c r="C775" t="s">
        <v>2117</v>
      </c>
      <c r="D775" t="s">
        <v>2228</v>
      </c>
      <c r="E775">
        <v>1</v>
      </c>
      <c r="F775">
        <v>2046</v>
      </c>
    </row>
    <row r="776" spans="1:6" x14ac:dyDescent="0.2">
      <c r="A776" t="s">
        <v>2093</v>
      </c>
      <c r="B776" t="s">
        <v>1400</v>
      </c>
      <c r="C776" t="s">
        <v>2117</v>
      </c>
      <c r="D776" t="s">
        <v>2229</v>
      </c>
      <c r="E776">
        <v>1</v>
      </c>
      <c r="F776">
        <v>573</v>
      </c>
    </row>
    <row r="777" spans="1:6" x14ac:dyDescent="0.2">
      <c r="A777" t="s">
        <v>2093</v>
      </c>
      <c r="B777" t="s">
        <v>1400</v>
      </c>
      <c r="C777" t="s">
        <v>2117</v>
      </c>
      <c r="D777" t="s">
        <v>2230</v>
      </c>
      <c r="E777">
        <v>1</v>
      </c>
      <c r="F777">
        <v>589</v>
      </c>
    </row>
    <row r="778" spans="1:6" x14ac:dyDescent="0.2">
      <c r="A778" t="s">
        <v>2093</v>
      </c>
      <c r="B778" t="s">
        <v>1400</v>
      </c>
      <c r="C778" t="s">
        <v>2117</v>
      </c>
      <c r="D778" t="s">
        <v>2231</v>
      </c>
      <c r="E778">
        <v>1</v>
      </c>
      <c r="F778">
        <v>1797</v>
      </c>
    </row>
    <row r="779" spans="1:6" x14ac:dyDescent="0.2">
      <c r="A779" t="s">
        <v>2093</v>
      </c>
      <c r="B779" t="s">
        <v>1400</v>
      </c>
      <c r="C779" t="s">
        <v>2117</v>
      </c>
      <c r="D779" t="s">
        <v>2232</v>
      </c>
      <c r="E779">
        <v>2</v>
      </c>
      <c r="F779">
        <v>3702</v>
      </c>
    </row>
    <row r="780" spans="1:6" x14ac:dyDescent="0.2">
      <c r="A780" t="s">
        <v>2093</v>
      </c>
      <c r="B780" t="s">
        <v>1400</v>
      </c>
      <c r="C780" t="s">
        <v>2117</v>
      </c>
      <c r="D780" t="s">
        <v>2233</v>
      </c>
      <c r="E780">
        <v>4</v>
      </c>
      <c r="F780">
        <v>6764</v>
      </c>
    </row>
    <row r="781" spans="1:6" x14ac:dyDescent="0.2">
      <c r="A781" t="s">
        <v>2093</v>
      </c>
      <c r="B781" t="s">
        <v>1400</v>
      </c>
      <c r="C781" t="s">
        <v>2117</v>
      </c>
      <c r="D781" t="s">
        <v>2234</v>
      </c>
      <c r="E781">
        <v>1</v>
      </c>
      <c r="F781">
        <v>1586</v>
      </c>
    </row>
    <row r="782" spans="1:6" x14ac:dyDescent="0.2">
      <c r="A782" t="s">
        <v>2093</v>
      </c>
      <c r="B782" t="s">
        <v>1400</v>
      </c>
      <c r="C782" t="s">
        <v>2117</v>
      </c>
      <c r="D782" t="s">
        <v>2235</v>
      </c>
      <c r="E782">
        <v>1</v>
      </c>
      <c r="F782">
        <v>1642</v>
      </c>
    </row>
    <row r="783" spans="1:6" x14ac:dyDescent="0.2">
      <c r="A783" t="s">
        <v>2093</v>
      </c>
      <c r="B783" t="s">
        <v>1400</v>
      </c>
      <c r="C783" t="s">
        <v>2117</v>
      </c>
      <c r="D783" t="s">
        <v>2236</v>
      </c>
      <c r="E783">
        <v>1</v>
      </c>
      <c r="F783">
        <v>1368</v>
      </c>
    </row>
    <row r="784" spans="1:6" x14ac:dyDescent="0.2">
      <c r="A784" t="s">
        <v>2093</v>
      </c>
      <c r="B784" t="s">
        <v>1400</v>
      </c>
      <c r="C784" t="s">
        <v>2117</v>
      </c>
      <c r="D784" t="s">
        <v>2237</v>
      </c>
      <c r="E784">
        <v>2</v>
      </c>
      <c r="F784">
        <v>3152</v>
      </c>
    </row>
    <row r="785" spans="1:6" x14ac:dyDescent="0.2">
      <c r="A785" t="s">
        <v>2093</v>
      </c>
      <c r="B785" t="s">
        <v>1400</v>
      </c>
      <c r="C785" t="s">
        <v>2117</v>
      </c>
      <c r="D785" t="s">
        <v>2238</v>
      </c>
      <c r="E785">
        <v>1</v>
      </c>
      <c r="F785">
        <v>1936</v>
      </c>
    </row>
    <row r="786" spans="1:6" x14ac:dyDescent="0.2">
      <c r="A786" t="s">
        <v>2093</v>
      </c>
      <c r="B786" t="s">
        <v>1400</v>
      </c>
      <c r="C786" t="s">
        <v>2117</v>
      </c>
      <c r="D786" t="s">
        <v>2239</v>
      </c>
      <c r="E786">
        <v>1</v>
      </c>
      <c r="F786">
        <v>723</v>
      </c>
    </row>
    <row r="787" spans="1:6" x14ac:dyDescent="0.2">
      <c r="A787" t="s">
        <v>2093</v>
      </c>
      <c r="B787" t="s">
        <v>1400</v>
      </c>
      <c r="C787" t="s">
        <v>2117</v>
      </c>
      <c r="D787" t="s">
        <v>2240</v>
      </c>
      <c r="E787">
        <v>1</v>
      </c>
      <c r="F787">
        <v>1625</v>
      </c>
    </row>
    <row r="788" spans="1:6" x14ac:dyDescent="0.2">
      <c r="A788" t="s">
        <v>2093</v>
      </c>
      <c r="B788" t="s">
        <v>1400</v>
      </c>
      <c r="C788" t="s">
        <v>2117</v>
      </c>
      <c r="D788" t="s">
        <v>2241</v>
      </c>
      <c r="E788">
        <v>1</v>
      </c>
      <c r="F788">
        <v>1799</v>
      </c>
    </row>
    <row r="789" spans="1:6" x14ac:dyDescent="0.2">
      <c r="A789" t="s">
        <v>2093</v>
      </c>
      <c r="B789" t="s">
        <v>1400</v>
      </c>
      <c r="C789" t="s">
        <v>2117</v>
      </c>
      <c r="D789" t="s">
        <v>2242</v>
      </c>
      <c r="E789">
        <v>6</v>
      </c>
      <c r="F789">
        <v>12990</v>
      </c>
    </row>
    <row r="790" spans="1:6" x14ac:dyDescent="0.2">
      <c r="A790" t="s">
        <v>2093</v>
      </c>
      <c r="B790" t="s">
        <v>1400</v>
      </c>
      <c r="C790" t="s">
        <v>2117</v>
      </c>
      <c r="D790" t="s">
        <v>2243</v>
      </c>
      <c r="E790">
        <v>1</v>
      </c>
      <c r="F790">
        <v>1652</v>
      </c>
    </row>
    <row r="791" spans="1:6" x14ac:dyDescent="0.2">
      <c r="A791" t="s">
        <v>2093</v>
      </c>
      <c r="B791" t="s">
        <v>1400</v>
      </c>
      <c r="C791" t="s">
        <v>2117</v>
      </c>
      <c r="D791" t="s">
        <v>2244</v>
      </c>
      <c r="E791">
        <v>2</v>
      </c>
      <c r="F791">
        <v>2042</v>
      </c>
    </row>
    <row r="792" spans="1:6" x14ac:dyDescent="0.2">
      <c r="A792" t="s">
        <v>2093</v>
      </c>
      <c r="B792" t="s">
        <v>1400</v>
      </c>
      <c r="C792" t="s">
        <v>2117</v>
      </c>
      <c r="D792" t="s">
        <v>2245</v>
      </c>
      <c r="E792">
        <v>1</v>
      </c>
      <c r="F792">
        <v>2447</v>
      </c>
    </row>
    <row r="793" spans="1:6" x14ac:dyDescent="0.2">
      <c r="A793" t="s">
        <v>2093</v>
      </c>
      <c r="B793" t="s">
        <v>1400</v>
      </c>
      <c r="C793" t="s">
        <v>2117</v>
      </c>
      <c r="D793" t="s">
        <v>2246</v>
      </c>
      <c r="E793">
        <v>27</v>
      </c>
      <c r="F793">
        <v>18468</v>
      </c>
    </row>
    <row r="794" spans="1:6" x14ac:dyDescent="0.2">
      <c r="A794" t="s">
        <v>2093</v>
      </c>
      <c r="B794" t="s">
        <v>1400</v>
      </c>
      <c r="C794" t="s">
        <v>2117</v>
      </c>
      <c r="D794" t="s">
        <v>2247</v>
      </c>
      <c r="E794">
        <v>1</v>
      </c>
      <c r="F794">
        <v>1850</v>
      </c>
    </row>
    <row r="795" spans="1:6" x14ac:dyDescent="0.2">
      <c r="A795" t="s">
        <v>2093</v>
      </c>
      <c r="B795" t="s">
        <v>1400</v>
      </c>
      <c r="C795" t="s">
        <v>2117</v>
      </c>
      <c r="D795" t="s">
        <v>2248</v>
      </c>
      <c r="E795">
        <v>1</v>
      </c>
      <c r="F795">
        <v>870</v>
      </c>
    </row>
    <row r="796" spans="1:6" x14ac:dyDescent="0.2">
      <c r="A796" t="s">
        <v>2093</v>
      </c>
      <c r="B796" t="s">
        <v>1400</v>
      </c>
      <c r="C796" t="s">
        <v>2117</v>
      </c>
      <c r="D796" t="s">
        <v>2249</v>
      </c>
      <c r="E796">
        <v>6</v>
      </c>
      <c r="F796">
        <v>5718</v>
      </c>
    </row>
    <row r="797" spans="1:6" x14ac:dyDescent="0.2">
      <c r="A797" t="s">
        <v>2093</v>
      </c>
      <c r="B797" t="s">
        <v>1400</v>
      </c>
      <c r="C797" t="s">
        <v>2117</v>
      </c>
      <c r="D797" t="s">
        <v>2250</v>
      </c>
      <c r="E797">
        <v>1</v>
      </c>
      <c r="F797">
        <v>1869</v>
      </c>
    </row>
    <row r="798" spans="1:6" x14ac:dyDescent="0.2">
      <c r="A798" t="s">
        <v>2093</v>
      </c>
      <c r="B798" t="s">
        <v>1400</v>
      </c>
      <c r="C798" t="s">
        <v>2117</v>
      </c>
      <c r="D798" t="s">
        <v>2251</v>
      </c>
      <c r="E798">
        <v>1</v>
      </c>
      <c r="F798">
        <v>3159</v>
      </c>
    </row>
    <row r="799" spans="1:6" x14ac:dyDescent="0.2">
      <c r="A799" t="s">
        <v>2093</v>
      </c>
      <c r="B799" t="s">
        <v>1400</v>
      </c>
      <c r="C799" t="s">
        <v>2117</v>
      </c>
      <c r="D799" t="s">
        <v>2252</v>
      </c>
      <c r="E799">
        <v>1</v>
      </c>
      <c r="F799">
        <v>757</v>
      </c>
    </row>
    <row r="800" spans="1:6" x14ac:dyDescent="0.2">
      <c r="A800" t="s">
        <v>2093</v>
      </c>
      <c r="B800" t="s">
        <v>1400</v>
      </c>
      <c r="C800" t="s">
        <v>2117</v>
      </c>
      <c r="D800" t="s">
        <v>2253</v>
      </c>
      <c r="E800">
        <v>1</v>
      </c>
      <c r="F800">
        <v>1052</v>
      </c>
    </row>
    <row r="801" spans="1:6" x14ac:dyDescent="0.2">
      <c r="A801" t="s">
        <v>2093</v>
      </c>
      <c r="B801" t="s">
        <v>1400</v>
      </c>
      <c r="C801" t="s">
        <v>2117</v>
      </c>
      <c r="D801" t="s">
        <v>2254</v>
      </c>
      <c r="E801">
        <v>1</v>
      </c>
      <c r="F801">
        <v>3857</v>
      </c>
    </row>
    <row r="802" spans="1:6" x14ac:dyDescent="0.2">
      <c r="A802" t="s">
        <v>2093</v>
      </c>
      <c r="B802" t="s">
        <v>1400</v>
      </c>
      <c r="C802" t="s">
        <v>2117</v>
      </c>
      <c r="D802" t="s">
        <v>2255</v>
      </c>
      <c r="E802">
        <v>1</v>
      </c>
      <c r="F802">
        <v>1593</v>
      </c>
    </row>
    <row r="803" spans="1:6" x14ac:dyDescent="0.2">
      <c r="A803" t="s">
        <v>2093</v>
      </c>
      <c r="B803" t="s">
        <v>1400</v>
      </c>
      <c r="C803" t="s">
        <v>2117</v>
      </c>
      <c r="D803" t="s">
        <v>2256</v>
      </c>
      <c r="E803">
        <v>2</v>
      </c>
      <c r="F803">
        <v>4950</v>
      </c>
    </row>
    <row r="804" spans="1:6" x14ac:dyDescent="0.2">
      <c r="A804" t="s">
        <v>2093</v>
      </c>
      <c r="B804" t="s">
        <v>1400</v>
      </c>
      <c r="C804" t="s">
        <v>2117</v>
      </c>
      <c r="D804" t="s">
        <v>2257</v>
      </c>
      <c r="E804">
        <v>1</v>
      </c>
      <c r="F804">
        <v>577</v>
      </c>
    </row>
    <row r="805" spans="1:6" x14ac:dyDescent="0.2">
      <c r="A805" t="s">
        <v>2093</v>
      </c>
      <c r="B805" t="s">
        <v>1400</v>
      </c>
      <c r="C805" t="s">
        <v>2117</v>
      </c>
      <c r="D805" t="s">
        <v>2258</v>
      </c>
      <c r="E805">
        <v>2</v>
      </c>
      <c r="F805">
        <v>1130</v>
      </c>
    </row>
    <row r="806" spans="1:6" x14ac:dyDescent="0.2">
      <c r="A806" t="s">
        <v>2093</v>
      </c>
      <c r="B806" t="s">
        <v>1400</v>
      </c>
      <c r="C806" t="s">
        <v>2117</v>
      </c>
      <c r="D806" t="s">
        <v>2259</v>
      </c>
      <c r="E806">
        <v>1</v>
      </c>
      <c r="F806">
        <v>670</v>
      </c>
    </row>
    <row r="807" spans="1:6" x14ac:dyDescent="0.2">
      <c r="A807" t="s">
        <v>2093</v>
      </c>
      <c r="B807" t="s">
        <v>1400</v>
      </c>
      <c r="C807" t="s">
        <v>2117</v>
      </c>
      <c r="D807" t="s">
        <v>2260</v>
      </c>
      <c r="E807">
        <v>24</v>
      </c>
      <c r="F807">
        <v>8856</v>
      </c>
    </row>
    <row r="808" spans="1:6" x14ac:dyDescent="0.2">
      <c r="A808" t="s">
        <v>2093</v>
      </c>
      <c r="B808" t="s">
        <v>1400</v>
      </c>
      <c r="C808" t="s">
        <v>2117</v>
      </c>
      <c r="D808" t="s">
        <v>2261</v>
      </c>
      <c r="E808">
        <v>8</v>
      </c>
      <c r="F808">
        <v>2952</v>
      </c>
    </row>
    <row r="809" spans="1:6" x14ac:dyDescent="0.2">
      <c r="A809" t="s">
        <v>2093</v>
      </c>
      <c r="B809" t="s">
        <v>1400</v>
      </c>
      <c r="C809" t="s">
        <v>2117</v>
      </c>
      <c r="D809" t="s">
        <v>2262</v>
      </c>
      <c r="E809">
        <v>1</v>
      </c>
      <c r="F809">
        <v>5633</v>
      </c>
    </row>
    <row r="810" spans="1:6" x14ac:dyDescent="0.2">
      <c r="A810" t="s">
        <v>2093</v>
      </c>
      <c r="B810" t="s">
        <v>1400</v>
      </c>
      <c r="C810" t="s">
        <v>2117</v>
      </c>
      <c r="D810" t="s">
        <v>2263</v>
      </c>
      <c r="E810">
        <v>8</v>
      </c>
      <c r="F810">
        <v>4136</v>
      </c>
    </row>
    <row r="811" spans="1:6" x14ac:dyDescent="0.2">
      <c r="A811" t="s">
        <v>2093</v>
      </c>
      <c r="B811" t="s">
        <v>1400</v>
      </c>
      <c r="C811" t="s">
        <v>2117</v>
      </c>
      <c r="D811" t="s">
        <v>2264</v>
      </c>
      <c r="E811">
        <v>16</v>
      </c>
      <c r="F811">
        <v>4064</v>
      </c>
    </row>
    <row r="812" spans="1:6" x14ac:dyDescent="0.2">
      <c r="A812" t="s">
        <v>2093</v>
      </c>
      <c r="B812" t="s">
        <v>1400</v>
      </c>
      <c r="C812" t="s">
        <v>2117</v>
      </c>
      <c r="D812" t="s">
        <v>2265</v>
      </c>
      <c r="E812">
        <v>208</v>
      </c>
      <c r="F812">
        <v>34320</v>
      </c>
    </row>
    <row r="813" spans="1:6" x14ac:dyDescent="0.2">
      <c r="A813" t="s">
        <v>2093</v>
      </c>
      <c r="B813" t="s">
        <v>1400</v>
      </c>
      <c r="C813" t="s">
        <v>2117</v>
      </c>
      <c r="D813" t="s">
        <v>2266</v>
      </c>
      <c r="E813">
        <v>8</v>
      </c>
      <c r="F813">
        <v>5832</v>
      </c>
    </row>
    <row r="814" spans="1:6" x14ac:dyDescent="0.2">
      <c r="A814" t="s">
        <v>2093</v>
      </c>
      <c r="B814" t="s">
        <v>1400</v>
      </c>
      <c r="C814" t="s">
        <v>2117</v>
      </c>
      <c r="D814" t="s">
        <v>2267</v>
      </c>
      <c r="E814">
        <v>8</v>
      </c>
      <c r="F814">
        <v>3112</v>
      </c>
    </row>
    <row r="815" spans="1:6" x14ac:dyDescent="0.2">
      <c r="A815" t="s">
        <v>2093</v>
      </c>
      <c r="B815" t="s">
        <v>1400</v>
      </c>
      <c r="C815" t="s">
        <v>2117</v>
      </c>
      <c r="D815" t="s">
        <v>2268</v>
      </c>
      <c r="E815">
        <v>4</v>
      </c>
      <c r="F815">
        <v>85184</v>
      </c>
    </row>
    <row r="816" spans="1:6" x14ac:dyDescent="0.2">
      <c r="A816" t="s">
        <v>2093</v>
      </c>
      <c r="B816" t="s">
        <v>1400</v>
      </c>
      <c r="C816" t="s">
        <v>2117</v>
      </c>
      <c r="D816" t="s">
        <v>2269</v>
      </c>
      <c r="E816">
        <v>1</v>
      </c>
      <c r="F816">
        <v>3724</v>
      </c>
    </row>
    <row r="817" spans="1:6" x14ac:dyDescent="0.2">
      <c r="A817" t="s">
        <v>2093</v>
      </c>
      <c r="B817" t="s">
        <v>1400</v>
      </c>
      <c r="C817" t="s">
        <v>2117</v>
      </c>
      <c r="D817" t="s">
        <v>2270</v>
      </c>
      <c r="E817">
        <v>1</v>
      </c>
      <c r="F817">
        <v>19346</v>
      </c>
    </row>
    <row r="818" spans="1:6" x14ac:dyDescent="0.2">
      <c r="A818" t="s">
        <v>2093</v>
      </c>
      <c r="B818" t="s">
        <v>1400</v>
      </c>
      <c r="C818" t="s">
        <v>2117</v>
      </c>
      <c r="D818" t="s">
        <v>2271</v>
      </c>
      <c r="E818">
        <v>1</v>
      </c>
      <c r="F818">
        <v>9546</v>
      </c>
    </row>
    <row r="819" spans="1:6" x14ac:dyDescent="0.2">
      <c r="A819" t="s">
        <v>2093</v>
      </c>
      <c r="B819" t="s">
        <v>1400</v>
      </c>
      <c r="C819" t="s">
        <v>2117</v>
      </c>
      <c r="D819" t="s">
        <v>2272</v>
      </c>
      <c r="E819">
        <v>1</v>
      </c>
      <c r="F819">
        <v>2382</v>
      </c>
    </row>
    <row r="820" spans="1:6" x14ac:dyDescent="0.2">
      <c r="A820" t="s">
        <v>2093</v>
      </c>
      <c r="B820" t="s">
        <v>1400</v>
      </c>
      <c r="C820" t="s">
        <v>2117</v>
      </c>
      <c r="D820" t="s">
        <v>2098</v>
      </c>
      <c r="E820">
        <v>1</v>
      </c>
      <c r="F820">
        <v>7019</v>
      </c>
    </row>
    <row r="821" spans="1:6" x14ac:dyDescent="0.2">
      <c r="A821" t="s">
        <v>2093</v>
      </c>
      <c r="B821" t="s">
        <v>1400</v>
      </c>
      <c r="C821" t="s">
        <v>2117</v>
      </c>
      <c r="D821" t="s">
        <v>2273</v>
      </c>
      <c r="E821">
        <v>1</v>
      </c>
      <c r="F821">
        <v>7473</v>
      </c>
    </row>
    <row r="822" spans="1:6" x14ac:dyDescent="0.2">
      <c r="A822" t="s">
        <v>2093</v>
      </c>
      <c r="B822" t="s">
        <v>1400</v>
      </c>
      <c r="C822" t="s">
        <v>2117</v>
      </c>
      <c r="D822" t="s">
        <v>2096</v>
      </c>
      <c r="E822">
        <v>1</v>
      </c>
      <c r="F822">
        <v>1936</v>
      </c>
    </row>
    <row r="823" spans="1:6" x14ac:dyDescent="0.2">
      <c r="A823" t="s">
        <v>2093</v>
      </c>
      <c r="B823" t="s">
        <v>1400</v>
      </c>
      <c r="C823" t="s">
        <v>2117</v>
      </c>
      <c r="D823" t="s">
        <v>2274</v>
      </c>
      <c r="E823">
        <v>1</v>
      </c>
      <c r="F823">
        <v>11835</v>
      </c>
    </row>
    <row r="824" spans="1:6" x14ac:dyDescent="0.2">
      <c r="A824" t="s">
        <v>2093</v>
      </c>
      <c r="B824" t="s">
        <v>1400</v>
      </c>
      <c r="C824" t="s">
        <v>2117</v>
      </c>
      <c r="D824" t="s">
        <v>2275</v>
      </c>
      <c r="E824">
        <v>1</v>
      </c>
      <c r="F824">
        <v>10676</v>
      </c>
    </row>
    <row r="825" spans="1:6" x14ac:dyDescent="0.2">
      <c r="A825" t="s">
        <v>2093</v>
      </c>
      <c r="B825" t="s">
        <v>1400</v>
      </c>
      <c r="C825" t="s">
        <v>2117</v>
      </c>
      <c r="D825" t="s">
        <v>1723</v>
      </c>
      <c r="E825">
        <v>1</v>
      </c>
      <c r="F825">
        <v>10827</v>
      </c>
    </row>
    <row r="826" spans="1:6" x14ac:dyDescent="0.2">
      <c r="A826" t="s">
        <v>2093</v>
      </c>
      <c r="B826" t="s">
        <v>1400</v>
      </c>
      <c r="C826" t="s">
        <v>2117</v>
      </c>
      <c r="D826" t="s">
        <v>2276</v>
      </c>
      <c r="E826">
        <v>1</v>
      </c>
      <c r="F826">
        <v>4660</v>
      </c>
    </row>
    <row r="827" spans="1:6" x14ac:dyDescent="0.2">
      <c r="A827" t="s">
        <v>2093</v>
      </c>
      <c r="B827" t="s">
        <v>1400</v>
      </c>
      <c r="C827" t="s">
        <v>2117</v>
      </c>
      <c r="D827" t="s">
        <v>2277</v>
      </c>
      <c r="E827">
        <v>1</v>
      </c>
      <c r="F827">
        <v>871</v>
      </c>
    </row>
    <row r="828" spans="1:6" x14ac:dyDescent="0.2">
      <c r="A828" t="s">
        <v>2093</v>
      </c>
      <c r="B828" t="s">
        <v>1400</v>
      </c>
      <c r="C828" t="s">
        <v>2117</v>
      </c>
      <c r="D828" t="s">
        <v>2278</v>
      </c>
      <c r="E828">
        <v>1</v>
      </c>
      <c r="F828">
        <v>4835</v>
      </c>
    </row>
    <row r="829" spans="1:6" x14ac:dyDescent="0.2">
      <c r="A829" t="s">
        <v>2093</v>
      </c>
      <c r="B829" t="s">
        <v>1400</v>
      </c>
      <c r="C829" t="s">
        <v>2117</v>
      </c>
      <c r="D829" t="s">
        <v>2279</v>
      </c>
      <c r="E829">
        <v>1</v>
      </c>
      <c r="F829">
        <v>7476</v>
      </c>
    </row>
    <row r="830" spans="1:6" x14ac:dyDescent="0.2">
      <c r="A830" t="s">
        <v>2093</v>
      </c>
      <c r="B830" t="s">
        <v>1400</v>
      </c>
      <c r="C830" t="s">
        <v>2117</v>
      </c>
      <c r="D830" t="s">
        <v>2280</v>
      </c>
      <c r="E830">
        <v>1</v>
      </c>
      <c r="F830">
        <v>7780</v>
      </c>
    </row>
    <row r="831" spans="1:6" x14ac:dyDescent="0.2">
      <c r="A831" t="s">
        <v>2093</v>
      </c>
      <c r="B831" t="s">
        <v>1400</v>
      </c>
      <c r="C831" t="s">
        <v>2117</v>
      </c>
      <c r="D831" t="s">
        <v>2281</v>
      </c>
      <c r="E831">
        <v>1</v>
      </c>
      <c r="F831">
        <v>19130</v>
      </c>
    </row>
    <row r="832" spans="1:6" x14ac:dyDescent="0.2">
      <c r="A832" t="s">
        <v>2093</v>
      </c>
      <c r="B832" t="s">
        <v>1400</v>
      </c>
      <c r="C832" t="s">
        <v>2117</v>
      </c>
      <c r="D832" t="s">
        <v>2282</v>
      </c>
      <c r="E832">
        <v>1</v>
      </c>
      <c r="F832">
        <v>19996</v>
      </c>
    </row>
    <row r="833" spans="1:6" x14ac:dyDescent="0.2">
      <c r="A833" t="s">
        <v>2093</v>
      </c>
      <c r="B833" t="s">
        <v>1400</v>
      </c>
      <c r="C833" t="s">
        <v>2117</v>
      </c>
      <c r="D833" t="s">
        <v>2283</v>
      </c>
      <c r="E833">
        <v>1</v>
      </c>
      <c r="F833">
        <v>4270</v>
      </c>
    </row>
    <row r="834" spans="1:6" x14ac:dyDescent="0.2">
      <c r="A834" t="s">
        <v>2093</v>
      </c>
      <c r="B834" t="s">
        <v>1400</v>
      </c>
      <c r="C834" t="s">
        <v>2117</v>
      </c>
      <c r="D834" t="s">
        <v>1829</v>
      </c>
      <c r="E834">
        <v>1</v>
      </c>
      <c r="F834">
        <v>3832</v>
      </c>
    </row>
    <row r="835" spans="1:6" x14ac:dyDescent="0.2">
      <c r="A835" t="s">
        <v>2093</v>
      </c>
      <c r="B835" t="s">
        <v>1400</v>
      </c>
      <c r="C835" t="s">
        <v>2117</v>
      </c>
      <c r="D835" t="s">
        <v>2284</v>
      </c>
      <c r="E835">
        <v>1</v>
      </c>
      <c r="F835">
        <v>740</v>
      </c>
    </row>
    <row r="836" spans="1:6" x14ac:dyDescent="0.2">
      <c r="A836" t="s">
        <v>2093</v>
      </c>
      <c r="B836" t="s">
        <v>1400</v>
      </c>
      <c r="C836" t="s">
        <v>2117</v>
      </c>
      <c r="D836" t="s">
        <v>2285</v>
      </c>
      <c r="E836">
        <v>1</v>
      </c>
      <c r="F836">
        <v>3908</v>
      </c>
    </row>
    <row r="837" spans="1:6" x14ac:dyDescent="0.2">
      <c r="A837" t="s">
        <v>2093</v>
      </c>
      <c r="B837" t="s">
        <v>1400</v>
      </c>
      <c r="C837" t="s">
        <v>2117</v>
      </c>
      <c r="D837" t="s">
        <v>2286</v>
      </c>
      <c r="E837">
        <v>1</v>
      </c>
      <c r="F837">
        <v>6173</v>
      </c>
    </row>
    <row r="838" spans="1:6" x14ac:dyDescent="0.2">
      <c r="A838" t="s">
        <v>2093</v>
      </c>
      <c r="B838" t="s">
        <v>1400</v>
      </c>
      <c r="C838" t="s">
        <v>2117</v>
      </c>
      <c r="D838" t="s">
        <v>2287</v>
      </c>
      <c r="E838">
        <v>1</v>
      </c>
      <c r="F838">
        <v>4647</v>
      </c>
    </row>
    <row r="839" spans="1:6" x14ac:dyDescent="0.2">
      <c r="A839" t="s">
        <v>2093</v>
      </c>
      <c r="B839" t="s">
        <v>1400</v>
      </c>
      <c r="C839" t="s">
        <v>2117</v>
      </c>
      <c r="D839" t="s">
        <v>2288</v>
      </c>
      <c r="E839">
        <v>1</v>
      </c>
      <c r="F839">
        <v>7344</v>
      </c>
    </row>
    <row r="840" spans="1:6" x14ac:dyDescent="0.2">
      <c r="A840" t="s">
        <v>2093</v>
      </c>
      <c r="B840" t="s">
        <v>1400</v>
      </c>
      <c r="C840" t="s">
        <v>2117</v>
      </c>
      <c r="D840" t="s">
        <v>2289</v>
      </c>
      <c r="E840">
        <v>1</v>
      </c>
      <c r="F840">
        <v>2150</v>
      </c>
    </row>
    <row r="841" spans="1:6" x14ac:dyDescent="0.2">
      <c r="A841" t="s">
        <v>2093</v>
      </c>
      <c r="B841" t="s">
        <v>1400</v>
      </c>
      <c r="C841" t="s">
        <v>2117</v>
      </c>
      <c r="D841" t="s">
        <v>2290</v>
      </c>
      <c r="E841">
        <v>1</v>
      </c>
      <c r="F841">
        <v>1710</v>
      </c>
    </row>
    <row r="842" spans="1:6" x14ac:dyDescent="0.2">
      <c r="A842" t="s">
        <v>2093</v>
      </c>
      <c r="B842" t="s">
        <v>1400</v>
      </c>
      <c r="C842" t="s">
        <v>2117</v>
      </c>
      <c r="D842" t="s">
        <v>2080</v>
      </c>
      <c r="E842">
        <v>1</v>
      </c>
      <c r="F842">
        <v>555</v>
      </c>
    </row>
    <row r="843" spans="1:6" x14ac:dyDescent="0.2">
      <c r="A843" t="s">
        <v>2093</v>
      </c>
      <c r="B843" t="s">
        <v>1400</v>
      </c>
      <c r="C843" t="s">
        <v>2117</v>
      </c>
      <c r="D843" t="s">
        <v>2291</v>
      </c>
      <c r="E843">
        <v>1</v>
      </c>
      <c r="F843">
        <v>723</v>
      </c>
    </row>
    <row r="844" spans="1:6" x14ac:dyDescent="0.2">
      <c r="A844" t="s">
        <v>2093</v>
      </c>
      <c r="B844" t="s">
        <v>1400</v>
      </c>
      <c r="C844" t="s">
        <v>2117</v>
      </c>
      <c r="D844" t="s">
        <v>2292</v>
      </c>
      <c r="E844">
        <v>1</v>
      </c>
      <c r="F844">
        <v>2175</v>
      </c>
    </row>
    <row r="845" spans="1:6" x14ac:dyDescent="0.2">
      <c r="A845" t="s">
        <v>2093</v>
      </c>
      <c r="B845" t="s">
        <v>1400</v>
      </c>
      <c r="C845" t="s">
        <v>2117</v>
      </c>
      <c r="D845" t="s">
        <v>2293</v>
      </c>
      <c r="E845">
        <v>1</v>
      </c>
      <c r="F845">
        <v>848</v>
      </c>
    </row>
    <row r="846" spans="1:6" x14ac:dyDescent="0.2">
      <c r="A846" t="s">
        <v>2093</v>
      </c>
      <c r="B846" t="s">
        <v>1400</v>
      </c>
      <c r="C846" t="s">
        <v>2117</v>
      </c>
      <c r="D846" t="s">
        <v>2051</v>
      </c>
      <c r="E846">
        <v>1</v>
      </c>
      <c r="F846">
        <v>2599</v>
      </c>
    </row>
    <row r="847" spans="1:6" x14ac:dyDescent="0.2">
      <c r="A847" t="s">
        <v>2093</v>
      </c>
      <c r="B847" t="s">
        <v>1400</v>
      </c>
      <c r="C847" t="s">
        <v>2117</v>
      </c>
      <c r="D847" t="s">
        <v>2294</v>
      </c>
      <c r="E847">
        <v>1</v>
      </c>
      <c r="F847">
        <v>2295</v>
      </c>
    </row>
    <row r="848" spans="1:6" x14ac:dyDescent="0.2">
      <c r="A848" t="s">
        <v>2093</v>
      </c>
      <c r="B848" t="s">
        <v>1400</v>
      </c>
      <c r="C848" t="s">
        <v>2117</v>
      </c>
      <c r="D848" t="s">
        <v>2295</v>
      </c>
      <c r="E848">
        <v>1</v>
      </c>
      <c r="F848">
        <v>2819</v>
      </c>
    </row>
    <row r="849" spans="1:6" x14ac:dyDescent="0.2">
      <c r="A849" t="s">
        <v>2093</v>
      </c>
      <c r="B849" t="s">
        <v>1400</v>
      </c>
      <c r="C849" t="s">
        <v>2117</v>
      </c>
      <c r="D849" t="s">
        <v>2296</v>
      </c>
      <c r="E849">
        <v>1</v>
      </c>
      <c r="F849">
        <v>2234</v>
      </c>
    </row>
    <row r="850" spans="1:6" x14ac:dyDescent="0.2">
      <c r="A850" t="s">
        <v>2093</v>
      </c>
      <c r="B850" t="s">
        <v>1400</v>
      </c>
      <c r="C850" t="s">
        <v>2117</v>
      </c>
      <c r="D850" t="s">
        <v>2297</v>
      </c>
      <c r="E850">
        <v>1</v>
      </c>
      <c r="F850">
        <v>1492</v>
      </c>
    </row>
    <row r="851" spans="1:6" x14ac:dyDescent="0.2">
      <c r="A851" t="s">
        <v>2093</v>
      </c>
      <c r="B851" t="s">
        <v>1400</v>
      </c>
      <c r="C851" t="s">
        <v>2117</v>
      </c>
      <c r="D851" t="s">
        <v>1786</v>
      </c>
      <c r="E851">
        <v>7</v>
      </c>
      <c r="F851">
        <v>7399</v>
      </c>
    </row>
    <row r="852" spans="1:6" x14ac:dyDescent="0.2">
      <c r="A852" t="s">
        <v>2093</v>
      </c>
      <c r="B852" t="s">
        <v>1400</v>
      </c>
      <c r="C852" t="s">
        <v>2117</v>
      </c>
      <c r="D852" t="s">
        <v>1891</v>
      </c>
      <c r="E852">
        <v>1</v>
      </c>
      <c r="F852">
        <v>303</v>
      </c>
    </row>
    <row r="853" spans="1:6" x14ac:dyDescent="0.2">
      <c r="A853" t="s">
        <v>2093</v>
      </c>
      <c r="B853" t="s">
        <v>1400</v>
      </c>
      <c r="C853" t="s">
        <v>2117</v>
      </c>
      <c r="D853" t="s">
        <v>1735</v>
      </c>
      <c r="E853">
        <v>1</v>
      </c>
      <c r="F853">
        <v>397</v>
      </c>
    </row>
    <row r="854" spans="1:6" x14ac:dyDescent="0.2">
      <c r="A854" t="s">
        <v>2093</v>
      </c>
      <c r="B854" t="s">
        <v>1400</v>
      </c>
      <c r="C854" t="s">
        <v>2117</v>
      </c>
      <c r="D854" t="s">
        <v>1917</v>
      </c>
      <c r="E854">
        <v>2</v>
      </c>
      <c r="F854">
        <v>3334</v>
      </c>
    </row>
    <row r="855" spans="1:6" x14ac:dyDescent="0.2">
      <c r="A855" t="s">
        <v>2093</v>
      </c>
      <c r="B855" t="s">
        <v>1400</v>
      </c>
      <c r="C855" t="s">
        <v>2117</v>
      </c>
      <c r="D855" t="s">
        <v>2298</v>
      </c>
      <c r="E855">
        <v>1</v>
      </c>
      <c r="F855">
        <v>2559</v>
      </c>
    </row>
    <row r="856" spans="1:6" x14ac:dyDescent="0.2">
      <c r="A856" t="s">
        <v>2093</v>
      </c>
      <c r="B856" t="s">
        <v>1400</v>
      </c>
      <c r="C856" t="s">
        <v>2117</v>
      </c>
      <c r="D856" t="s">
        <v>2299</v>
      </c>
      <c r="E856">
        <v>42</v>
      </c>
      <c r="F856">
        <v>11088</v>
      </c>
    </row>
    <row r="857" spans="1:6" x14ac:dyDescent="0.2">
      <c r="A857" t="s">
        <v>2093</v>
      </c>
      <c r="B857" t="s">
        <v>1400</v>
      </c>
      <c r="C857" t="s">
        <v>2117</v>
      </c>
      <c r="D857" t="s">
        <v>2300</v>
      </c>
      <c r="E857">
        <v>1</v>
      </c>
      <c r="F857">
        <v>460</v>
      </c>
    </row>
    <row r="858" spans="1:6" x14ac:dyDescent="0.2">
      <c r="A858" t="s">
        <v>2093</v>
      </c>
      <c r="B858" t="s">
        <v>1400</v>
      </c>
      <c r="C858" t="s">
        <v>2117</v>
      </c>
      <c r="D858" t="s">
        <v>2053</v>
      </c>
      <c r="E858">
        <v>1</v>
      </c>
      <c r="F858">
        <v>167</v>
      </c>
    </row>
    <row r="859" spans="1:6" x14ac:dyDescent="0.2">
      <c r="A859" t="s">
        <v>2093</v>
      </c>
      <c r="B859" t="s">
        <v>1400</v>
      </c>
      <c r="C859" t="s">
        <v>2117</v>
      </c>
      <c r="D859" t="s">
        <v>2301</v>
      </c>
      <c r="E859">
        <v>1</v>
      </c>
      <c r="F859">
        <v>1069</v>
      </c>
    </row>
    <row r="860" spans="1:6" x14ac:dyDescent="0.2">
      <c r="A860" t="s">
        <v>2093</v>
      </c>
      <c r="B860" t="s">
        <v>1400</v>
      </c>
      <c r="C860" t="s">
        <v>2117</v>
      </c>
      <c r="D860" t="s">
        <v>1605</v>
      </c>
      <c r="E860">
        <v>1</v>
      </c>
      <c r="F860">
        <v>2415</v>
      </c>
    </row>
    <row r="861" spans="1:6" x14ac:dyDescent="0.2">
      <c r="A861" t="s">
        <v>2093</v>
      </c>
      <c r="B861" t="s">
        <v>1400</v>
      </c>
      <c r="C861" t="s">
        <v>2117</v>
      </c>
      <c r="D861" t="s">
        <v>2023</v>
      </c>
      <c r="E861">
        <v>1</v>
      </c>
      <c r="F861">
        <v>521</v>
      </c>
    </row>
    <row r="862" spans="1:6" x14ac:dyDescent="0.2">
      <c r="A862" t="s">
        <v>2093</v>
      </c>
      <c r="B862" t="s">
        <v>1400</v>
      </c>
      <c r="C862" t="s">
        <v>2117</v>
      </c>
      <c r="D862" t="s">
        <v>2302</v>
      </c>
      <c r="E862">
        <v>1</v>
      </c>
      <c r="F862">
        <v>2018</v>
      </c>
    </row>
    <row r="863" spans="1:6" x14ac:dyDescent="0.2">
      <c r="A863" t="s">
        <v>2093</v>
      </c>
      <c r="B863" t="s">
        <v>1400</v>
      </c>
      <c r="C863" t="s">
        <v>2117</v>
      </c>
      <c r="D863" t="s">
        <v>2303</v>
      </c>
      <c r="E863">
        <v>1</v>
      </c>
      <c r="F863">
        <v>505</v>
      </c>
    </row>
    <row r="864" spans="1:6" x14ac:dyDescent="0.2">
      <c r="A864" t="s">
        <v>2093</v>
      </c>
      <c r="B864" t="s">
        <v>1400</v>
      </c>
      <c r="C864" t="s">
        <v>2117</v>
      </c>
      <c r="D864" t="s">
        <v>2304</v>
      </c>
      <c r="E864">
        <v>1</v>
      </c>
      <c r="F864">
        <v>1153</v>
      </c>
    </row>
    <row r="865" spans="1:6" x14ac:dyDescent="0.2">
      <c r="A865" t="s">
        <v>2093</v>
      </c>
      <c r="B865" t="s">
        <v>1400</v>
      </c>
      <c r="C865" t="s">
        <v>2117</v>
      </c>
      <c r="D865" t="s">
        <v>2305</v>
      </c>
      <c r="E865">
        <v>1</v>
      </c>
      <c r="F865">
        <v>4875</v>
      </c>
    </row>
    <row r="866" spans="1:6" x14ac:dyDescent="0.2">
      <c r="A866" t="s">
        <v>2093</v>
      </c>
      <c r="B866" t="s">
        <v>1400</v>
      </c>
      <c r="C866" t="s">
        <v>2117</v>
      </c>
      <c r="D866" t="s">
        <v>2306</v>
      </c>
      <c r="E866">
        <v>1</v>
      </c>
      <c r="F866">
        <v>1308</v>
      </c>
    </row>
    <row r="867" spans="1:6" x14ac:dyDescent="0.2">
      <c r="A867" t="s">
        <v>2093</v>
      </c>
      <c r="B867" t="s">
        <v>1400</v>
      </c>
      <c r="C867" t="s">
        <v>2117</v>
      </c>
      <c r="D867" t="s">
        <v>2054</v>
      </c>
      <c r="E867">
        <v>1</v>
      </c>
      <c r="F867">
        <v>1819</v>
      </c>
    </row>
    <row r="868" spans="1:6" x14ac:dyDescent="0.2">
      <c r="A868" t="s">
        <v>2093</v>
      </c>
      <c r="B868" t="s">
        <v>1400</v>
      </c>
      <c r="C868" t="s">
        <v>2117</v>
      </c>
      <c r="D868" t="s">
        <v>2307</v>
      </c>
      <c r="E868">
        <v>1</v>
      </c>
      <c r="F868">
        <v>661</v>
      </c>
    </row>
    <row r="869" spans="1:6" x14ac:dyDescent="0.2">
      <c r="A869" t="s">
        <v>2093</v>
      </c>
      <c r="B869" t="s">
        <v>1400</v>
      </c>
      <c r="C869" t="s">
        <v>2117</v>
      </c>
      <c r="D869" t="s">
        <v>2308</v>
      </c>
      <c r="E869">
        <v>1</v>
      </c>
      <c r="F869">
        <v>893</v>
      </c>
    </row>
    <row r="870" spans="1:6" x14ac:dyDescent="0.2">
      <c r="A870" t="s">
        <v>2093</v>
      </c>
      <c r="B870" t="s">
        <v>1400</v>
      </c>
      <c r="C870" t="s">
        <v>2117</v>
      </c>
      <c r="D870" t="s">
        <v>1625</v>
      </c>
      <c r="E870">
        <v>1</v>
      </c>
      <c r="F870">
        <v>3750</v>
      </c>
    </row>
    <row r="871" spans="1:6" x14ac:dyDescent="0.2">
      <c r="A871" t="s">
        <v>2093</v>
      </c>
      <c r="B871" t="s">
        <v>1400</v>
      </c>
      <c r="C871" t="s">
        <v>2117</v>
      </c>
      <c r="D871" t="s">
        <v>2309</v>
      </c>
      <c r="E871">
        <v>1</v>
      </c>
      <c r="F871">
        <v>2348</v>
      </c>
    </row>
    <row r="872" spans="1:6" x14ac:dyDescent="0.2">
      <c r="A872" t="s">
        <v>2093</v>
      </c>
      <c r="B872" t="s">
        <v>1400</v>
      </c>
      <c r="C872" t="s">
        <v>2117</v>
      </c>
      <c r="D872" t="s">
        <v>2310</v>
      </c>
      <c r="E872">
        <v>1</v>
      </c>
      <c r="F872">
        <v>584</v>
      </c>
    </row>
    <row r="873" spans="1:6" x14ac:dyDescent="0.2">
      <c r="A873" t="s">
        <v>2093</v>
      </c>
      <c r="B873" t="s">
        <v>1400</v>
      </c>
      <c r="C873" t="s">
        <v>2117</v>
      </c>
      <c r="D873" t="s">
        <v>2311</v>
      </c>
      <c r="E873">
        <v>1</v>
      </c>
      <c r="F873">
        <v>2133</v>
      </c>
    </row>
    <row r="874" spans="1:6" x14ac:dyDescent="0.2">
      <c r="A874" t="s">
        <v>2093</v>
      </c>
      <c r="B874" t="s">
        <v>1400</v>
      </c>
      <c r="C874" t="s">
        <v>2117</v>
      </c>
      <c r="D874" t="s">
        <v>1909</v>
      </c>
      <c r="E874">
        <v>1</v>
      </c>
      <c r="F874">
        <v>3194</v>
      </c>
    </row>
    <row r="875" spans="1:6" x14ac:dyDescent="0.2">
      <c r="A875" t="s">
        <v>2093</v>
      </c>
      <c r="B875" t="s">
        <v>1400</v>
      </c>
      <c r="C875" t="s">
        <v>2117</v>
      </c>
      <c r="D875" t="s">
        <v>2312</v>
      </c>
      <c r="E875">
        <v>1</v>
      </c>
      <c r="F875">
        <v>1404</v>
      </c>
    </row>
    <row r="876" spans="1:6" x14ac:dyDescent="0.2">
      <c r="A876" t="s">
        <v>2093</v>
      </c>
      <c r="B876" t="s">
        <v>1400</v>
      </c>
      <c r="C876" t="s">
        <v>2117</v>
      </c>
      <c r="D876" t="s">
        <v>2313</v>
      </c>
      <c r="E876">
        <v>5</v>
      </c>
      <c r="F876">
        <v>2505</v>
      </c>
    </row>
    <row r="877" spans="1:6" x14ac:dyDescent="0.2">
      <c r="A877" t="s">
        <v>2093</v>
      </c>
      <c r="B877" t="s">
        <v>1400</v>
      </c>
      <c r="C877" t="s">
        <v>2117</v>
      </c>
      <c r="D877" t="s">
        <v>2314</v>
      </c>
      <c r="E877">
        <v>1</v>
      </c>
      <c r="F877">
        <v>5850</v>
      </c>
    </row>
    <row r="878" spans="1:6" x14ac:dyDescent="0.2">
      <c r="A878" t="s">
        <v>2093</v>
      </c>
      <c r="B878" t="s">
        <v>1400</v>
      </c>
      <c r="C878" t="s">
        <v>2117</v>
      </c>
      <c r="D878" t="s">
        <v>2315</v>
      </c>
      <c r="E878">
        <v>1</v>
      </c>
      <c r="F878">
        <v>691</v>
      </c>
    </row>
    <row r="879" spans="1:6" x14ac:dyDescent="0.2">
      <c r="A879" t="s">
        <v>2093</v>
      </c>
      <c r="B879" t="s">
        <v>1400</v>
      </c>
      <c r="C879" t="s">
        <v>2117</v>
      </c>
      <c r="D879" t="s">
        <v>2316</v>
      </c>
      <c r="E879">
        <v>1</v>
      </c>
      <c r="F879">
        <v>1052</v>
      </c>
    </row>
    <row r="880" spans="1:6" x14ac:dyDescent="0.2">
      <c r="A880" t="s">
        <v>2093</v>
      </c>
      <c r="B880" t="s">
        <v>1400</v>
      </c>
      <c r="C880" t="s">
        <v>2117</v>
      </c>
      <c r="D880" t="s">
        <v>2317</v>
      </c>
      <c r="E880">
        <v>1</v>
      </c>
      <c r="F880">
        <v>3609</v>
      </c>
    </row>
    <row r="881" spans="1:6" x14ac:dyDescent="0.2">
      <c r="A881" t="s">
        <v>2093</v>
      </c>
      <c r="B881" t="s">
        <v>1400</v>
      </c>
      <c r="C881" t="s">
        <v>2117</v>
      </c>
      <c r="D881" t="s">
        <v>2112</v>
      </c>
      <c r="E881">
        <v>1</v>
      </c>
      <c r="F881">
        <v>2034</v>
      </c>
    </row>
    <row r="882" spans="1:6" x14ac:dyDescent="0.2">
      <c r="A882" t="s">
        <v>2093</v>
      </c>
      <c r="B882" t="s">
        <v>1400</v>
      </c>
      <c r="C882" t="s">
        <v>2117</v>
      </c>
      <c r="D882" t="s">
        <v>2318</v>
      </c>
      <c r="E882">
        <v>1</v>
      </c>
      <c r="F882">
        <v>880</v>
      </c>
    </row>
    <row r="883" spans="1:6" x14ac:dyDescent="0.2">
      <c r="A883" t="s">
        <v>2093</v>
      </c>
      <c r="B883" t="s">
        <v>1400</v>
      </c>
      <c r="C883" t="s">
        <v>2117</v>
      </c>
      <c r="D883" t="s">
        <v>2020</v>
      </c>
      <c r="E883">
        <v>1</v>
      </c>
      <c r="F883">
        <v>719</v>
      </c>
    </row>
    <row r="884" spans="1:6" x14ac:dyDescent="0.2">
      <c r="A884" t="s">
        <v>2093</v>
      </c>
      <c r="B884" t="s">
        <v>1400</v>
      </c>
      <c r="C884" t="s">
        <v>2117</v>
      </c>
      <c r="D884" t="s">
        <v>2319</v>
      </c>
      <c r="E884">
        <v>1</v>
      </c>
      <c r="F884">
        <v>1973</v>
      </c>
    </row>
    <row r="885" spans="1:6" x14ac:dyDescent="0.2">
      <c r="A885" t="s">
        <v>2093</v>
      </c>
      <c r="B885" t="s">
        <v>1400</v>
      </c>
      <c r="C885" t="s">
        <v>2117</v>
      </c>
      <c r="D885" t="s">
        <v>2320</v>
      </c>
      <c r="E885">
        <v>1</v>
      </c>
      <c r="F885">
        <v>3525</v>
      </c>
    </row>
    <row r="886" spans="1:6" x14ac:dyDescent="0.2">
      <c r="A886" t="s">
        <v>2093</v>
      </c>
      <c r="B886" t="s">
        <v>1400</v>
      </c>
      <c r="C886" t="s">
        <v>2117</v>
      </c>
      <c r="D886" t="s">
        <v>1911</v>
      </c>
      <c r="E886">
        <v>10</v>
      </c>
      <c r="F886">
        <v>20540</v>
      </c>
    </row>
    <row r="887" spans="1:6" x14ac:dyDescent="0.2">
      <c r="A887" t="s">
        <v>2093</v>
      </c>
      <c r="B887" t="s">
        <v>1400</v>
      </c>
      <c r="C887" t="s">
        <v>2117</v>
      </c>
      <c r="D887" t="s">
        <v>2321</v>
      </c>
      <c r="E887">
        <v>1</v>
      </c>
      <c r="F887">
        <v>1461</v>
      </c>
    </row>
    <row r="888" spans="1:6" x14ac:dyDescent="0.2">
      <c r="A888" t="s">
        <v>2093</v>
      </c>
      <c r="B888" t="s">
        <v>1400</v>
      </c>
      <c r="C888" t="s">
        <v>2117</v>
      </c>
      <c r="D888" t="s">
        <v>2322</v>
      </c>
      <c r="E888">
        <v>1</v>
      </c>
      <c r="F888">
        <v>4742</v>
      </c>
    </row>
    <row r="889" spans="1:6" x14ac:dyDescent="0.2">
      <c r="A889" t="s">
        <v>2093</v>
      </c>
      <c r="B889" t="s">
        <v>1400</v>
      </c>
      <c r="C889" t="s">
        <v>2117</v>
      </c>
      <c r="D889" t="s">
        <v>2323</v>
      </c>
      <c r="E889">
        <v>1</v>
      </c>
      <c r="F889">
        <v>1155</v>
      </c>
    </row>
    <row r="890" spans="1:6" x14ac:dyDescent="0.2">
      <c r="A890" t="s">
        <v>2093</v>
      </c>
      <c r="B890" t="s">
        <v>1400</v>
      </c>
      <c r="C890" t="s">
        <v>2117</v>
      </c>
      <c r="D890" t="s">
        <v>1910</v>
      </c>
      <c r="E890">
        <v>1</v>
      </c>
      <c r="F890">
        <v>3900</v>
      </c>
    </row>
    <row r="891" spans="1:6" x14ac:dyDescent="0.2">
      <c r="A891" t="s">
        <v>2093</v>
      </c>
      <c r="B891" t="s">
        <v>1400</v>
      </c>
      <c r="C891" t="s">
        <v>2117</v>
      </c>
      <c r="D891" t="s">
        <v>2324</v>
      </c>
      <c r="E891">
        <v>1</v>
      </c>
      <c r="F891">
        <v>908</v>
      </c>
    </row>
    <row r="892" spans="1:6" x14ac:dyDescent="0.2">
      <c r="A892" t="s">
        <v>2093</v>
      </c>
      <c r="B892" t="s">
        <v>1400</v>
      </c>
      <c r="C892" t="s">
        <v>2117</v>
      </c>
      <c r="D892" t="s">
        <v>2325</v>
      </c>
      <c r="E892">
        <v>1</v>
      </c>
      <c r="F892">
        <v>1502</v>
      </c>
    </row>
    <row r="893" spans="1:6" x14ac:dyDescent="0.2">
      <c r="A893" t="s">
        <v>2093</v>
      </c>
      <c r="B893" t="s">
        <v>1400</v>
      </c>
      <c r="C893" t="s">
        <v>2117</v>
      </c>
      <c r="D893" t="s">
        <v>2326</v>
      </c>
      <c r="E893">
        <v>1</v>
      </c>
      <c r="F893">
        <v>869</v>
      </c>
    </row>
    <row r="894" spans="1:6" x14ac:dyDescent="0.2">
      <c r="A894" t="s">
        <v>2093</v>
      </c>
      <c r="B894" t="s">
        <v>1400</v>
      </c>
      <c r="C894" t="s">
        <v>2117</v>
      </c>
      <c r="D894" t="s">
        <v>1888</v>
      </c>
      <c r="E894">
        <v>2</v>
      </c>
      <c r="F894">
        <v>4036</v>
      </c>
    </row>
    <row r="895" spans="1:6" x14ac:dyDescent="0.2">
      <c r="A895" t="s">
        <v>2093</v>
      </c>
      <c r="B895" t="s">
        <v>1400</v>
      </c>
      <c r="C895" t="s">
        <v>2117</v>
      </c>
      <c r="D895" t="s">
        <v>2327</v>
      </c>
      <c r="E895">
        <v>1</v>
      </c>
      <c r="F895">
        <v>2589</v>
      </c>
    </row>
    <row r="896" spans="1:6" x14ac:dyDescent="0.2">
      <c r="A896" t="s">
        <v>2093</v>
      </c>
      <c r="B896" t="s">
        <v>1400</v>
      </c>
      <c r="C896" t="s">
        <v>2117</v>
      </c>
      <c r="D896" t="s">
        <v>2328</v>
      </c>
      <c r="E896">
        <v>1</v>
      </c>
      <c r="F896">
        <v>3276</v>
      </c>
    </row>
    <row r="897" spans="1:6" x14ac:dyDescent="0.2">
      <c r="A897" t="s">
        <v>2093</v>
      </c>
      <c r="B897" t="s">
        <v>1400</v>
      </c>
      <c r="C897" t="s">
        <v>2117</v>
      </c>
      <c r="D897" t="s">
        <v>2329</v>
      </c>
      <c r="E897">
        <v>1</v>
      </c>
      <c r="F897">
        <v>2238</v>
      </c>
    </row>
    <row r="898" spans="1:6" x14ac:dyDescent="0.2">
      <c r="A898" t="s">
        <v>2093</v>
      </c>
      <c r="B898" t="s">
        <v>1400</v>
      </c>
      <c r="C898" t="s">
        <v>2117</v>
      </c>
      <c r="D898" t="s">
        <v>2330</v>
      </c>
      <c r="E898">
        <v>8</v>
      </c>
      <c r="F898">
        <v>3344</v>
      </c>
    </row>
    <row r="899" spans="1:6" x14ac:dyDescent="0.2">
      <c r="A899" t="s">
        <v>2093</v>
      </c>
      <c r="B899" t="s">
        <v>1400</v>
      </c>
      <c r="C899" t="s">
        <v>2117</v>
      </c>
      <c r="D899" t="s">
        <v>2331</v>
      </c>
      <c r="E899">
        <v>8</v>
      </c>
      <c r="F899">
        <v>2744</v>
      </c>
    </row>
    <row r="900" spans="1:6" x14ac:dyDescent="0.2">
      <c r="A900" t="s">
        <v>2093</v>
      </c>
      <c r="B900" t="s">
        <v>1400</v>
      </c>
      <c r="C900" t="s">
        <v>2117</v>
      </c>
      <c r="D900" t="s">
        <v>2332</v>
      </c>
      <c r="E900">
        <v>8</v>
      </c>
      <c r="F900">
        <v>5120</v>
      </c>
    </row>
    <row r="901" spans="1:6" x14ac:dyDescent="0.2">
      <c r="A901" t="s">
        <v>2093</v>
      </c>
      <c r="B901" t="s">
        <v>1400</v>
      </c>
      <c r="C901" t="s">
        <v>2117</v>
      </c>
      <c r="D901" t="s">
        <v>2333</v>
      </c>
      <c r="E901">
        <v>8</v>
      </c>
      <c r="F901">
        <v>4064</v>
      </c>
    </row>
    <row r="902" spans="1:6" x14ac:dyDescent="0.2">
      <c r="A902" t="s">
        <v>2093</v>
      </c>
      <c r="B902" t="s">
        <v>1400</v>
      </c>
      <c r="C902" t="s">
        <v>2117</v>
      </c>
      <c r="D902" t="s">
        <v>2334</v>
      </c>
      <c r="E902">
        <v>1</v>
      </c>
      <c r="F902">
        <v>10335</v>
      </c>
    </row>
    <row r="903" spans="1:6" x14ac:dyDescent="0.2">
      <c r="A903" t="s">
        <v>2093</v>
      </c>
      <c r="B903" t="s">
        <v>1400</v>
      </c>
      <c r="C903" t="s">
        <v>2117</v>
      </c>
      <c r="D903" t="s">
        <v>2335</v>
      </c>
      <c r="E903">
        <v>2</v>
      </c>
      <c r="F903">
        <v>30788</v>
      </c>
    </row>
    <row r="904" spans="1:6" x14ac:dyDescent="0.2">
      <c r="A904" t="s">
        <v>2093</v>
      </c>
      <c r="B904" t="s">
        <v>1400</v>
      </c>
      <c r="C904" t="s">
        <v>2117</v>
      </c>
      <c r="D904" t="s">
        <v>2336</v>
      </c>
      <c r="E904">
        <v>1</v>
      </c>
      <c r="F904">
        <v>10677</v>
      </c>
    </row>
    <row r="905" spans="1:6" x14ac:dyDescent="0.2">
      <c r="A905" t="s">
        <v>2093</v>
      </c>
      <c r="B905" t="s">
        <v>1400</v>
      </c>
      <c r="C905" t="s">
        <v>2117</v>
      </c>
      <c r="D905" t="s">
        <v>2337</v>
      </c>
      <c r="E905">
        <v>2</v>
      </c>
      <c r="F905">
        <v>17946</v>
      </c>
    </row>
    <row r="906" spans="1:6" x14ac:dyDescent="0.2">
      <c r="A906" t="s">
        <v>2093</v>
      </c>
      <c r="B906" t="s">
        <v>1400</v>
      </c>
      <c r="C906" t="s">
        <v>2117</v>
      </c>
      <c r="D906" t="s">
        <v>1992</v>
      </c>
      <c r="E906">
        <v>12</v>
      </c>
      <c r="F906">
        <v>202548</v>
      </c>
    </row>
    <row r="907" spans="1:6" x14ac:dyDescent="0.2">
      <c r="A907" t="s">
        <v>2093</v>
      </c>
      <c r="B907" t="s">
        <v>1400</v>
      </c>
      <c r="C907" t="s">
        <v>2117</v>
      </c>
      <c r="D907" t="s">
        <v>2338</v>
      </c>
      <c r="E907">
        <v>4</v>
      </c>
      <c r="F907">
        <v>10960</v>
      </c>
    </row>
    <row r="908" spans="1:6" x14ac:dyDescent="0.2">
      <c r="A908" t="s">
        <v>2093</v>
      </c>
      <c r="B908" t="s">
        <v>1400</v>
      </c>
      <c r="C908" t="s">
        <v>2117</v>
      </c>
      <c r="D908" t="s">
        <v>1979</v>
      </c>
      <c r="E908">
        <v>3</v>
      </c>
      <c r="F908">
        <v>49074</v>
      </c>
    </row>
    <row r="909" spans="1:6" x14ac:dyDescent="0.2">
      <c r="A909" t="s">
        <v>2093</v>
      </c>
      <c r="B909" t="s">
        <v>1400</v>
      </c>
      <c r="C909" t="s">
        <v>2117</v>
      </c>
      <c r="D909" t="s">
        <v>2062</v>
      </c>
      <c r="E909">
        <v>3</v>
      </c>
      <c r="F909">
        <v>29781</v>
      </c>
    </row>
    <row r="910" spans="1:6" x14ac:dyDescent="0.2">
      <c r="A910" t="s">
        <v>2093</v>
      </c>
      <c r="B910" t="s">
        <v>1400</v>
      </c>
      <c r="C910" t="s">
        <v>2117</v>
      </c>
      <c r="D910" t="s">
        <v>2339</v>
      </c>
      <c r="E910">
        <v>1</v>
      </c>
      <c r="F910">
        <v>24756</v>
      </c>
    </row>
    <row r="911" spans="1:6" x14ac:dyDescent="0.2">
      <c r="A911" t="s">
        <v>2093</v>
      </c>
      <c r="B911" t="s">
        <v>1400</v>
      </c>
      <c r="C911" t="s">
        <v>2117</v>
      </c>
      <c r="D911" t="s">
        <v>1996</v>
      </c>
      <c r="E911">
        <v>7</v>
      </c>
      <c r="F911">
        <v>94129</v>
      </c>
    </row>
    <row r="912" spans="1:6" x14ac:dyDescent="0.2">
      <c r="A912" t="s">
        <v>2093</v>
      </c>
      <c r="B912" t="s">
        <v>1400</v>
      </c>
      <c r="C912" t="s">
        <v>2117</v>
      </c>
      <c r="D912" t="s">
        <v>2340</v>
      </c>
      <c r="E912">
        <v>1</v>
      </c>
      <c r="F912">
        <v>16229</v>
      </c>
    </row>
    <row r="913" spans="1:6" x14ac:dyDescent="0.2">
      <c r="A913" t="s">
        <v>2093</v>
      </c>
      <c r="B913" t="s">
        <v>1400</v>
      </c>
      <c r="C913" t="s">
        <v>2117</v>
      </c>
      <c r="D913" t="s">
        <v>2341</v>
      </c>
      <c r="E913">
        <v>2</v>
      </c>
      <c r="F913">
        <v>42972</v>
      </c>
    </row>
    <row r="914" spans="1:6" x14ac:dyDescent="0.2">
      <c r="A914" t="s">
        <v>2093</v>
      </c>
      <c r="B914" t="s">
        <v>1400</v>
      </c>
      <c r="C914" t="s">
        <v>2117</v>
      </c>
      <c r="D914" t="s">
        <v>2342</v>
      </c>
      <c r="E914">
        <v>6</v>
      </c>
      <c r="F914">
        <v>68718</v>
      </c>
    </row>
    <row r="915" spans="1:6" x14ac:dyDescent="0.2">
      <c r="A915" t="s">
        <v>2093</v>
      </c>
      <c r="B915" t="s">
        <v>1400</v>
      </c>
      <c r="C915" t="s">
        <v>2117</v>
      </c>
      <c r="D915" t="s">
        <v>1637</v>
      </c>
      <c r="E915">
        <v>6</v>
      </c>
      <c r="F915">
        <v>64260</v>
      </c>
    </row>
    <row r="916" spans="1:6" x14ac:dyDescent="0.2">
      <c r="A916" t="s">
        <v>2093</v>
      </c>
      <c r="B916" t="s">
        <v>1400</v>
      </c>
      <c r="C916" t="s">
        <v>2117</v>
      </c>
      <c r="D916" t="s">
        <v>2343</v>
      </c>
      <c r="E916">
        <v>1</v>
      </c>
      <c r="F916">
        <v>10682</v>
      </c>
    </row>
    <row r="917" spans="1:6" x14ac:dyDescent="0.2">
      <c r="A917" t="s">
        <v>2093</v>
      </c>
      <c r="B917" t="s">
        <v>1400</v>
      </c>
      <c r="C917" t="s">
        <v>2117</v>
      </c>
      <c r="D917" t="s">
        <v>2344</v>
      </c>
      <c r="E917">
        <v>3</v>
      </c>
      <c r="F917">
        <v>32820</v>
      </c>
    </row>
    <row r="918" spans="1:6" x14ac:dyDescent="0.2">
      <c r="A918" t="s">
        <v>2093</v>
      </c>
      <c r="B918" t="s">
        <v>1400</v>
      </c>
      <c r="C918" t="s">
        <v>2117</v>
      </c>
      <c r="D918" t="s">
        <v>2345</v>
      </c>
      <c r="E918">
        <v>2</v>
      </c>
      <c r="F918">
        <v>17672</v>
      </c>
    </row>
    <row r="919" spans="1:6" x14ac:dyDescent="0.2">
      <c r="A919" t="s">
        <v>2093</v>
      </c>
      <c r="B919" t="s">
        <v>1400</v>
      </c>
      <c r="C919" t="s">
        <v>2117</v>
      </c>
      <c r="D919" t="s">
        <v>2346</v>
      </c>
      <c r="E919">
        <v>2</v>
      </c>
      <c r="F919">
        <v>2950</v>
      </c>
    </row>
    <row r="920" spans="1:6" x14ac:dyDescent="0.2">
      <c r="A920" t="s">
        <v>2093</v>
      </c>
      <c r="B920" t="s">
        <v>1400</v>
      </c>
      <c r="C920" t="s">
        <v>2117</v>
      </c>
      <c r="D920" t="s">
        <v>2044</v>
      </c>
      <c r="E920">
        <v>4</v>
      </c>
      <c r="F920">
        <v>64500</v>
      </c>
    </row>
    <row r="921" spans="1:6" x14ac:dyDescent="0.2">
      <c r="A921" t="s">
        <v>2347</v>
      </c>
      <c r="B921" t="s">
        <v>1400</v>
      </c>
      <c r="C921" t="s">
        <v>2348</v>
      </c>
      <c r="D921" t="s">
        <v>2349</v>
      </c>
      <c r="E921">
        <v>4</v>
      </c>
      <c r="F921">
        <v>4080</v>
      </c>
    </row>
    <row r="922" spans="1:6" x14ac:dyDescent="0.2">
      <c r="A922" t="s">
        <v>2347</v>
      </c>
      <c r="B922" t="s">
        <v>1400</v>
      </c>
      <c r="C922" t="s">
        <v>2348</v>
      </c>
      <c r="D922" t="s">
        <v>1832</v>
      </c>
      <c r="E922">
        <v>9</v>
      </c>
      <c r="F922">
        <v>30591</v>
      </c>
    </row>
    <row r="923" spans="1:6" x14ac:dyDescent="0.2">
      <c r="A923" t="s">
        <v>2347</v>
      </c>
      <c r="B923" t="s">
        <v>1400</v>
      </c>
      <c r="C923" t="s">
        <v>2348</v>
      </c>
      <c r="D923" t="s">
        <v>2032</v>
      </c>
      <c r="E923">
        <v>7</v>
      </c>
      <c r="F923">
        <v>11935</v>
      </c>
    </row>
    <row r="924" spans="1:6" x14ac:dyDescent="0.2">
      <c r="A924" t="s">
        <v>2347</v>
      </c>
      <c r="B924" t="s">
        <v>1400</v>
      </c>
      <c r="C924" t="s">
        <v>2348</v>
      </c>
      <c r="D924" t="s">
        <v>1642</v>
      </c>
      <c r="E924">
        <v>12</v>
      </c>
      <c r="F924">
        <v>19752</v>
      </c>
    </row>
    <row r="925" spans="1:6" x14ac:dyDescent="0.2">
      <c r="A925" t="s">
        <v>2347</v>
      </c>
      <c r="B925" t="s">
        <v>1400</v>
      </c>
      <c r="C925" t="s">
        <v>2348</v>
      </c>
      <c r="D925" t="s">
        <v>1839</v>
      </c>
      <c r="E925">
        <v>28</v>
      </c>
      <c r="F925">
        <v>55860</v>
      </c>
    </row>
    <row r="926" spans="1:6" x14ac:dyDescent="0.2">
      <c r="A926" t="s">
        <v>2347</v>
      </c>
      <c r="B926" t="s">
        <v>1400</v>
      </c>
      <c r="C926" t="s">
        <v>2348</v>
      </c>
      <c r="D926" t="s">
        <v>1650</v>
      </c>
      <c r="E926">
        <v>151</v>
      </c>
      <c r="F926">
        <v>250207</v>
      </c>
    </row>
    <row r="927" spans="1:6" x14ac:dyDescent="0.2">
      <c r="A927" t="s">
        <v>2347</v>
      </c>
      <c r="B927" t="s">
        <v>1400</v>
      </c>
      <c r="C927" t="s">
        <v>2348</v>
      </c>
      <c r="D927" t="s">
        <v>1843</v>
      </c>
      <c r="E927">
        <v>17</v>
      </c>
      <c r="F927">
        <v>43639</v>
      </c>
    </row>
    <row r="928" spans="1:6" x14ac:dyDescent="0.2">
      <c r="A928" t="s">
        <v>2347</v>
      </c>
      <c r="B928" t="s">
        <v>1400</v>
      </c>
      <c r="C928" t="s">
        <v>2348</v>
      </c>
      <c r="D928" t="s">
        <v>1846</v>
      </c>
      <c r="E928">
        <v>57</v>
      </c>
      <c r="F928">
        <v>485868</v>
      </c>
    </row>
    <row r="929" spans="1:6" x14ac:dyDescent="0.2">
      <c r="A929" t="s">
        <v>2347</v>
      </c>
      <c r="B929" t="s">
        <v>1400</v>
      </c>
      <c r="C929" t="s">
        <v>2348</v>
      </c>
      <c r="D929" t="s">
        <v>1847</v>
      </c>
      <c r="E929">
        <v>16</v>
      </c>
      <c r="F929">
        <v>39488</v>
      </c>
    </row>
    <row r="930" spans="1:6" x14ac:dyDescent="0.2">
      <c r="A930" t="s">
        <v>2347</v>
      </c>
      <c r="B930" t="s">
        <v>1400</v>
      </c>
      <c r="C930" t="s">
        <v>2348</v>
      </c>
      <c r="D930" t="s">
        <v>1970</v>
      </c>
      <c r="E930">
        <v>18</v>
      </c>
      <c r="F930">
        <v>34470</v>
      </c>
    </row>
    <row r="931" spans="1:6" x14ac:dyDescent="0.2">
      <c r="A931" t="s">
        <v>2347</v>
      </c>
      <c r="B931" t="s">
        <v>1400</v>
      </c>
      <c r="C931" t="s">
        <v>2348</v>
      </c>
      <c r="D931" t="s">
        <v>2029</v>
      </c>
      <c r="E931">
        <v>4</v>
      </c>
      <c r="F931">
        <v>7152</v>
      </c>
    </row>
    <row r="932" spans="1:6" x14ac:dyDescent="0.2">
      <c r="A932" t="s">
        <v>2347</v>
      </c>
      <c r="B932" t="s">
        <v>1400</v>
      </c>
      <c r="C932" t="s">
        <v>2348</v>
      </c>
      <c r="D932" t="s">
        <v>1643</v>
      </c>
      <c r="E932">
        <v>8</v>
      </c>
      <c r="F932">
        <v>26568</v>
      </c>
    </row>
    <row r="933" spans="1:6" x14ac:dyDescent="0.2">
      <c r="A933" t="s">
        <v>2347</v>
      </c>
      <c r="B933" t="s">
        <v>1400</v>
      </c>
      <c r="C933" t="s">
        <v>2348</v>
      </c>
      <c r="D933" t="s">
        <v>1651</v>
      </c>
      <c r="E933">
        <v>6</v>
      </c>
      <c r="F933">
        <v>11454</v>
      </c>
    </row>
    <row r="934" spans="1:6" x14ac:dyDescent="0.2">
      <c r="A934" t="s">
        <v>2347</v>
      </c>
      <c r="B934" t="s">
        <v>1400</v>
      </c>
      <c r="C934" t="s">
        <v>2348</v>
      </c>
      <c r="D934" t="s">
        <v>1608</v>
      </c>
      <c r="E934">
        <v>4</v>
      </c>
      <c r="F934">
        <v>7988</v>
      </c>
    </row>
    <row r="935" spans="1:6" x14ac:dyDescent="0.2">
      <c r="A935" t="s">
        <v>2347</v>
      </c>
      <c r="B935" t="s">
        <v>1400</v>
      </c>
      <c r="C935" t="s">
        <v>2348</v>
      </c>
      <c r="D935" t="s">
        <v>1979</v>
      </c>
      <c r="E935">
        <v>20</v>
      </c>
      <c r="F935">
        <v>327160</v>
      </c>
    </row>
    <row r="936" spans="1:6" x14ac:dyDescent="0.2">
      <c r="A936" t="s">
        <v>2347</v>
      </c>
      <c r="B936" t="s">
        <v>1400</v>
      </c>
      <c r="C936" t="s">
        <v>2350</v>
      </c>
      <c r="D936" t="s">
        <v>2351</v>
      </c>
      <c r="E936">
        <v>2</v>
      </c>
      <c r="F936">
        <v>11166</v>
      </c>
    </row>
    <row r="937" spans="1:6" x14ac:dyDescent="0.2">
      <c r="A937" t="s">
        <v>2347</v>
      </c>
      <c r="B937" t="s">
        <v>1400</v>
      </c>
      <c r="C937" t="s">
        <v>2350</v>
      </c>
      <c r="D937" t="s">
        <v>2352</v>
      </c>
      <c r="E937">
        <v>2</v>
      </c>
      <c r="F937">
        <v>21306</v>
      </c>
    </row>
    <row r="938" spans="1:6" x14ac:dyDescent="0.2">
      <c r="A938" t="s">
        <v>2347</v>
      </c>
      <c r="B938" t="s">
        <v>1400</v>
      </c>
      <c r="C938" t="s">
        <v>2350</v>
      </c>
      <c r="D938" t="s">
        <v>2353</v>
      </c>
      <c r="E938">
        <v>288</v>
      </c>
      <c r="F938">
        <v>671904</v>
      </c>
    </row>
    <row r="939" spans="1:6" x14ac:dyDescent="0.2">
      <c r="A939" t="s">
        <v>2347</v>
      </c>
      <c r="B939" t="s">
        <v>1400</v>
      </c>
      <c r="C939" t="s">
        <v>2350</v>
      </c>
      <c r="D939" t="s">
        <v>2354</v>
      </c>
      <c r="E939">
        <v>1</v>
      </c>
      <c r="F939">
        <v>4274</v>
      </c>
    </row>
    <row r="940" spans="1:6" x14ac:dyDescent="0.2">
      <c r="A940" t="s">
        <v>2347</v>
      </c>
      <c r="B940" t="s">
        <v>1400</v>
      </c>
      <c r="C940" t="s">
        <v>2350</v>
      </c>
      <c r="D940" t="s">
        <v>2355</v>
      </c>
      <c r="E940">
        <v>3</v>
      </c>
      <c r="F940">
        <v>10149</v>
      </c>
    </row>
    <row r="941" spans="1:6" x14ac:dyDescent="0.2">
      <c r="A941" t="s">
        <v>2347</v>
      </c>
      <c r="B941" t="s">
        <v>1400</v>
      </c>
      <c r="C941" t="s">
        <v>2350</v>
      </c>
      <c r="D941" t="s">
        <v>2356</v>
      </c>
      <c r="E941">
        <v>1</v>
      </c>
      <c r="F941">
        <v>5591</v>
      </c>
    </row>
    <row r="942" spans="1:6" x14ac:dyDescent="0.2">
      <c r="A942" t="s">
        <v>2347</v>
      </c>
      <c r="B942" t="s">
        <v>1400</v>
      </c>
      <c r="C942" t="s">
        <v>2350</v>
      </c>
      <c r="D942" t="s">
        <v>2357</v>
      </c>
      <c r="E942">
        <v>2</v>
      </c>
      <c r="F942">
        <v>4936</v>
      </c>
    </row>
    <row r="943" spans="1:6" x14ac:dyDescent="0.2">
      <c r="A943" t="s">
        <v>2347</v>
      </c>
      <c r="B943" t="s">
        <v>1400</v>
      </c>
      <c r="C943" t="s">
        <v>2350</v>
      </c>
      <c r="D943" t="s">
        <v>2358</v>
      </c>
      <c r="E943">
        <v>1</v>
      </c>
      <c r="F943">
        <v>8352</v>
      </c>
    </row>
    <row r="944" spans="1:6" x14ac:dyDescent="0.2">
      <c r="A944" t="s">
        <v>2347</v>
      </c>
      <c r="B944" t="s">
        <v>1400</v>
      </c>
      <c r="C944" t="s">
        <v>2350</v>
      </c>
      <c r="D944" t="s">
        <v>1828</v>
      </c>
      <c r="E944">
        <v>1</v>
      </c>
      <c r="F944">
        <v>8016</v>
      </c>
    </row>
    <row r="945" spans="1:6" x14ac:dyDescent="0.2">
      <c r="A945" t="s">
        <v>2347</v>
      </c>
      <c r="B945" t="s">
        <v>1400</v>
      </c>
      <c r="C945" t="s">
        <v>2350</v>
      </c>
      <c r="D945" t="s">
        <v>2359</v>
      </c>
      <c r="E945">
        <v>1</v>
      </c>
      <c r="F945">
        <v>20173</v>
      </c>
    </row>
    <row r="946" spans="1:6" x14ac:dyDescent="0.2">
      <c r="A946" t="s">
        <v>2347</v>
      </c>
      <c r="B946" t="s">
        <v>1400</v>
      </c>
      <c r="C946" t="s">
        <v>2350</v>
      </c>
      <c r="D946" t="s">
        <v>2360</v>
      </c>
      <c r="E946">
        <v>1</v>
      </c>
      <c r="F946">
        <v>10473</v>
      </c>
    </row>
    <row r="947" spans="1:6" x14ac:dyDescent="0.2">
      <c r="A947" t="s">
        <v>2347</v>
      </c>
      <c r="B947" t="s">
        <v>1400</v>
      </c>
      <c r="C947" t="s">
        <v>2350</v>
      </c>
      <c r="D947" t="s">
        <v>2082</v>
      </c>
      <c r="E947">
        <v>2</v>
      </c>
      <c r="F947">
        <v>1896</v>
      </c>
    </row>
    <row r="948" spans="1:6" x14ac:dyDescent="0.2">
      <c r="A948" t="s">
        <v>2347</v>
      </c>
      <c r="B948" t="s">
        <v>1400</v>
      </c>
      <c r="C948" t="s">
        <v>2350</v>
      </c>
      <c r="D948" t="s">
        <v>2361</v>
      </c>
      <c r="E948">
        <v>1</v>
      </c>
      <c r="F948">
        <v>2590</v>
      </c>
    </row>
    <row r="949" spans="1:6" x14ac:dyDescent="0.2">
      <c r="A949" t="s">
        <v>2347</v>
      </c>
      <c r="B949" t="s">
        <v>1400</v>
      </c>
      <c r="C949" t="s">
        <v>2350</v>
      </c>
      <c r="D949" t="s">
        <v>2362</v>
      </c>
      <c r="E949">
        <v>1</v>
      </c>
      <c r="F949">
        <v>10138</v>
      </c>
    </row>
    <row r="950" spans="1:6" x14ac:dyDescent="0.2">
      <c r="A950" t="s">
        <v>2347</v>
      </c>
      <c r="B950" t="s">
        <v>1400</v>
      </c>
      <c r="C950" t="s">
        <v>2350</v>
      </c>
      <c r="D950" t="s">
        <v>2363</v>
      </c>
      <c r="E950">
        <v>1</v>
      </c>
      <c r="F950">
        <v>18456</v>
      </c>
    </row>
    <row r="951" spans="1:6" x14ac:dyDescent="0.2">
      <c r="A951" t="s">
        <v>2347</v>
      </c>
      <c r="B951" t="s">
        <v>1400</v>
      </c>
      <c r="C951" t="s">
        <v>2350</v>
      </c>
      <c r="D951" t="s">
        <v>2364</v>
      </c>
      <c r="E951">
        <v>1</v>
      </c>
      <c r="F951">
        <v>4516</v>
      </c>
    </row>
    <row r="952" spans="1:6" x14ac:dyDescent="0.2">
      <c r="A952" t="s">
        <v>2347</v>
      </c>
      <c r="B952" t="s">
        <v>1400</v>
      </c>
      <c r="C952" t="s">
        <v>2350</v>
      </c>
      <c r="D952" t="s">
        <v>2101</v>
      </c>
      <c r="E952">
        <v>1</v>
      </c>
      <c r="F952">
        <v>11616</v>
      </c>
    </row>
    <row r="953" spans="1:6" x14ac:dyDescent="0.2">
      <c r="A953" t="s">
        <v>2347</v>
      </c>
      <c r="B953" t="s">
        <v>1400</v>
      </c>
      <c r="C953" t="s">
        <v>2350</v>
      </c>
      <c r="D953" t="s">
        <v>2365</v>
      </c>
      <c r="E953">
        <v>9</v>
      </c>
      <c r="F953">
        <v>1890</v>
      </c>
    </row>
    <row r="954" spans="1:6" x14ac:dyDescent="0.2">
      <c r="A954" t="s">
        <v>2347</v>
      </c>
      <c r="B954" t="s">
        <v>1400</v>
      </c>
      <c r="C954" t="s">
        <v>2350</v>
      </c>
      <c r="D954" t="s">
        <v>2017</v>
      </c>
      <c r="E954">
        <v>1</v>
      </c>
      <c r="F954">
        <v>9817</v>
      </c>
    </row>
    <row r="955" spans="1:6" x14ac:dyDescent="0.2">
      <c r="A955" t="s">
        <v>2347</v>
      </c>
      <c r="B955" t="s">
        <v>1400</v>
      </c>
      <c r="C955" t="s">
        <v>2350</v>
      </c>
      <c r="D955" t="s">
        <v>2366</v>
      </c>
      <c r="E955">
        <v>1</v>
      </c>
      <c r="F955">
        <v>3685</v>
      </c>
    </row>
    <row r="956" spans="1:6" x14ac:dyDescent="0.2">
      <c r="A956" t="s">
        <v>2347</v>
      </c>
      <c r="B956" t="s">
        <v>1400</v>
      </c>
      <c r="C956" t="s">
        <v>2350</v>
      </c>
      <c r="D956" t="s">
        <v>2367</v>
      </c>
      <c r="E956">
        <v>1</v>
      </c>
      <c r="F956">
        <v>3538</v>
      </c>
    </row>
    <row r="957" spans="1:6" x14ac:dyDescent="0.2">
      <c r="A957" t="s">
        <v>2347</v>
      </c>
      <c r="B957" t="s">
        <v>1400</v>
      </c>
      <c r="C957" t="s">
        <v>2350</v>
      </c>
      <c r="D957" t="s">
        <v>2368</v>
      </c>
      <c r="E957">
        <v>1</v>
      </c>
      <c r="F957">
        <v>6425</v>
      </c>
    </row>
    <row r="958" spans="1:6" x14ac:dyDescent="0.2">
      <c r="A958" t="s">
        <v>2347</v>
      </c>
      <c r="B958" t="s">
        <v>1400</v>
      </c>
      <c r="C958" t="s">
        <v>2350</v>
      </c>
      <c r="D958" t="s">
        <v>2369</v>
      </c>
      <c r="E958">
        <v>2</v>
      </c>
      <c r="F958">
        <v>12522</v>
      </c>
    </row>
    <row r="959" spans="1:6" x14ac:dyDescent="0.2">
      <c r="A959" t="s">
        <v>2347</v>
      </c>
      <c r="B959" t="s">
        <v>1400</v>
      </c>
      <c r="C959" t="s">
        <v>2350</v>
      </c>
      <c r="D959" t="s">
        <v>2370</v>
      </c>
      <c r="E959">
        <v>13</v>
      </c>
      <c r="F959">
        <v>51584</v>
      </c>
    </row>
    <row r="960" spans="1:6" x14ac:dyDescent="0.2">
      <c r="A960" t="s">
        <v>2347</v>
      </c>
      <c r="B960" t="s">
        <v>1400</v>
      </c>
      <c r="C960" t="s">
        <v>2350</v>
      </c>
      <c r="D960" t="s">
        <v>2371</v>
      </c>
      <c r="E960">
        <v>5</v>
      </c>
      <c r="F960">
        <v>1625</v>
      </c>
    </row>
    <row r="961" spans="1:6" x14ac:dyDescent="0.2">
      <c r="A961" t="s">
        <v>2347</v>
      </c>
      <c r="B961" t="s">
        <v>1400</v>
      </c>
      <c r="C961" t="s">
        <v>2350</v>
      </c>
      <c r="D961" t="s">
        <v>2372</v>
      </c>
      <c r="E961">
        <v>7</v>
      </c>
      <c r="F961">
        <v>23009</v>
      </c>
    </row>
    <row r="962" spans="1:6" x14ac:dyDescent="0.2">
      <c r="A962" t="s">
        <v>2347</v>
      </c>
      <c r="B962" t="s">
        <v>1400</v>
      </c>
      <c r="C962" t="s">
        <v>2350</v>
      </c>
      <c r="D962" t="s">
        <v>2373</v>
      </c>
      <c r="E962">
        <v>6</v>
      </c>
      <c r="F962">
        <v>13236</v>
      </c>
    </row>
    <row r="963" spans="1:6" x14ac:dyDescent="0.2">
      <c r="A963" t="s">
        <v>2347</v>
      </c>
      <c r="B963" t="s">
        <v>1400</v>
      </c>
      <c r="C963" t="s">
        <v>2350</v>
      </c>
      <c r="D963" t="s">
        <v>2374</v>
      </c>
      <c r="E963">
        <v>1</v>
      </c>
      <c r="F963">
        <v>6130</v>
      </c>
    </row>
    <row r="964" spans="1:6" x14ac:dyDescent="0.2">
      <c r="A964" t="s">
        <v>2347</v>
      </c>
      <c r="B964" t="s">
        <v>1400</v>
      </c>
      <c r="C964" t="s">
        <v>2350</v>
      </c>
      <c r="D964" t="s">
        <v>2375</v>
      </c>
      <c r="E964">
        <v>1</v>
      </c>
      <c r="F964">
        <v>6082</v>
      </c>
    </row>
    <row r="965" spans="1:6" x14ac:dyDescent="0.2">
      <c r="A965" t="s">
        <v>2347</v>
      </c>
      <c r="B965" t="s">
        <v>1400</v>
      </c>
      <c r="C965" t="s">
        <v>2350</v>
      </c>
      <c r="D965" t="s">
        <v>2376</v>
      </c>
      <c r="E965">
        <v>1</v>
      </c>
      <c r="F965">
        <v>14008</v>
      </c>
    </row>
    <row r="966" spans="1:6" x14ac:dyDescent="0.2">
      <c r="A966" t="s">
        <v>2347</v>
      </c>
      <c r="B966" t="s">
        <v>1400</v>
      </c>
      <c r="C966" t="s">
        <v>2350</v>
      </c>
      <c r="D966" t="s">
        <v>2377</v>
      </c>
      <c r="E966">
        <v>1</v>
      </c>
      <c r="F966">
        <v>19910</v>
      </c>
    </row>
    <row r="967" spans="1:6" x14ac:dyDescent="0.2">
      <c r="A967" t="s">
        <v>2347</v>
      </c>
      <c r="B967" t="s">
        <v>1400</v>
      </c>
      <c r="C967" t="s">
        <v>2350</v>
      </c>
      <c r="D967" t="s">
        <v>1958</v>
      </c>
      <c r="E967">
        <v>1</v>
      </c>
      <c r="F967">
        <v>2186</v>
      </c>
    </row>
    <row r="968" spans="1:6" x14ac:dyDescent="0.2">
      <c r="A968" t="s">
        <v>2347</v>
      </c>
      <c r="B968" t="s">
        <v>1400</v>
      </c>
      <c r="C968" t="s">
        <v>2350</v>
      </c>
      <c r="D968" t="s">
        <v>2378</v>
      </c>
      <c r="E968">
        <v>1</v>
      </c>
      <c r="F968">
        <v>21241</v>
      </c>
    </row>
    <row r="969" spans="1:6" x14ac:dyDescent="0.2">
      <c r="A969" t="s">
        <v>2347</v>
      </c>
      <c r="B969" t="s">
        <v>1400</v>
      </c>
      <c r="C969" t="s">
        <v>2350</v>
      </c>
      <c r="D969" t="s">
        <v>2379</v>
      </c>
      <c r="E969">
        <v>1</v>
      </c>
      <c r="F969">
        <v>2266</v>
      </c>
    </row>
    <row r="970" spans="1:6" x14ac:dyDescent="0.2">
      <c r="A970" t="s">
        <v>2347</v>
      </c>
      <c r="B970" t="s">
        <v>1400</v>
      </c>
      <c r="C970" t="s">
        <v>2350</v>
      </c>
      <c r="D970" t="s">
        <v>2380</v>
      </c>
      <c r="E970">
        <v>1</v>
      </c>
      <c r="F970">
        <v>19548</v>
      </c>
    </row>
    <row r="971" spans="1:6" x14ac:dyDescent="0.2">
      <c r="A971" t="s">
        <v>2347</v>
      </c>
      <c r="B971" t="s">
        <v>1400</v>
      </c>
      <c r="C971" t="s">
        <v>2350</v>
      </c>
      <c r="D971" t="s">
        <v>2381</v>
      </c>
      <c r="E971">
        <v>1</v>
      </c>
      <c r="F971">
        <v>945</v>
      </c>
    </row>
    <row r="972" spans="1:6" x14ac:dyDescent="0.2">
      <c r="A972" t="s">
        <v>2347</v>
      </c>
      <c r="B972" t="s">
        <v>1400</v>
      </c>
      <c r="C972" t="s">
        <v>2350</v>
      </c>
      <c r="D972" t="s">
        <v>2382</v>
      </c>
      <c r="E972">
        <v>3</v>
      </c>
      <c r="F972">
        <v>11913</v>
      </c>
    </row>
    <row r="973" spans="1:6" x14ac:dyDescent="0.2">
      <c r="A973" t="s">
        <v>2347</v>
      </c>
      <c r="B973" t="s">
        <v>1400</v>
      </c>
      <c r="C973" t="s">
        <v>2350</v>
      </c>
      <c r="D973" t="s">
        <v>2383</v>
      </c>
      <c r="E973">
        <v>12</v>
      </c>
      <c r="F973">
        <v>124296</v>
      </c>
    </row>
    <row r="974" spans="1:6" x14ac:dyDescent="0.2">
      <c r="A974" t="s">
        <v>2347</v>
      </c>
      <c r="B974" t="s">
        <v>1400</v>
      </c>
      <c r="C974" t="s">
        <v>2350</v>
      </c>
      <c r="D974" t="s">
        <v>2384</v>
      </c>
      <c r="E974">
        <v>1</v>
      </c>
      <c r="F974">
        <v>6074</v>
      </c>
    </row>
    <row r="975" spans="1:6" x14ac:dyDescent="0.2">
      <c r="A975" t="s">
        <v>2347</v>
      </c>
      <c r="B975" t="s">
        <v>1400</v>
      </c>
      <c r="C975" t="s">
        <v>2350</v>
      </c>
      <c r="D975" t="s">
        <v>2385</v>
      </c>
      <c r="E975">
        <v>1</v>
      </c>
      <c r="F975">
        <v>9542</v>
      </c>
    </row>
    <row r="976" spans="1:6" x14ac:dyDescent="0.2">
      <c r="A976" t="s">
        <v>2347</v>
      </c>
      <c r="B976" t="s">
        <v>1400</v>
      </c>
      <c r="C976" t="s">
        <v>2350</v>
      </c>
      <c r="D976" t="s">
        <v>2386</v>
      </c>
      <c r="E976">
        <v>1</v>
      </c>
      <c r="F976">
        <v>7226</v>
      </c>
    </row>
    <row r="977" spans="1:6" x14ac:dyDescent="0.2">
      <c r="A977" t="s">
        <v>2347</v>
      </c>
      <c r="B977" t="s">
        <v>1400</v>
      </c>
      <c r="C977" t="s">
        <v>2350</v>
      </c>
      <c r="D977" t="s">
        <v>2387</v>
      </c>
      <c r="E977">
        <v>9</v>
      </c>
      <c r="F977">
        <v>304425</v>
      </c>
    </row>
    <row r="978" spans="1:6" x14ac:dyDescent="0.2">
      <c r="A978" t="s">
        <v>2347</v>
      </c>
      <c r="B978" t="s">
        <v>1400</v>
      </c>
      <c r="C978" t="s">
        <v>2350</v>
      </c>
      <c r="D978" t="s">
        <v>2388</v>
      </c>
      <c r="E978">
        <v>1</v>
      </c>
      <c r="F978">
        <v>791</v>
      </c>
    </row>
    <row r="979" spans="1:6" x14ac:dyDescent="0.2">
      <c r="A979" t="s">
        <v>2347</v>
      </c>
      <c r="B979" t="s">
        <v>1400</v>
      </c>
      <c r="C979" t="s">
        <v>2350</v>
      </c>
      <c r="D979" t="s">
        <v>2389</v>
      </c>
      <c r="E979">
        <v>1</v>
      </c>
      <c r="F979">
        <v>13652</v>
      </c>
    </row>
    <row r="980" spans="1:6" x14ac:dyDescent="0.2">
      <c r="A980" t="s">
        <v>2347</v>
      </c>
      <c r="B980" t="s">
        <v>1400</v>
      </c>
      <c r="C980" t="s">
        <v>2350</v>
      </c>
      <c r="D980" t="s">
        <v>2390</v>
      </c>
      <c r="E980">
        <v>1</v>
      </c>
      <c r="F980">
        <v>9770</v>
      </c>
    </row>
    <row r="981" spans="1:6" x14ac:dyDescent="0.2">
      <c r="A981" t="s">
        <v>2347</v>
      </c>
      <c r="B981" t="s">
        <v>1400</v>
      </c>
      <c r="C981" t="s">
        <v>2350</v>
      </c>
      <c r="D981" t="s">
        <v>2099</v>
      </c>
      <c r="E981">
        <v>1</v>
      </c>
      <c r="F981">
        <v>4640</v>
      </c>
    </row>
    <row r="982" spans="1:6" x14ac:dyDescent="0.2">
      <c r="A982" t="s">
        <v>2347</v>
      </c>
      <c r="B982" t="s">
        <v>1400</v>
      </c>
      <c r="C982" t="s">
        <v>2350</v>
      </c>
      <c r="D982" t="s">
        <v>2391</v>
      </c>
      <c r="E982">
        <v>1</v>
      </c>
      <c r="F982">
        <v>5420</v>
      </c>
    </row>
    <row r="983" spans="1:6" x14ac:dyDescent="0.2">
      <c r="A983" t="s">
        <v>2347</v>
      </c>
      <c r="B983" t="s">
        <v>1400</v>
      </c>
      <c r="C983" t="s">
        <v>2350</v>
      </c>
      <c r="D983" t="s">
        <v>2392</v>
      </c>
      <c r="E983">
        <v>1</v>
      </c>
      <c r="F983">
        <v>8397</v>
      </c>
    </row>
    <row r="984" spans="1:6" x14ac:dyDescent="0.2">
      <c r="A984" t="s">
        <v>2347</v>
      </c>
      <c r="B984" t="s">
        <v>1400</v>
      </c>
      <c r="C984" t="s">
        <v>2350</v>
      </c>
      <c r="D984" t="s">
        <v>2393</v>
      </c>
      <c r="E984">
        <v>3</v>
      </c>
      <c r="F984">
        <v>33120</v>
      </c>
    </row>
    <row r="985" spans="1:6" x14ac:dyDescent="0.2">
      <c r="A985" t="s">
        <v>2347</v>
      </c>
      <c r="B985" t="s">
        <v>1400</v>
      </c>
      <c r="C985" t="s">
        <v>2350</v>
      </c>
      <c r="D985" t="s">
        <v>2394</v>
      </c>
      <c r="E985">
        <v>2</v>
      </c>
      <c r="F985">
        <v>5156</v>
      </c>
    </row>
    <row r="986" spans="1:6" x14ac:dyDescent="0.2">
      <c r="A986" t="s">
        <v>2347</v>
      </c>
      <c r="B986" t="s">
        <v>1400</v>
      </c>
      <c r="C986" t="s">
        <v>2350</v>
      </c>
      <c r="D986" t="s">
        <v>2395</v>
      </c>
      <c r="E986">
        <v>3</v>
      </c>
      <c r="F986">
        <v>2142</v>
      </c>
    </row>
    <row r="987" spans="1:6" x14ac:dyDescent="0.2">
      <c r="A987" t="s">
        <v>2347</v>
      </c>
      <c r="B987" t="s">
        <v>1400</v>
      </c>
      <c r="C987" t="s">
        <v>2350</v>
      </c>
      <c r="D987" t="s">
        <v>2396</v>
      </c>
      <c r="E987">
        <v>1</v>
      </c>
      <c r="F987">
        <v>215</v>
      </c>
    </row>
    <row r="988" spans="1:6" x14ac:dyDescent="0.2">
      <c r="A988" t="s">
        <v>2347</v>
      </c>
      <c r="B988" t="s">
        <v>1400</v>
      </c>
      <c r="C988" t="s">
        <v>2350</v>
      </c>
      <c r="D988" t="s">
        <v>2397</v>
      </c>
      <c r="E988">
        <v>6</v>
      </c>
      <c r="F988">
        <v>8808</v>
      </c>
    </row>
    <row r="989" spans="1:6" x14ac:dyDescent="0.2">
      <c r="A989" t="s">
        <v>2347</v>
      </c>
      <c r="B989" t="s">
        <v>1400</v>
      </c>
      <c r="C989" t="s">
        <v>2350</v>
      </c>
      <c r="D989" t="s">
        <v>2398</v>
      </c>
      <c r="E989">
        <v>1</v>
      </c>
      <c r="F989">
        <v>624</v>
      </c>
    </row>
    <row r="990" spans="1:6" x14ac:dyDescent="0.2">
      <c r="A990" t="s">
        <v>2347</v>
      </c>
      <c r="B990" t="s">
        <v>1400</v>
      </c>
      <c r="C990" t="s">
        <v>2350</v>
      </c>
      <c r="D990" t="s">
        <v>2399</v>
      </c>
      <c r="E990">
        <v>2</v>
      </c>
      <c r="F990">
        <v>5984</v>
      </c>
    </row>
    <row r="991" spans="1:6" x14ac:dyDescent="0.2">
      <c r="A991" t="s">
        <v>2347</v>
      </c>
      <c r="B991" t="s">
        <v>1400</v>
      </c>
      <c r="C991" t="s">
        <v>2350</v>
      </c>
      <c r="D991" t="s">
        <v>2400</v>
      </c>
      <c r="E991">
        <v>1</v>
      </c>
      <c r="F991">
        <v>3123</v>
      </c>
    </row>
    <row r="992" spans="1:6" x14ac:dyDescent="0.2">
      <c r="A992" t="s">
        <v>2347</v>
      </c>
      <c r="B992" t="s">
        <v>1400</v>
      </c>
      <c r="C992" t="s">
        <v>2350</v>
      </c>
      <c r="D992" t="s">
        <v>2401</v>
      </c>
      <c r="E992">
        <v>160</v>
      </c>
      <c r="F992">
        <v>52960</v>
      </c>
    </row>
    <row r="993" spans="1:6" x14ac:dyDescent="0.2">
      <c r="A993" t="s">
        <v>2347</v>
      </c>
      <c r="B993" t="s">
        <v>1400</v>
      </c>
      <c r="C993" t="s">
        <v>2350</v>
      </c>
      <c r="D993" t="s">
        <v>2402</v>
      </c>
      <c r="E993">
        <v>4</v>
      </c>
      <c r="F993">
        <v>4080</v>
      </c>
    </row>
    <row r="994" spans="1:6" x14ac:dyDescent="0.2">
      <c r="A994" t="s">
        <v>2347</v>
      </c>
      <c r="B994" t="s">
        <v>1400</v>
      </c>
      <c r="C994" t="s">
        <v>2350</v>
      </c>
      <c r="D994" t="s">
        <v>2403</v>
      </c>
      <c r="E994">
        <v>2</v>
      </c>
      <c r="F994">
        <v>3728</v>
      </c>
    </row>
    <row r="995" spans="1:6" x14ac:dyDescent="0.2">
      <c r="A995" t="s">
        <v>2347</v>
      </c>
      <c r="B995" t="s">
        <v>1400</v>
      </c>
      <c r="C995" t="s">
        <v>2350</v>
      </c>
      <c r="D995" t="s">
        <v>2404</v>
      </c>
      <c r="E995">
        <v>1</v>
      </c>
      <c r="F995">
        <v>917</v>
      </c>
    </row>
    <row r="996" spans="1:6" x14ac:dyDescent="0.2">
      <c r="A996" t="s">
        <v>2347</v>
      </c>
      <c r="B996" t="s">
        <v>1400</v>
      </c>
      <c r="C996" t="s">
        <v>2350</v>
      </c>
      <c r="D996" t="s">
        <v>2081</v>
      </c>
      <c r="E996">
        <v>5</v>
      </c>
      <c r="F996">
        <v>6495</v>
      </c>
    </row>
    <row r="997" spans="1:6" x14ac:dyDescent="0.2">
      <c r="A997" t="s">
        <v>2347</v>
      </c>
      <c r="B997" t="s">
        <v>1400</v>
      </c>
      <c r="C997" t="s">
        <v>2350</v>
      </c>
      <c r="D997" t="s">
        <v>2405</v>
      </c>
      <c r="E997">
        <v>1</v>
      </c>
      <c r="F997">
        <v>1272</v>
      </c>
    </row>
    <row r="998" spans="1:6" x14ac:dyDescent="0.2">
      <c r="A998" t="s">
        <v>2347</v>
      </c>
      <c r="B998" t="s">
        <v>1400</v>
      </c>
      <c r="C998" t="s">
        <v>2350</v>
      </c>
      <c r="D998" t="s">
        <v>2406</v>
      </c>
      <c r="E998">
        <v>243</v>
      </c>
      <c r="F998">
        <v>41796</v>
      </c>
    </row>
    <row r="999" spans="1:6" x14ac:dyDescent="0.2">
      <c r="A999" t="s">
        <v>2347</v>
      </c>
      <c r="B999" t="s">
        <v>1400</v>
      </c>
      <c r="C999" t="s">
        <v>2350</v>
      </c>
      <c r="D999" t="s">
        <v>2407</v>
      </c>
      <c r="E999">
        <v>2</v>
      </c>
      <c r="F999">
        <v>5330</v>
      </c>
    </row>
    <row r="1000" spans="1:6" x14ac:dyDescent="0.2">
      <c r="A1000" t="s">
        <v>2347</v>
      </c>
      <c r="B1000" t="s">
        <v>1400</v>
      </c>
      <c r="C1000" t="s">
        <v>2350</v>
      </c>
      <c r="D1000" t="s">
        <v>2408</v>
      </c>
      <c r="E1000">
        <v>2</v>
      </c>
      <c r="F1000">
        <v>2268</v>
      </c>
    </row>
    <row r="1001" spans="1:6" x14ac:dyDescent="0.2">
      <c r="A1001" t="s">
        <v>2347</v>
      </c>
      <c r="B1001" t="s">
        <v>1400</v>
      </c>
      <c r="C1001" t="s">
        <v>2350</v>
      </c>
      <c r="D1001" t="s">
        <v>2409</v>
      </c>
      <c r="E1001">
        <v>1</v>
      </c>
      <c r="F1001">
        <v>2458</v>
      </c>
    </row>
    <row r="1002" spans="1:6" x14ac:dyDescent="0.2">
      <c r="A1002" t="s">
        <v>2347</v>
      </c>
      <c r="B1002" t="s">
        <v>1400</v>
      </c>
      <c r="C1002" t="s">
        <v>2350</v>
      </c>
      <c r="D1002" t="s">
        <v>2410</v>
      </c>
      <c r="E1002">
        <v>75</v>
      </c>
      <c r="F1002">
        <v>26250</v>
      </c>
    </row>
    <row r="1003" spans="1:6" x14ac:dyDescent="0.2">
      <c r="A1003" t="s">
        <v>2347</v>
      </c>
      <c r="B1003" t="s">
        <v>1400</v>
      </c>
      <c r="C1003" t="s">
        <v>2350</v>
      </c>
      <c r="D1003" t="s">
        <v>2411</v>
      </c>
      <c r="E1003">
        <v>1</v>
      </c>
      <c r="F1003">
        <v>877</v>
      </c>
    </row>
    <row r="1004" spans="1:6" x14ac:dyDescent="0.2">
      <c r="A1004" t="s">
        <v>2347</v>
      </c>
      <c r="B1004" t="s">
        <v>1400</v>
      </c>
      <c r="C1004" t="s">
        <v>2350</v>
      </c>
      <c r="D1004" t="s">
        <v>1732</v>
      </c>
      <c r="E1004">
        <v>1</v>
      </c>
      <c r="F1004">
        <v>3488</v>
      </c>
    </row>
    <row r="1005" spans="1:6" x14ac:dyDescent="0.2">
      <c r="A1005" t="s">
        <v>2347</v>
      </c>
      <c r="B1005" t="s">
        <v>1400</v>
      </c>
      <c r="C1005" t="s">
        <v>2350</v>
      </c>
      <c r="D1005" t="s">
        <v>2108</v>
      </c>
      <c r="E1005">
        <v>7</v>
      </c>
      <c r="F1005">
        <v>10514</v>
      </c>
    </row>
    <row r="1006" spans="1:6" x14ac:dyDescent="0.2">
      <c r="A1006" t="s">
        <v>2347</v>
      </c>
      <c r="B1006" t="s">
        <v>1400</v>
      </c>
      <c r="C1006" t="s">
        <v>2350</v>
      </c>
      <c r="D1006" t="s">
        <v>2412</v>
      </c>
      <c r="E1006">
        <v>32</v>
      </c>
      <c r="F1006">
        <v>44160</v>
      </c>
    </row>
    <row r="1007" spans="1:6" x14ac:dyDescent="0.2">
      <c r="A1007" t="s">
        <v>2347</v>
      </c>
      <c r="B1007" t="s">
        <v>1400</v>
      </c>
      <c r="C1007" t="s">
        <v>2350</v>
      </c>
      <c r="D1007" t="s">
        <v>2413</v>
      </c>
      <c r="E1007">
        <v>3</v>
      </c>
      <c r="F1007">
        <v>4476</v>
      </c>
    </row>
    <row r="1008" spans="1:6" x14ac:dyDescent="0.2">
      <c r="A1008" t="s">
        <v>2347</v>
      </c>
      <c r="B1008" t="s">
        <v>1400</v>
      </c>
      <c r="C1008" t="s">
        <v>2350</v>
      </c>
      <c r="D1008" t="s">
        <v>2414</v>
      </c>
      <c r="E1008">
        <v>1</v>
      </c>
      <c r="F1008">
        <v>1971</v>
      </c>
    </row>
    <row r="1009" spans="1:6" x14ac:dyDescent="0.2">
      <c r="A1009" t="s">
        <v>2347</v>
      </c>
      <c r="B1009" t="s">
        <v>1400</v>
      </c>
      <c r="C1009" t="s">
        <v>2350</v>
      </c>
      <c r="D1009" t="s">
        <v>2415</v>
      </c>
      <c r="E1009">
        <v>1</v>
      </c>
      <c r="F1009">
        <v>2625</v>
      </c>
    </row>
    <row r="1010" spans="1:6" x14ac:dyDescent="0.2">
      <c r="A1010" t="s">
        <v>2347</v>
      </c>
      <c r="B1010" t="s">
        <v>1400</v>
      </c>
      <c r="C1010" t="s">
        <v>2350</v>
      </c>
      <c r="D1010" t="s">
        <v>2416</v>
      </c>
      <c r="E1010">
        <v>1</v>
      </c>
      <c r="F1010">
        <v>2358</v>
      </c>
    </row>
    <row r="1011" spans="1:6" x14ac:dyDescent="0.2">
      <c r="A1011" t="s">
        <v>2347</v>
      </c>
      <c r="B1011" t="s">
        <v>1400</v>
      </c>
      <c r="C1011" t="s">
        <v>2350</v>
      </c>
      <c r="D1011" t="s">
        <v>2417</v>
      </c>
      <c r="E1011">
        <v>2</v>
      </c>
      <c r="F1011">
        <v>1714</v>
      </c>
    </row>
    <row r="1012" spans="1:6" x14ac:dyDescent="0.2">
      <c r="A1012" t="s">
        <v>2347</v>
      </c>
      <c r="B1012" t="s">
        <v>1400</v>
      </c>
      <c r="C1012" t="s">
        <v>2350</v>
      </c>
      <c r="D1012" t="s">
        <v>2115</v>
      </c>
      <c r="E1012">
        <v>1</v>
      </c>
      <c r="F1012">
        <v>1912</v>
      </c>
    </row>
    <row r="1013" spans="1:6" x14ac:dyDescent="0.2">
      <c r="A1013" t="s">
        <v>2347</v>
      </c>
      <c r="B1013" t="s">
        <v>1400</v>
      </c>
      <c r="C1013" t="s">
        <v>2350</v>
      </c>
      <c r="D1013" t="s">
        <v>2418</v>
      </c>
      <c r="E1013">
        <v>1</v>
      </c>
      <c r="F1013">
        <v>1388</v>
      </c>
    </row>
    <row r="1014" spans="1:6" x14ac:dyDescent="0.2">
      <c r="A1014" t="s">
        <v>2347</v>
      </c>
      <c r="B1014" t="s">
        <v>1400</v>
      </c>
      <c r="C1014" t="s">
        <v>2350</v>
      </c>
      <c r="D1014" t="s">
        <v>2040</v>
      </c>
      <c r="E1014">
        <v>1</v>
      </c>
      <c r="F1014">
        <v>1511</v>
      </c>
    </row>
    <row r="1015" spans="1:6" x14ac:dyDescent="0.2">
      <c r="A1015" t="s">
        <v>2347</v>
      </c>
      <c r="B1015" t="s">
        <v>1400</v>
      </c>
      <c r="C1015" t="s">
        <v>2350</v>
      </c>
      <c r="D1015" t="s">
        <v>2419</v>
      </c>
      <c r="E1015">
        <v>1</v>
      </c>
      <c r="F1015">
        <v>6113</v>
      </c>
    </row>
    <row r="1016" spans="1:6" x14ac:dyDescent="0.2">
      <c r="A1016" t="s">
        <v>2347</v>
      </c>
      <c r="B1016" t="s">
        <v>1400</v>
      </c>
      <c r="C1016" t="s">
        <v>2350</v>
      </c>
      <c r="D1016" t="s">
        <v>2420</v>
      </c>
      <c r="E1016">
        <v>3</v>
      </c>
      <c r="F1016">
        <v>2088</v>
      </c>
    </row>
    <row r="1017" spans="1:6" x14ac:dyDescent="0.2">
      <c r="A1017" t="s">
        <v>2347</v>
      </c>
      <c r="B1017" t="s">
        <v>1400</v>
      </c>
      <c r="C1017" t="s">
        <v>2350</v>
      </c>
      <c r="D1017" t="s">
        <v>2421</v>
      </c>
      <c r="E1017">
        <v>2</v>
      </c>
      <c r="F1017">
        <v>2442</v>
      </c>
    </row>
    <row r="1018" spans="1:6" x14ac:dyDescent="0.2">
      <c r="A1018" t="s">
        <v>2347</v>
      </c>
      <c r="B1018" t="s">
        <v>1400</v>
      </c>
      <c r="C1018" t="s">
        <v>2350</v>
      </c>
      <c r="D1018" t="s">
        <v>2422</v>
      </c>
      <c r="E1018">
        <v>10</v>
      </c>
      <c r="F1018">
        <v>14130</v>
      </c>
    </row>
    <row r="1019" spans="1:6" x14ac:dyDescent="0.2">
      <c r="A1019" t="s">
        <v>2347</v>
      </c>
      <c r="B1019" t="s">
        <v>1400</v>
      </c>
      <c r="C1019" t="s">
        <v>2350</v>
      </c>
      <c r="D1019" t="s">
        <v>2423</v>
      </c>
      <c r="E1019">
        <v>1</v>
      </c>
      <c r="F1019">
        <v>2197</v>
      </c>
    </row>
    <row r="1020" spans="1:6" x14ac:dyDescent="0.2">
      <c r="A1020" t="s">
        <v>2347</v>
      </c>
      <c r="B1020" t="s">
        <v>1400</v>
      </c>
      <c r="C1020" t="s">
        <v>2350</v>
      </c>
      <c r="D1020" t="s">
        <v>2424</v>
      </c>
      <c r="E1020">
        <v>1</v>
      </c>
      <c r="F1020">
        <v>1961</v>
      </c>
    </row>
    <row r="1021" spans="1:6" x14ac:dyDescent="0.2">
      <c r="A1021" t="s">
        <v>2347</v>
      </c>
      <c r="B1021" t="s">
        <v>1400</v>
      </c>
      <c r="C1021" t="s">
        <v>2350</v>
      </c>
      <c r="D1021" t="s">
        <v>2425</v>
      </c>
      <c r="E1021">
        <v>6</v>
      </c>
      <c r="F1021">
        <v>2574</v>
      </c>
    </row>
    <row r="1022" spans="1:6" x14ac:dyDescent="0.2">
      <c r="A1022" t="s">
        <v>2347</v>
      </c>
      <c r="B1022" t="s">
        <v>1400</v>
      </c>
      <c r="C1022" t="s">
        <v>2350</v>
      </c>
      <c r="D1022" t="s">
        <v>2426</v>
      </c>
      <c r="E1022">
        <v>1</v>
      </c>
      <c r="F1022">
        <v>2801</v>
      </c>
    </row>
    <row r="1023" spans="1:6" x14ac:dyDescent="0.2">
      <c r="A1023" t="s">
        <v>2347</v>
      </c>
      <c r="B1023" t="s">
        <v>1400</v>
      </c>
      <c r="C1023" t="s">
        <v>2350</v>
      </c>
      <c r="D1023" t="s">
        <v>2427</v>
      </c>
      <c r="E1023">
        <v>1</v>
      </c>
      <c r="F1023">
        <v>3193</v>
      </c>
    </row>
    <row r="1024" spans="1:6" x14ac:dyDescent="0.2">
      <c r="A1024" t="s">
        <v>2347</v>
      </c>
      <c r="B1024" t="s">
        <v>1400</v>
      </c>
      <c r="C1024" t="s">
        <v>2350</v>
      </c>
      <c r="D1024" t="s">
        <v>2428</v>
      </c>
      <c r="E1024">
        <v>2</v>
      </c>
      <c r="F1024">
        <v>1094</v>
      </c>
    </row>
    <row r="1025" spans="1:6" x14ac:dyDescent="0.2">
      <c r="A1025" t="s">
        <v>2347</v>
      </c>
      <c r="B1025" t="s">
        <v>1400</v>
      </c>
      <c r="C1025" t="s">
        <v>2350</v>
      </c>
      <c r="D1025" t="s">
        <v>1924</v>
      </c>
      <c r="E1025">
        <v>2</v>
      </c>
      <c r="F1025">
        <v>2626</v>
      </c>
    </row>
    <row r="1026" spans="1:6" x14ac:dyDescent="0.2">
      <c r="A1026" t="s">
        <v>2347</v>
      </c>
      <c r="B1026" t="s">
        <v>1400</v>
      </c>
      <c r="C1026" t="s">
        <v>2350</v>
      </c>
      <c r="D1026" t="s">
        <v>2429</v>
      </c>
      <c r="E1026">
        <v>10</v>
      </c>
      <c r="F1026">
        <v>6950</v>
      </c>
    </row>
    <row r="1027" spans="1:6" x14ac:dyDescent="0.2">
      <c r="A1027" t="s">
        <v>2347</v>
      </c>
      <c r="B1027" t="s">
        <v>1400</v>
      </c>
      <c r="C1027" t="s">
        <v>2350</v>
      </c>
      <c r="D1027" t="s">
        <v>2430</v>
      </c>
      <c r="E1027">
        <v>1</v>
      </c>
      <c r="F1027">
        <v>1177</v>
      </c>
    </row>
    <row r="1028" spans="1:6" x14ac:dyDescent="0.2">
      <c r="A1028" t="s">
        <v>2347</v>
      </c>
      <c r="B1028" t="s">
        <v>1400</v>
      </c>
      <c r="C1028" t="s">
        <v>2350</v>
      </c>
      <c r="D1028" t="s">
        <v>2431</v>
      </c>
      <c r="E1028">
        <v>1</v>
      </c>
      <c r="F1028">
        <v>2549</v>
      </c>
    </row>
    <row r="1029" spans="1:6" x14ac:dyDescent="0.2">
      <c r="A1029" t="s">
        <v>2347</v>
      </c>
      <c r="B1029" t="s">
        <v>1400</v>
      </c>
      <c r="C1029" t="s">
        <v>2350</v>
      </c>
      <c r="D1029" t="s">
        <v>2432</v>
      </c>
      <c r="E1029">
        <v>1</v>
      </c>
      <c r="F1029">
        <v>1505</v>
      </c>
    </row>
    <row r="1030" spans="1:6" x14ac:dyDescent="0.2">
      <c r="A1030" t="s">
        <v>2347</v>
      </c>
      <c r="B1030" t="s">
        <v>1400</v>
      </c>
      <c r="C1030" t="s">
        <v>2350</v>
      </c>
      <c r="D1030" t="s">
        <v>2022</v>
      </c>
      <c r="E1030">
        <v>3</v>
      </c>
      <c r="F1030">
        <v>2202</v>
      </c>
    </row>
    <row r="1031" spans="1:6" x14ac:dyDescent="0.2">
      <c r="A1031" t="s">
        <v>2347</v>
      </c>
      <c r="B1031" t="s">
        <v>1400</v>
      </c>
      <c r="C1031" t="s">
        <v>2350</v>
      </c>
      <c r="D1031" t="s">
        <v>2433</v>
      </c>
      <c r="E1031">
        <v>7</v>
      </c>
      <c r="F1031">
        <v>9191</v>
      </c>
    </row>
    <row r="1032" spans="1:6" x14ac:dyDescent="0.2">
      <c r="A1032" t="s">
        <v>2347</v>
      </c>
      <c r="B1032" t="s">
        <v>1400</v>
      </c>
      <c r="C1032" t="s">
        <v>2350</v>
      </c>
      <c r="D1032" t="s">
        <v>2434</v>
      </c>
      <c r="E1032">
        <v>1</v>
      </c>
      <c r="F1032">
        <v>1255</v>
      </c>
    </row>
    <row r="1033" spans="1:6" x14ac:dyDescent="0.2">
      <c r="A1033" t="s">
        <v>2347</v>
      </c>
      <c r="B1033" t="s">
        <v>1400</v>
      </c>
      <c r="C1033" t="s">
        <v>2350</v>
      </c>
      <c r="D1033" t="s">
        <v>2435</v>
      </c>
      <c r="E1033">
        <v>1</v>
      </c>
      <c r="F1033">
        <v>4800</v>
      </c>
    </row>
    <row r="1034" spans="1:6" x14ac:dyDescent="0.2">
      <c r="A1034" t="s">
        <v>2347</v>
      </c>
      <c r="B1034" t="s">
        <v>1400</v>
      </c>
      <c r="C1034" t="s">
        <v>2350</v>
      </c>
      <c r="D1034" t="s">
        <v>2436</v>
      </c>
      <c r="E1034">
        <v>8</v>
      </c>
      <c r="F1034">
        <v>3248</v>
      </c>
    </row>
    <row r="1035" spans="1:6" x14ac:dyDescent="0.2">
      <c r="A1035" t="s">
        <v>2347</v>
      </c>
      <c r="B1035" t="s">
        <v>1400</v>
      </c>
      <c r="C1035" t="s">
        <v>2350</v>
      </c>
      <c r="D1035" t="s">
        <v>2437</v>
      </c>
      <c r="E1035">
        <v>1</v>
      </c>
      <c r="F1035">
        <v>572</v>
      </c>
    </row>
    <row r="1036" spans="1:6" x14ac:dyDescent="0.2">
      <c r="A1036" t="s">
        <v>2347</v>
      </c>
      <c r="B1036" t="s">
        <v>1400</v>
      </c>
      <c r="C1036" t="s">
        <v>2350</v>
      </c>
      <c r="D1036" t="s">
        <v>2438</v>
      </c>
      <c r="E1036">
        <v>4</v>
      </c>
      <c r="F1036">
        <v>13776</v>
      </c>
    </row>
    <row r="1037" spans="1:6" x14ac:dyDescent="0.2">
      <c r="A1037" t="s">
        <v>2347</v>
      </c>
      <c r="B1037" t="s">
        <v>1400</v>
      </c>
      <c r="C1037" t="s">
        <v>2350</v>
      </c>
      <c r="D1037" t="s">
        <v>2439</v>
      </c>
      <c r="E1037">
        <v>1</v>
      </c>
      <c r="F1037">
        <v>271</v>
      </c>
    </row>
    <row r="1038" spans="1:6" x14ac:dyDescent="0.2">
      <c r="A1038" t="s">
        <v>2347</v>
      </c>
      <c r="B1038" t="s">
        <v>1400</v>
      </c>
      <c r="C1038" t="s">
        <v>2350</v>
      </c>
      <c r="D1038" t="s">
        <v>2440</v>
      </c>
      <c r="E1038">
        <v>1</v>
      </c>
      <c r="F1038">
        <v>1680</v>
      </c>
    </row>
    <row r="1039" spans="1:6" x14ac:dyDescent="0.2">
      <c r="A1039" t="s">
        <v>2347</v>
      </c>
      <c r="B1039" t="s">
        <v>1400</v>
      </c>
      <c r="C1039" t="s">
        <v>2350</v>
      </c>
      <c r="D1039" t="s">
        <v>2441</v>
      </c>
      <c r="E1039">
        <v>2</v>
      </c>
      <c r="F1039">
        <v>7190</v>
      </c>
    </row>
    <row r="1040" spans="1:6" x14ac:dyDescent="0.2">
      <c r="A1040" t="s">
        <v>2347</v>
      </c>
      <c r="B1040" t="s">
        <v>1400</v>
      </c>
      <c r="C1040" t="s">
        <v>2350</v>
      </c>
      <c r="D1040" t="s">
        <v>2442</v>
      </c>
      <c r="E1040">
        <v>2</v>
      </c>
      <c r="F1040">
        <v>18768</v>
      </c>
    </row>
    <row r="1041" spans="1:6" x14ac:dyDescent="0.2">
      <c r="A1041" t="s">
        <v>2347</v>
      </c>
      <c r="B1041" t="s">
        <v>1400</v>
      </c>
      <c r="C1041" t="s">
        <v>2350</v>
      </c>
      <c r="D1041" t="s">
        <v>2443</v>
      </c>
      <c r="E1041">
        <v>2</v>
      </c>
      <c r="F1041">
        <v>10350</v>
      </c>
    </row>
    <row r="1042" spans="1:6" x14ac:dyDescent="0.2">
      <c r="A1042" t="s">
        <v>2347</v>
      </c>
      <c r="B1042" t="s">
        <v>1400</v>
      </c>
      <c r="C1042" t="s">
        <v>2350</v>
      </c>
      <c r="D1042" t="s">
        <v>2444</v>
      </c>
      <c r="E1042">
        <v>4</v>
      </c>
      <c r="F1042">
        <v>7832</v>
      </c>
    </row>
    <row r="1043" spans="1:6" x14ac:dyDescent="0.2">
      <c r="A1043" t="s">
        <v>2347</v>
      </c>
      <c r="B1043" t="s">
        <v>1400</v>
      </c>
      <c r="C1043" t="s">
        <v>2350</v>
      </c>
      <c r="D1043" t="s">
        <v>2445</v>
      </c>
      <c r="E1043">
        <v>3</v>
      </c>
      <c r="F1043">
        <v>6927</v>
      </c>
    </row>
    <row r="1044" spans="1:6" x14ac:dyDescent="0.2">
      <c r="A1044" t="s">
        <v>2347</v>
      </c>
      <c r="B1044" t="s">
        <v>1400</v>
      </c>
      <c r="C1044" t="s">
        <v>2350</v>
      </c>
      <c r="D1044" t="s">
        <v>2446</v>
      </c>
      <c r="E1044">
        <v>1</v>
      </c>
      <c r="F1044">
        <v>2232</v>
      </c>
    </row>
    <row r="1045" spans="1:6" x14ac:dyDescent="0.2">
      <c r="A1045" t="s">
        <v>2347</v>
      </c>
      <c r="B1045" t="s">
        <v>1400</v>
      </c>
      <c r="C1045" t="s">
        <v>2350</v>
      </c>
      <c r="D1045" t="s">
        <v>2069</v>
      </c>
      <c r="E1045">
        <v>7</v>
      </c>
      <c r="F1045">
        <v>11767</v>
      </c>
    </row>
    <row r="1046" spans="1:6" x14ac:dyDescent="0.2">
      <c r="A1046" t="s">
        <v>2347</v>
      </c>
      <c r="B1046" t="s">
        <v>1400</v>
      </c>
      <c r="C1046" t="s">
        <v>2350</v>
      </c>
      <c r="D1046" t="s">
        <v>2447</v>
      </c>
      <c r="E1046">
        <v>160</v>
      </c>
      <c r="F1046">
        <v>54560</v>
      </c>
    </row>
    <row r="1047" spans="1:6" x14ac:dyDescent="0.2">
      <c r="A1047" t="s">
        <v>2347</v>
      </c>
      <c r="B1047" t="s">
        <v>1400</v>
      </c>
      <c r="C1047" t="s">
        <v>2350</v>
      </c>
      <c r="D1047" t="s">
        <v>2448</v>
      </c>
      <c r="E1047">
        <v>2</v>
      </c>
      <c r="F1047">
        <v>3566</v>
      </c>
    </row>
    <row r="1048" spans="1:6" x14ac:dyDescent="0.2">
      <c r="A1048" t="s">
        <v>2347</v>
      </c>
      <c r="B1048" t="s">
        <v>1400</v>
      </c>
      <c r="C1048" t="s">
        <v>2350</v>
      </c>
      <c r="D1048" t="s">
        <v>2449</v>
      </c>
      <c r="E1048">
        <v>1</v>
      </c>
      <c r="F1048">
        <v>1352</v>
      </c>
    </row>
    <row r="1049" spans="1:6" x14ac:dyDescent="0.2">
      <c r="A1049" t="s">
        <v>2347</v>
      </c>
      <c r="B1049" t="s">
        <v>1400</v>
      </c>
      <c r="C1049" t="s">
        <v>2350</v>
      </c>
      <c r="D1049" t="s">
        <v>2450</v>
      </c>
      <c r="E1049">
        <v>9</v>
      </c>
      <c r="F1049">
        <v>11016</v>
      </c>
    </row>
    <row r="1050" spans="1:6" x14ac:dyDescent="0.2">
      <c r="A1050" t="s">
        <v>2347</v>
      </c>
      <c r="B1050" t="s">
        <v>1400</v>
      </c>
      <c r="C1050" t="s">
        <v>2350</v>
      </c>
      <c r="D1050" t="s">
        <v>2451</v>
      </c>
      <c r="E1050">
        <v>1</v>
      </c>
      <c r="F1050">
        <v>2092</v>
      </c>
    </row>
    <row r="1051" spans="1:6" x14ac:dyDescent="0.2">
      <c r="A1051" t="s">
        <v>2347</v>
      </c>
      <c r="B1051" t="s">
        <v>1400</v>
      </c>
      <c r="C1051" t="s">
        <v>2350</v>
      </c>
      <c r="D1051" t="s">
        <v>2452</v>
      </c>
      <c r="E1051">
        <v>2</v>
      </c>
      <c r="F1051">
        <v>3942</v>
      </c>
    </row>
    <row r="1052" spans="1:6" x14ac:dyDescent="0.2">
      <c r="A1052" t="s">
        <v>2347</v>
      </c>
      <c r="B1052" t="s">
        <v>1400</v>
      </c>
      <c r="C1052" t="s">
        <v>2350</v>
      </c>
      <c r="D1052" t="s">
        <v>2453</v>
      </c>
      <c r="E1052">
        <v>1</v>
      </c>
      <c r="F1052">
        <v>2496</v>
      </c>
    </row>
    <row r="1053" spans="1:6" x14ac:dyDescent="0.2">
      <c r="A1053" t="s">
        <v>2347</v>
      </c>
      <c r="B1053" t="s">
        <v>1400</v>
      </c>
      <c r="C1053" t="s">
        <v>2350</v>
      </c>
      <c r="D1053" t="s">
        <v>2454</v>
      </c>
      <c r="E1053">
        <v>1</v>
      </c>
      <c r="F1053">
        <v>1407</v>
      </c>
    </row>
    <row r="1054" spans="1:6" x14ac:dyDescent="0.2">
      <c r="A1054" t="s">
        <v>2347</v>
      </c>
      <c r="B1054" t="s">
        <v>1400</v>
      </c>
      <c r="C1054" t="s">
        <v>2350</v>
      </c>
      <c r="D1054" t="s">
        <v>2455</v>
      </c>
      <c r="E1054">
        <v>1</v>
      </c>
      <c r="F1054">
        <v>1941</v>
      </c>
    </row>
    <row r="1055" spans="1:6" x14ac:dyDescent="0.2">
      <c r="A1055" t="s">
        <v>2347</v>
      </c>
      <c r="B1055" t="s">
        <v>1400</v>
      </c>
      <c r="C1055" t="s">
        <v>2350</v>
      </c>
      <c r="D1055" t="s">
        <v>2456</v>
      </c>
      <c r="E1055">
        <v>8</v>
      </c>
      <c r="F1055">
        <v>9888</v>
      </c>
    </row>
    <row r="1056" spans="1:6" x14ac:dyDescent="0.2">
      <c r="A1056" t="s">
        <v>2347</v>
      </c>
      <c r="B1056" t="s">
        <v>1400</v>
      </c>
      <c r="C1056" t="s">
        <v>2350</v>
      </c>
      <c r="D1056" t="s">
        <v>2457</v>
      </c>
      <c r="E1056">
        <v>13</v>
      </c>
      <c r="F1056">
        <v>7553</v>
      </c>
    </row>
    <row r="1057" spans="1:6" x14ac:dyDescent="0.2">
      <c r="A1057" t="s">
        <v>2347</v>
      </c>
      <c r="B1057" t="s">
        <v>1400</v>
      </c>
      <c r="C1057" t="s">
        <v>2350</v>
      </c>
      <c r="D1057" t="s">
        <v>2458</v>
      </c>
      <c r="E1057">
        <v>2</v>
      </c>
      <c r="F1057">
        <v>2982</v>
      </c>
    </row>
    <row r="1058" spans="1:6" x14ac:dyDescent="0.2">
      <c r="A1058" t="s">
        <v>2347</v>
      </c>
      <c r="B1058" t="s">
        <v>1400</v>
      </c>
      <c r="C1058" t="s">
        <v>2350</v>
      </c>
      <c r="D1058" t="s">
        <v>1789</v>
      </c>
      <c r="E1058">
        <v>1</v>
      </c>
      <c r="F1058">
        <v>2347</v>
      </c>
    </row>
    <row r="1059" spans="1:6" x14ac:dyDescent="0.2">
      <c r="A1059" t="s">
        <v>2347</v>
      </c>
      <c r="B1059" t="s">
        <v>1400</v>
      </c>
      <c r="C1059" t="s">
        <v>2350</v>
      </c>
      <c r="D1059" t="s">
        <v>2459</v>
      </c>
      <c r="E1059">
        <v>4</v>
      </c>
      <c r="F1059">
        <v>3916</v>
      </c>
    </row>
    <row r="1060" spans="1:6" x14ac:dyDescent="0.2">
      <c r="A1060" t="s">
        <v>2347</v>
      </c>
      <c r="B1060" t="s">
        <v>1400</v>
      </c>
      <c r="C1060" t="s">
        <v>2350</v>
      </c>
      <c r="D1060" t="s">
        <v>1782</v>
      </c>
      <c r="E1060">
        <v>2</v>
      </c>
      <c r="F1060">
        <v>2058</v>
      </c>
    </row>
    <row r="1061" spans="1:6" x14ac:dyDescent="0.2">
      <c r="A1061" t="s">
        <v>2347</v>
      </c>
      <c r="B1061" t="s">
        <v>1400</v>
      </c>
      <c r="C1061" t="s">
        <v>2350</v>
      </c>
      <c r="D1061" t="s">
        <v>2460</v>
      </c>
      <c r="E1061">
        <v>130</v>
      </c>
      <c r="F1061">
        <v>15860</v>
      </c>
    </row>
    <row r="1062" spans="1:6" x14ac:dyDescent="0.2">
      <c r="A1062" t="s">
        <v>2347</v>
      </c>
      <c r="B1062" t="s">
        <v>1400</v>
      </c>
      <c r="C1062" t="s">
        <v>2350</v>
      </c>
      <c r="D1062" t="s">
        <v>1800</v>
      </c>
      <c r="E1062">
        <v>2</v>
      </c>
      <c r="F1062">
        <v>2954</v>
      </c>
    </row>
    <row r="1063" spans="1:6" x14ac:dyDescent="0.2">
      <c r="A1063" t="s">
        <v>2347</v>
      </c>
      <c r="B1063" t="s">
        <v>1400</v>
      </c>
      <c r="C1063" t="s">
        <v>2350</v>
      </c>
      <c r="D1063" t="s">
        <v>2461</v>
      </c>
      <c r="E1063">
        <v>1</v>
      </c>
      <c r="F1063">
        <v>2100</v>
      </c>
    </row>
    <row r="1064" spans="1:6" x14ac:dyDescent="0.2">
      <c r="A1064" t="s">
        <v>2347</v>
      </c>
      <c r="B1064" t="s">
        <v>1400</v>
      </c>
      <c r="C1064" t="s">
        <v>2350</v>
      </c>
      <c r="D1064" t="s">
        <v>2462</v>
      </c>
      <c r="E1064">
        <v>6</v>
      </c>
      <c r="F1064">
        <v>6054</v>
      </c>
    </row>
    <row r="1065" spans="1:6" x14ac:dyDescent="0.2">
      <c r="A1065" t="s">
        <v>2347</v>
      </c>
      <c r="B1065" t="s">
        <v>1400</v>
      </c>
      <c r="C1065" t="s">
        <v>2350</v>
      </c>
      <c r="D1065" t="s">
        <v>2463</v>
      </c>
      <c r="E1065">
        <v>32</v>
      </c>
      <c r="F1065">
        <v>8448</v>
      </c>
    </row>
    <row r="1066" spans="1:6" x14ac:dyDescent="0.2">
      <c r="A1066" t="s">
        <v>2347</v>
      </c>
      <c r="B1066" t="s">
        <v>1400</v>
      </c>
      <c r="C1066" t="s">
        <v>2350</v>
      </c>
      <c r="D1066" t="s">
        <v>1777</v>
      </c>
      <c r="E1066">
        <v>1</v>
      </c>
      <c r="F1066">
        <v>3288</v>
      </c>
    </row>
    <row r="1067" spans="1:6" x14ac:dyDescent="0.2">
      <c r="A1067" t="s">
        <v>2347</v>
      </c>
      <c r="B1067" t="s">
        <v>1400</v>
      </c>
      <c r="C1067" t="s">
        <v>2350</v>
      </c>
      <c r="D1067" t="s">
        <v>2464</v>
      </c>
      <c r="E1067">
        <v>24</v>
      </c>
      <c r="F1067">
        <v>15024</v>
      </c>
    </row>
    <row r="1068" spans="1:6" x14ac:dyDescent="0.2">
      <c r="A1068" t="s">
        <v>2347</v>
      </c>
      <c r="B1068" t="s">
        <v>1400</v>
      </c>
      <c r="C1068" t="s">
        <v>2350</v>
      </c>
      <c r="D1068" t="s">
        <v>2068</v>
      </c>
      <c r="E1068">
        <v>6</v>
      </c>
      <c r="F1068">
        <v>24786</v>
      </c>
    </row>
    <row r="1069" spans="1:6" x14ac:dyDescent="0.2">
      <c r="A1069" t="s">
        <v>2347</v>
      </c>
      <c r="B1069" t="s">
        <v>1400</v>
      </c>
      <c r="C1069" t="s">
        <v>2350</v>
      </c>
      <c r="D1069" t="s">
        <v>2465</v>
      </c>
      <c r="E1069">
        <v>1</v>
      </c>
      <c r="F1069">
        <v>2663</v>
      </c>
    </row>
    <row r="1070" spans="1:6" x14ac:dyDescent="0.2">
      <c r="A1070" t="s">
        <v>2347</v>
      </c>
      <c r="B1070" t="s">
        <v>1400</v>
      </c>
      <c r="C1070" t="s">
        <v>2350</v>
      </c>
      <c r="D1070" t="s">
        <v>2466</v>
      </c>
      <c r="E1070">
        <v>1</v>
      </c>
      <c r="F1070">
        <v>3583</v>
      </c>
    </row>
    <row r="1071" spans="1:6" x14ac:dyDescent="0.2">
      <c r="A1071" t="s">
        <v>2347</v>
      </c>
      <c r="B1071" t="s">
        <v>1400</v>
      </c>
      <c r="C1071" t="s">
        <v>2350</v>
      </c>
      <c r="D1071" t="s">
        <v>2467</v>
      </c>
      <c r="E1071">
        <v>1</v>
      </c>
      <c r="F1071">
        <v>17586</v>
      </c>
    </row>
    <row r="1072" spans="1:6" x14ac:dyDescent="0.2">
      <c r="A1072" t="s">
        <v>2347</v>
      </c>
      <c r="B1072" t="s">
        <v>1400</v>
      </c>
      <c r="C1072" t="s">
        <v>2350</v>
      </c>
      <c r="D1072" t="s">
        <v>2468</v>
      </c>
      <c r="E1072">
        <v>2</v>
      </c>
      <c r="F1072">
        <v>17336</v>
      </c>
    </row>
    <row r="1073" spans="1:6" x14ac:dyDescent="0.2">
      <c r="A1073" t="s">
        <v>2347</v>
      </c>
      <c r="B1073" t="s">
        <v>1400</v>
      </c>
      <c r="C1073" t="s">
        <v>2350</v>
      </c>
      <c r="D1073" t="s">
        <v>2469</v>
      </c>
      <c r="E1073">
        <v>1</v>
      </c>
      <c r="F1073">
        <v>5754</v>
      </c>
    </row>
    <row r="1074" spans="1:6" x14ac:dyDescent="0.2">
      <c r="A1074" t="s">
        <v>2347</v>
      </c>
      <c r="B1074" t="s">
        <v>1400</v>
      </c>
      <c r="C1074" t="s">
        <v>2350</v>
      </c>
      <c r="D1074" t="s">
        <v>2470</v>
      </c>
      <c r="E1074">
        <v>2</v>
      </c>
      <c r="F1074">
        <v>15242</v>
      </c>
    </row>
    <row r="1075" spans="1:6" x14ac:dyDescent="0.2">
      <c r="A1075" t="s">
        <v>2347</v>
      </c>
      <c r="B1075" t="s">
        <v>1400</v>
      </c>
      <c r="C1075" t="s">
        <v>2350</v>
      </c>
      <c r="D1075" t="s">
        <v>2471</v>
      </c>
      <c r="E1075">
        <v>1</v>
      </c>
      <c r="F1075">
        <v>6471</v>
      </c>
    </row>
    <row r="1076" spans="1:6" x14ac:dyDescent="0.2">
      <c r="A1076" t="s">
        <v>2347</v>
      </c>
      <c r="B1076" t="s">
        <v>1400</v>
      </c>
      <c r="C1076" t="s">
        <v>2350</v>
      </c>
      <c r="D1076" t="s">
        <v>2472</v>
      </c>
      <c r="E1076">
        <v>2</v>
      </c>
      <c r="F1076">
        <v>16614</v>
      </c>
    </row>
    <row r="1077" spans="1:6" x14ac:dyDescent="0.2">
      <c r="A1077" t="s">
        <v>2347</v>
      </c>
      <c r="B1077" t="s">
        <v>1400</v>
      </c>
      <c r="C1077" t="s">
        <v>2350</v>
      </c>
      <c r="D1077" t="s">
        <v>2473</v>
      </c>
      <c r="E1077">
        <v>1</v>
      </c>
      <c r="F1077">
        <v>10803</v>
      </c>
    </row>
    <row r="1078" spans="1:6" x14ac:dyDescent="0.2">
      <c r="A1078" t="s">
        <v>2347</v>
      </c>
      <c r="B1078" t="s">
        <v>1400</v>
      </c>
      <c r="C1078" t="s">
        <v>2350</v>
      </c>
      <c r="D1078" t="s">
        <v>2474</v>
      </c>
      <c r="E1078">
        <v>1</v>
      </c>
      <c r="F1078">
        <v>1263</v>
      </c>
    </row>
    <row r="1079" spans="1:6" x14ac:dyDescent="0.2">
      <c r="A1079" t="s">
        <v>2347</v>
      </c>
      <c r="B1079" t="s">
        <v>1400</v>
      </c>
      <c r="C1079" t="s">
        <v>2350</v>
      </c>
      <c r="D1079" t="s">
        <v>2475</v>
      </c>
      <c r="E1079">
        <v>7</v>
      </c>
      <c r="F1079">
        <v>56588</v>
      </c>
    </row>
    <row r="1080" spans="1:6" x14ac:dyDescent="0.2">
      <c r="A1080" t="s">
        <v>2347</v>
      </c>
      <c r="B1080" t="s">
        <v>1400</v>
      </c>
      <c r="C1080" t="s">
        <v>2350</v>
      </c>
      <c r="D1080" t="s">
        <v>1952</v>
      </c>
      <c r="E1080">
        <v>1</v>
      </c>
      <c r="F1080">
        <v>5617</v>
      </c>
    </row>
    <row r="1081" spans="1:6" x14ac:dyDescent="0.2">
      <c r="A1081" t="s">
        <v>2347</v>
      </c>
      <c r="B1081" t="s">
        <v>1400</v>
      </c>
      <c r="C1081" t="s">
        <v>2350</v>
      </c>
      <c r="D1081" t="s">
        <v>2476</v>
      </c>
      <c r="E1081">
        <v>1</v>
      </c>
      <c r="F1081">
        <v>25849</v>
      </c>
    </row>
    <row r="1082" spans="1:6" x14ac:dyDescent="0.2">
      <c r="A1082" t="s">
        <v>2347</v>
      </c>
      <c r="B1082" t="s">
        <v>1400</v>
      </c>
      <c r="C1082" t="s">
        <v>2350</v>
      </c>
      <c r="D1082" t="s">
        <v>2477</v>
      </c>
      <c r="E1082">
        <v>5</v>
      </c>
      <c r="F1082">
        <v>30295</v>
      </c>
    </row>
    <row r="1083" spans="1:6" x14ac:dyDescent="0.2">
      <c r="A1083" t="s">
        <v>2347</v>
      </c>
      <c r="B1083" t="s">
        <v>1400</v>
      </c>
      <c r="C1083" t="s">
        <v>2350</v>
      </c>
      <c r="D1083" t="s">
        <v>2478</v>
      </c>
      <c r="E1083">
        <v>1</v>
      </c>
      <c r="F1083">
        <v>5133</v>
      </c>
    </row>
    <row r="1084" spans="1:6" x14ac:dyDescent="0.2">
      <c r="A1084" t="s">
        <v>2347</v>
      </c>
      <c r="B1084" t="s">
        <v>1400</v>
      </c>
      <c r="C1084" t="s">
        <v>2350</v>
      </c>
      <c r="D1084" t="s">
        <v>2479</v>
      </c>
      <c r="E1084">
        <v>5</v>
      </c>
      <c r="F1084">
        <v>2735</v>
      </c>
    </row>
    <row r="1085" spans="1:6" x14ac:dyDescent="0.2">
      <c r="A1085" t="s">
        <v>2347</v>
      </c>
      <c r="B1085" t="s">
        <v>1400</v>
      </c>
      <c r="C1085" t="s">
        <v>2350</v>
      </c>
      <c r="D1085" t="s">
        <v>1826</v>
      </c>
      <c r="E1085">
        <v>2</v>
      </c>
      <c r="F1085">
        <v>7374</v>
      </c>
    </row>
    <row r="1086" spans="1:6" x14ac:dyDescent="0.2">
      <c r="A1086" t="s">
        <v>2347</v>
      </c>
      <c r="B1086" t="s">
        <v>1400</v>
      </c>
      <c r="C1086" t="s">
        <v>2350</v>
      </c>
      <c r="D1086" t="s">
        <v>2480</v>
      </c>
      <c r="E1086">
        <v>2</v>
      </c>
      <c r="F1086">
        <v>20184</v>
      </c>
    </row>
    <row r="1087" spans="1:6" x14ac:dyDescent="0.2">
      <c r="A1087" t="s">
        <v>2347</v>
      </c>
      <c r="B1087" t="s">
        <v>1400</v>
      </c>
      <c r="C1087" t="s">
        <v>2350</v>
      </c>
      <c r="D1087" t="s">
        <v>2481</v>
      </c>
      <c r="E1087">
        <v>2</v>
      </c>
      <c r="F1087">
        <v>20210</v>
      </c>
    </row>
    <row r="1088" spans="1:6" x14ac:dyDescent="0.2">
      <c r="A1088" t="s">
        <v>2347</v>
      </c>
      <c r="B1088" t="s">
        <v>1400</v>
      </c>
      <c r="C1088" t="s">
        <v>2350</v>
      </c>
      <c r="D1088" t="s">
        <v>2482</v>
      </c>
      <c r="E1088">
        <v>1</v>
      </c>
      <c r="F1088">
        <v>7989</v>
      </c>
    </row>
    <row r="1089" spans="1:6" x14ac:dyDescent="0.2">
      <c r="A1089" t="s">
        <v>2347</v>
      </c>
      <c r="B1089" t="s">
        <v>1400</v>
      </c>
      <c r="C1089" t="s">
        <v>2350</v>
      </c>
      <c r="D1089" t="s">
        <v>2483</v>
      </c>
      <c r="E1089">
        <v>1</v>
      </c>
      <c r="F1089">
        <v>6529</v>
      </c>
    </row>
    <row r="1090" spans="1:6" x14ac:dyDescent="0.2">
      <c r="A1090" t="s">
        <v>2347</v>
      </c>
      <c r="B1090" t="s">
        <v>1400</v>
      </c>
      <c r="C1090" t="s">
        <v>2350</v>
      </c>
      <c r="D1090" t="s">
        <v>2484</v>
      </c>
      <c r="E1090">
        <v>1</v>
      </c>
      <c r="F1090">
        <v>9200</v>
      </c>
    </row>
    <row r="1091" spans="1:6" x14ac:dyDescent="0.2">
      <c r="A1091" t="s">
        <v>2347</v>
      </c>
      <c r="B1091" t="s">
        <v>1400</v>
      </c>
      <c r="C1091" t="s">
        <v>2350</v>
      </c>
      <c r="D1091" t="s">
        <v>2485</v>
      </c>
      <c r="E1091">
        <v>8</v>
      </c>
      <c r="F1091">
        <v>17976</v>
      </c>
    </row>
    <row r="1092" spans="1:6" x14ac:dyDescent="0.2">
      <c r="A1092" t="s">
        <v>2347</v>
      </c>
      <c r="B1092" t="s">
        <v>1400</v>
      </c>
      <c r="C1092" t="s">
        <v>2350</v>
      </c>
      <c r="D1092" t="s">
        <v>2486</v>
      </c>
      <c r="E1092">
        <v>3</v>
      </c>
      <c r="F1092">
        <v>14847</v>
      </c>
    </row>
    <row r="1093" spans="1:6" x14ac:dyDescent="0.2">
      <c r="A1093" t="s">
        <v>2347</v>
      </c>
      <c r="B1093" t="s">
        <v>1400</v>
      </c>
      <c r="C1093" t="s">
        <v>2350</v>
      </c>
      <c r="D1093" t="s">
        <v>2487</v>
      </c>
      <c r="E1093">
        <v>1</v>
      </c>
      <c r="F1093">
        <v>586</v>
      </c>
    </row>
    <row r="1094" spans="1:6" x14ac:dyDescent="0.2">
      <c r="A1094" t="s">
        <v>2347</v>
      </c>
      <c r="B1094" t="s">
        <v>1400</v>
      </c>
      <c r="C1094" t="s">
        <v>2350</v>
      </c>
      <c r="D1094" t="s">
        <v>2488</v>
      </c>
      <c r="E1094">
        <v>1</v>
      </c>
      <c r="F1094">
        <v>19573</v>
      </c>
    </row>
    <row r="1095" spans="1:6" x14ac:dyDescent="0.2">
      <c r="A1095" t="s">
        <v>2347</v>
      </c>
      <c r="B1095" t="s">
        <v>1400</v>
      </c>
      <c r="C1095" t="s">
        <v>2350</v>
      </c>
      <c r="D1095" t="s">
        <v>2489</v>
      </c>
      <c r="E1095">
        <v>1</v>
      </c>
      <c r="F1095">
        <v>25991</v>
      </c>
    </row>
    <row r="1096" spans="1:6" x14ac:dyDescent="0.2">
      <c r="A1096" t="s">
        <v>2347</v>
      </c>
      <c r="B1096" t="s">
        <v>1400</v>
      </c>
      <c r="C1096" t="s">
        <v>2350</v>
      </c>
      <c r="D1096" t="s">
        <v>2490</v>
      </c>
      <c r="E1096">
        <v>9</v>
      </c>
      <c r="F1096">
        <v>33291</v>
      </c>
    </row>
    <row r="1097" spans="1:6" x14ac:dyDescent="0.2">
      <c r="A1097" t="s">
        <v>2347</v>
      </c>
      <c r="B1097" t="s">
        <v>1400</v>
      </c>
      <c r="C1097" t="s">
        <v>2350</v>
      </c>
      <c r="D1097" t="s">
        <v>2491</v>
      </c>
      <c r="E1097">
        <v>1</v>
      </c>
      <c r="F1097">
        <v>1965</v>
      </c>
    </row>
    <row r="1098" spans="1:6" x14ac:dyDescent="0.2">
      <c r="A1098" t="s">
        <v>2347</v>
      </c>
      <c r="B1098" t="s">
        <v>1400</v>
      </c>
      <c r="C1098" t="s">
        <v>2350</v>
      </c>
      <c r="D1098" t="s">
        <v>2492</v>
      </c>
      <c r="E1098">
        <v>1</v>
      </c>
      <c r="F1098">
        <v>8067</v>
      </c>
    </row>
    <row r="1099" spans="1:6" x14ac:dyDescent="0.2">
      <c r="A1099" t="s">
        <v>2347</v>
      </c>
      <c r="B1099" t="s">
        <v>1400</v>
      </c>
      <c r="C1099" t="s">
        <v>2350</v>
      </c>
      <c r="D1099" t="s">
        <v>2493</v>
      </c>
      <c r="E1099">
        <v>1</v>
      </c>
      <c r="F1099">
        <v>4576</v>
      </c>
    </row>
    <row r="1100" spans="1:6" x14ac:dyDescent="0.2">
      <c r="A1100" t="s">
        <v>2347</v>
      </c>
      <c r="B1100" t="s">
        <v>1400</v>
      </c>
      <c r="C1100" t="s">
        <v>2350</v>
      </c>
      <c r="D1100" t="s">
        <v>2494</v>
      </c>
      <c r="E1100">
        <v>1</v>
      </c>
      <c r="F1100">
        <v>2539</v>
      </c>
    </row>
    <row r="1101" spans="1:6" x14ac:dyDescent="0.2">
      <c r="A1101" t="s">
        <v>2347</v>
      </c>
      <c r="B1101" t="s">
        <v>1400</v>
      </c>
      <c r="C1101" t="s">
        <v>2350</v>
      </c>
      <c r="D1101" t="s">
        <v>2495</v>
      </c>
      <c r="E1101">
        <v>1</v>
      </c>
      <c r="F1101">
        <v>30334</v>
      </c>
    </row>
    <row r="1102" spans="1:6" x14ac:dyDescent="0.2">
      <c r="A1102" t="s">
        <v>2347</v>
      </c>
      <c r="B1102" t="s">
        <v>1400</v>
      </c>
      <c r="C1102" t="s">
        <v>2350</v>
      </c>
      <c r="D1102" t="s">
        <v>2496</v>
      </c>
      <c r="E1102">
        <v>1</v>
      </c>
      <c r="F1102">
        <v>24710</v>
      </c>
    </row>
    <row r="1103" spans="1:6" x14ac:dyDescent="0.2">
      <c r="A1103" t="s">
        <v>2347</v>
      </c>
      <c r="B1103" t="s">
        <v>1400</v>
      </c>
      <c r="C1103" t="s">
        <v>2350</v>
      </c>
      <c r="D1103" t="s">
        <v>2497</v>
      </c>
      <c r="E1103">
        <v>3</v>
      </c>
      <c r="F1103">
        <v>16137</v>
      </c>
    </row>
    <row r="1104" spans="1:6" x14ac:dyDescent="0.2">
      <c r="A1104" t="s">
        <v>2347</v>
      </c>
      <c r="B1104" t="s">
        <v>1400</v>
      </c>
      <c r="C1104" t="s">
        <v>2350</v>
      </c>
      <c r="D1104" t="s">
        <v>2498</v>
      </c>
      <c r="E1104">
        <v>1</v>
      </c>
      <c r="F1104">
        <v>10753</v>
      </c>
    </row>
    <row r="1105" spans="1:6" x14ac:dyDescent="0.2">
      <c r="A1105" t="s">
        <v>2347</v>
      </c>
      <c r="B1105" t="s">
        <v>1400</v>
      </c>
      <c r="C1105" t="s">
        <v>2350</v>
      </c>
      <c r="D1105" t="s">
        <v>2499</v>
      </c>
      <c r="E1105">
        <v>5</v>
      </c>
      <c r="F1105">
        <v>18900</v>
      </c>
    </row>
    <row r="1106" spans="1:6" x14ac:dyDescent="0.2">
      <c r="A1106" t="s">
        <v>2347</v>
      </c>
      <c r="B1106" t="s">
        <v>1400</v>
      </c>
      <c r="C1106" t="s">
        <v>2350</v>
      </c>
      <c r="D1106" t="s">
        <v>2500</v>
      </c>
      <c r="E1106">
        <v>3</v>
      </c>
      <c r="F1106">
        <v>44820</v>
      </c>
    </row>
    <row r="1107" spans="1:6" x14ac:dyDescent="0.2">
      <c r="A1107" t="s">
        <v>2347</v>
      </c>
      <c r="B1107" t="s">
        <v>1400</v>
      </c>
      <c r="C1107" t="s">
        <v>2350</v>
      </c>
      <c r="D1107" t="s">
        <v>2501</v>
      </c>
      <c r="E1107">
        <v>1</v>
      </c>
      <c r="F1107">
        <v>21801</v>
      </c>
    </row>
    <row r="1108" spans="1:6" x14ac:dyDescent="0.2">
      <c r="A1108" t="s">
        <v>2347</v>
      </c>
      <c r="B1108" t="s">
        <v>1400</v>
      </c>
      <c r="C1108" t="s">
        <v>2350</v>
      </c>
      <c r="D1108" t="s">
        <v>2502</v>
      </c>
      <c r="E1108">
        <v>1</v>
      </c>
      <c r="F1108">
        <v>3093</v>
      </c>
    </row>
    <row r="1109" spans="1:6" x14ac:dyDescent="0.2">
      <c r="A1109" t="s">
        <v>2347</v>
      </c>
      <c r="B1109" t="s">
        <v>1400</v>
      </c>
      <c r="C1109" t="s">
        <v>2350</v>
      </c>
      <c r="D1109" t="s">
        <v>2503</v>
      </c>
      <c r="E1109">
        <v>1</v>
      </c>
      <c r="F1109">
        <v>15236</v>
      </c>
    </row>
    <row r="1110" spans="1:6" x14ac:dyDescent="0.2">
      <c r="A1110" t="s">
        <v>2347</v>
      </c>
      <c r="B1110" t="s">
        <v>1400</v>
      </c>
      <c r="C1110" t="s">
        <v>2350</v>
      </c>
      <c r="D1110" t="s">
        <v>2504</v>
      </c>
      <c r="E1110">
        <v>2</v>
      </c>
      <c r="F1110">
        <v>21946</v>
      </c>
    </row>
    <row r="1111" spans="1:6" x14ac:dyDescent="0.2">
      <c r="A1111" t="s">
        <v>2347</v>
      </c>
      <c r="B1111" t="s">
        <v>1400</v>
      </c>
      <c r="C1111" t="s">
        <v>2350</v>
      </c>
      <c r="D1111" t="s">
        <v>2505</v>
      </c>
      <c r="E1111">
        <v>1</v>
      </c>
      <c r="F1111">
        <v>8227</v>
      </c>
    </row>
    <row r="1112" spans="1:6" x14ac:dyDescent="0.2">
      <c r="A1112" t="s">
        <v>2347</v>
      </c>
      <c r="B1112" t="s">
        <v>1400</v>
      </c>
      <c r="C1112" t="s">
        <v>2350</v>
      </c>
      <c r="D1112" t="s">
        <v>2506</v>
      </c>
      <c r="E1112">
        <v>1</v>
      </c>
      <c r="F1112">
        <v>3394</v>
      </c>
    </row>
    <row r="1113" spans="1:6" x14ac:dyDescent="0.2">
      <c r="A1113" t="s">
        <v>2347</v>
      </c>
      <c r="B1113" t="s">
        <v>1400</v>
      </c>
      <c r="C1113" t="s">
        <v>2350</v>
      </c>
      <c r="D1113" t="s">
        <v>2507</v>
      </c>
      <c r="E1113">
        <v>1</v>
      </c>
      <c r="F1113">
        <v>21727</v>
      </c>
    </row>
    <row r="1114" spans="1:6" x14ac:dyDescent="0.2">
      <c r="A1114" t="s">
        <v>2347</v>
      </c>
      <c r="B1114" t="s">
        <v>1400</v>
      </c>
      <c r="C1114" t="s">
        <v>2350</v>
      </c>
      <c r="D1114" t="s">
        <v>2508</v>
      </c>
      <c r="E1114">
        <v>4</v>
      </c>
      <c r="F1114">
        <v>66080</v>
      </c>
    </row>
    <row r="1115" spans="1:6" x14ac:dyDescent="0.2">
      <c r="A1115" t="s">
        <v>2347</v>
      </c>
      <c r="B1115" t="s">
        <v>1400</v>
      </c>
      <c r="C1115" t="s">
        <v>2350</v>
      </c>
      <c r="D1115" t="s">
        <v>2509</v>
      </c>
      <c r="E1115">
        <v>3</v>
      </c>
      <c r="F1115">
        <v>6276</v>
      </c>
    </row>
    <row r="1116" spans="1:6" x14ac:dyDescent="0.2">
      <c r="A1116" t="s">
        <v>2347</v>
      </c>
      <c r="B1116" t="s">
        <v>1400</v>
      </c>
      <c r="C1116" t="s">
        <v>2350</v>
      </c>
      <c r="D1116" t="s">
        <v>2510</v>
      </c>
      <c r="E1116">
        <v>1</v>
      </c>
      <c r="F1116">
        <v>7893</v>
      </c>
    </row>
    <row r="1117" spans="1:6" x14ac:dyDescent="0.2">
      <c r="A1117" t="s">
        <v>2347</v>
      </c>
      <c r="B1117" t="s">
        <v>1400</v>
      </c>
      <c r="C1117" t="s">
        <v>2350</v>
      </c>
      <c r="D1117" t="s">
        <v>2511</v>
      </c>
      <c r="E1117">
        <v>1</v>
      </c>
      <c r="F1117">
        <v>3381</v>
      </c>
    </row>
    <row r="1118" spans="1:6" x14ac:dyDescent="0.2">
      <c r="A1118" t="s">
        <v>2347</v>
      </c>
      <c r="B1118" t="s">
        <v>1400</v>
      </c>
      <c r="C1118" t="s">
        <v>2350</v>
      </c>
      <c r="D1118" t="s">
        <v>2512</v>
      </c>
      <c r="E1118">
        <v>2</v>
      </c>
      <c r="F1118">
        <v>31710</v>
      </c>
    </row>
    <row r="1119" spans="1:6" x14ac:dyDescent="0.2">
      <c r="A1119" t="s">
        <v>2347</v>
      </c>
      <c r="B1119" t="s">
        <v>1400</v>
      </c>
      <c r="C1119" t="s">
        <v>2350</v>
      </c>
      <c r="D1119" t="s">
        <v>2513</v>
      </c>
      <c r="E1119">
        <v>9</v>
      </c>
      <c r="F1119">
        <v>31509</v>
      </c>
    </row>
    <row r="1120" spans="1:6" x14ac:dyDescent="0.2">
      <c r="A1120" t="s">
        <v>2347</v>
      </c>
      <c r="B1120" t="s">
        <v>1400</v>
      </c>
      <c r="C1120" t="s">
        <v>2350</v>
      </c>
      <c r="D1120" t="s">
        <v>2514</v>
      </c>
      <c r="E1120">
        <v>8</v>
      </c>
      <c r="F1120">
        <v>5240</v>
      </c>
    </row>
    <row r="1121" spans="1:6" x14ac:dyDescent="0.2">
      <c r="A1121" t="s">
        <v>2347</v>
      </c>
      <c r="B1121" t="s">
        <v>1400</v>
      </c>
      <c r="C1121" t="s">
        <v>2350</v>
      </c>
      <c r="D1121" t="s">
        <v>2515</v>
      </c>
      <c r="E1121">
        <v>1</v>
      </c>
      <c r="F1121">
        <v>988</v>
      </c>
    </row>
    <row r="1122" spans="1:6" x14ac:dyDescent="0.2">
      <c r="A1122" t="s">
        <v>2347</v>
      </c>
      <c r="B1122" t="s">
        <v>1400</v>
      </c>
      <c r="C1122" t="s">
        <v>2350</v>
      </c>
      <c r="D1122" t="s">
        <v>2516</v>
      </c>
      <c r="E1122">
        <v>1</v>
      </c>
      <c r="F1122">
        <v>7001</v>
      </c>
    </row>
    <row r="1123" spans="1:6" x14ac:dyDescent="0.2">
      <c r="A1123" t="s">
        <v>2347</v>
      </c>
      <c r="B1123" t="s">
        <v>1400</v>
      </c>
      <c r="C1123" t="s">
        <v>2350</v>
      </c>
      <c r="D1123" t="s">
        <v>2517</v>
      </c>
      <c r="E1123">
        <v>2</v>
      </c>
      <c r="F1123">
        <v>10684</v>
      </c>
    </row>
    <row r="1124" spans="1:6" x14ac:dyDescent="0.2">
      <c r="A1124" t="s">
        <v>2347</v>
      </c>
      <c r="B1124" t="s">
        <v>1400</v>
      </c>
      <c r="C1124" t="s">
        <v>2350</v>
      </c>
      <c r="D1124" t="s">
        <v>2518</v>
      </c>
      <c r="E1124">
        <v>9</v>
      </c>
      <c r="F1124">
        <v>95229</v>
      </c>
    </row>
    <row r="1125" spans="1:6" x14ac:dyDescent="0.2">
      <c r="A1125" t="s">
        <v>2347</v>
      </c>
      <c r="B1125" t="s">
        <v>1400</v>
      </c>
      <c r="C1125" t="s">
        <v>2350</v>
      </c>
      <c r="D1125" t="s">
        <v>2102</v>
      </c>
      <c r="E1125">
        <v>10</v>
      </c>
      <c r="F1125">
        <v>307520</v>
      </c>
    </row>
    <row r="1126" spans="1:6" x14ac:dyDescent="0.2">
      <c r="A1126" t="s">
        <v>2347</v>
      </c>
      <c r="B1126" t="s">
        <v>1400</v>
      </c>
      <c r="C1126" t="s">
        <v>2350</v>
      </c>
      <c r="D1126" t="s">
        <v>2519</v>
      </c>
      <c r="E1126">
        <v>2</v>
      </c>
      <c r="F1126">
        <v>9538</v>
      </c>
    </row>
    <row r="1127" spans="1:6" x14ac:dyDescent="0.2">
      <c r="A1127" t="s">
        <v>2347</v>
      </c>
      <c r="B1127" t="s">
        <v>1400</v>
      </c>
      <c r="C1127" t="s">
        <v>2350</v>
      </c>
      <c r="D1127" t="s">
        <v>2520</v>
      </c>
      <c r="E1127">
        <v>288</v>
      </c>
      <c r="F1127">
        <v>516960</v>
      </c>
    </row>
    <row r="1128" spans="1:6" x14ac:dyDescent="0.2">
      <c r="A1128" t="s">
        <v>2347</v>
      </c>
      <c r="B1128" t="s">
        <v>1400</v>
      </c>
      <c r="C1128" t="s">
        <v>2350</v>
      </c>
      <c r="D1128" t="s">
        <v>2521</v>
      </c>
      <c r="E1128">
        <v>1</v>
      </c>
      <c r="F1128">
        <v>8946</v>
      </c>
    </row>
    <row r="1129" spans="1:6" x14ac:dyDescent="0.2">
      <c r="A1129" t="s">
        <v>2347</v>
      </c>
      <c r="B1129" t="s">
        <v>1400</v>
      </c>
      <c r="C1129" t="s">
        <v>2350</v>
      </c>
      <c r="D1129" t="s">
        <v>2522</v>
      </c>
      <c r="E1129">
        <v>1</v>
      </c>
      <c r="F1129">
        <v>262</v>
      </c>
    </row>
    <row r="1130" spans="1:6" x14ac:dyDescent="0.2">
      <c r="A1130" t="s">
        <v>2347</v>
      </c>
      <c r="B1130" t="s">
        <v>1400</v>
      </c>
      <c r="C1130" t="s">
        <v>2350</v>
      </c>
      <c r="D1130" t="s">
        <v>2523</v>
      </c>
      <c r="E1130">
        <v>14</v>
      </c>
      <c r="F1130">
        <v>8932</v>
      </c>
    </row>
    <row r="1131" spans="1:6" x14ac:dyDescent="0.2">
      <c r="A1131" t="s">
        <v>2347</v>
      </c>
      <c r="B1131" t="s">
        <v>1400</v>
      </c>
      <c r="C1131" t="s">
        <v>2350</v>
      </c>
      <c r="D1131" t="s">
        <v>2106</v>
      </c>
      <c r="E1131">
        <v>4</v>
      </c>
      <c r="F1131">
        <v>3240</v>
      </c>
    </row>
    <row r="1132" spans="1:6" x14ac:dyDescent="0.2">
      <c r="A1132" t="s">
        <v>2347</v>
      </c>
      <c r="B1132" t="s">
        <v>1400</v>
      </c>
      <c r="C1132" t="s">
        <v>2350</v>
      </c>
      <c r="D1132" t="s">
        <v>2524</v>
      </c>
      <c r="E1132">
        <v>6</v>
      </c>
      <c r="F1132">
        <v>3828</v>
      </c>
    </row>
    <row r="1133" spans="1:6" x14ac:dyDescent="0.2">
      <c r="A1133" t="s">
        <v>2347</v>
      </c>
      <c r="B1133" t="s">
        <v>1400</v>
      </c>
      <c r="C1133" t="s">
        <v>2350</v>
      </c>
      <c r="D1133" t="s">
        <v>2525</v>
      </c>
      <c r="E1133">
        <v>1</v>
      </c>
      <c r="F1133">
        <v>3640</v>
      </c>
    </row>
    <row r="1134" spans="1:6" x14ac:dyDescent="0.2">
      <c r="A1134" t="s">
        <v>2347</v>
      </c>
      <c r="B1134" t="s">
        <v>1400</v>
      </c>
      <c r="C1134" t="s">
        <v>2350</v>
      </c>
      <c r="D1134" t="s">
        <v>2526</v>
      </c>
      <c r="E1134">
        <v>2</v>
      </c>
      <c r="F1134">
        <v>1536</v>
      </c>
    </row>
    <row r="1135" spans="1:6" x14ac:dyDescent="0.2">
      <c r="A1135" t="s">
        <v>2347</v>
      </c>
      <c r="B1135" t="s">
        <v>1400</v>
      </c>
      <c r="C1135" t="s">
        <v>2350</v>
      </c>
      <c r="D1135" t="s">
        <v>2018</v>
      </c>
      <c r="E1135">
        <v>1</v>
      </c>
      <c r="F1135">
        <v>1027</v>
      </c>
    </row>
    <row r="1136" spans="1:6" x14ac:dyDescent="0.2">
      <c r="A1136" t="s">
        <v>2347</v>
      </c>
      <c r="B1136" t="s">
        <v>1400</v>
      </c>
      <c r="C1136" t="s">
        <v>2350</v>
      </c>
      <c r="D1136" t="s">
        <v>2527</v>
      </c>
      <c r="E1136">
        <v>1</v>
      </c>
      <c r="F1136">
        <v>928</v>
      </c>
    </row>
    <row r="1137" spans="1:6" x14ac:dyDescent="0.2">
      <c r="A1137" t="s">
        <v>2347</v>
      </c>
      <c r="B1137" t="s">
        <v>1400</v>
      </c>
      <c r="C1137" t="s">
        <v>2350</v>
      </c>
      <c r="D1137" t="s">
        <v>2067</v>
      </c>
      <c r="E1137">
        <v>7</v>
      </c>
      <c r="F1137">
        <v>24934</v>
      </c>
    </row>
    <row r="1138" spans="1:6" x14ac:dyDescent="0.2">
      <c r="A1138" t="s">
        <v>2347</v>
      </c>
      <c r="B1138" t="s">
        <v>1400</v>
      </c>
      <c r="C1138" t="s">
        <v>2350</v>
      </c>
      <c r="D1138" t="s">
        <v>2528</v>
      </c>
      <c r="E1138">
        <v>1</v>
      </c>
      <c r="F1138">
        <v>4164</v>
      </c>
    </row>
    <row r="1139" spans="1:6" x14ac:dyDescent="0.2">
      <c r="A1139" t="s">
        <v>2347</v>
      </c>
      <c r="B1139" t="s">
        <v>1400</v>
      </c>
      <c r="C1139" t="s">
        <v>2350</v>
      </c>
      <c r="D1139" t="s">
        <v>2529</v>
      </c>
      <c r="E1139">
        <v>2</v>
      </c>
      <c r="F1139">
        <v>2998</v>
      </c>
    </row>
    <row r="1140" spans="1:6" x14ac:dyDescent="0.2">
      <c r="A1140" t="s">
        <v>2347</v>
      </c>
      <c r="B1140" t="s">
        <v>1400</v>
      </c>
      <c r="C1140" t="s">
        <v>2350</v>
      </c>
      <c r="D1140" t="s">
        <v>2530</v>
      </c>
      <c r="E1140">
        <v>1</v>
      </c>
      <c r="F1140">
        <v>925</v>
      </c>
    </row>
    <row r="1141" spans="1:6" x14ac:dyDescent="0.2">
      <c r="A1141" t="s">
        <v>2347</v>
      </c>
      <c r="B1141" t="s">
        <v>1400</v>
      </c>
      <c r="C1141" t="s">
        <v>2350</v>
      </c>
      <c r="D1141" t="s">
        <v>2531</v>
      </c>
      <c r="E1141">
        <v>1</v>
      </c>
      <c r="F1141">
        <v>3199</v>
      </c>
    </row>
    <row r="1142" spans="1:6" x14ac:dyDescent="0.2">
      <c r="A1142" t="s">
        <v>2347</v>
      </c>
      <c r="B1142" t="s">
        <v>1400</v>
      </c>
      <c r="C1142" t="s">
        <v>2350</v>
      </c>
      <c r="D1142" t="s">
        <v>2532</v>
      </c>
      <c r="E1142">
        <v>5</v>
      </c>
      <c r="F1142">
        <v>6000</v>
      </c>
    </row>
    <row r="1143" spans="1:6" x14ac:dyDescent="0.2">
      <c r="A1143" t="s">
        <v>2347</v>
      </c>
      <c r="B1143" t="s">
        <v>1400</v>
      </c>
      <c r="C1143" t="s">
        <v>2350</v>
      </c>
      <c r="D1143" t="s">
        <v>2533</v>
      </c>
      <c r="E1143">
        <v>52</v>
      </c>
      <c r="F1143">
        <v>26572</v>
      </c>
    </row>
    <row r="1144" spans="1:6" x14ac:dyDescent="0.2">
      <c r="A1144" t="s">
        <v>2347</v>
      </c>
      <c r="B1144" t="s">
        <v>1400</v>
      </c>
      <c r="C1144" t="s">
        <v>2350</v>
      </c>
      <c r="D1144" t="s">
        <v>2534</v>
      </c>
      <c r="E1144">
        <v>3</v>
      </c>
      <c r="F1144">
        <v>4320</v>
      </c>
    </row>
    <row r="1145" spans="1:6" x14ac:dyDescent="0.2">
      <c r="A1145" t="s">
        <v>2347</v>
      </c>
      <c r="B1145" t="s">
        <v>1400</v>
      </c>
      <c r="C1145" t="s">
        <v>2350</v>
      </c>
      <c r="D1145" t="s">
        <v>2535</v>
      </c>
      <c r="E1145">
        <v>2</v>
      </c>
      <c r="F1145">
        <v>2626</v>
      </c>
    </row>
    <row r="1146" spans="1:6" x14ac:dyDescent="0.2">
      <c r="A1146" t="s">
        <v>2347</v>
      </c>
      <c r="B1146" t="s">
        <v>1400</v>
      </c>
      <c r="C1146" t="s">
        <v>2350</v>
      </c>
      <c r="D1146" t="s">
        <v>2536</v>
      </c>
      <c r="E1146">
        <v>1</v>
      </c>
      <c r="F1146">
        <v>869</v>
      </c>
    </row>
    <row r="1147" spans="1:6" x14ac:dyDescent="0.2">
      <c r="A1147" t="s">
        <v>2347</v>
      </c>
      <c r="B1147" t="s">
        <v>1400</v>
      </c>
      <c r="C1147" t="s">
        <v>2350</v>
      </c>
      <c r="D1147" t="s">
        <v>2537</v>
      </c>
      <c r="E1147">
        <v>1</v>
      </c>
      <c r="F1147">
        <v>2475</v>
      </c>
    </row>
    <row r="1148" spans="1:6" x14ac:dyDescent="0.2">
      <c r="A1148" t="s">
        <v>2347</v>
      </c>
      <c r="B1148" t="s">
        <v>1400</v>
      </c>
      <c r="C1148" t="s">
        <v>2350</v>
      </c>
      <c r="D1148" t="s">
        <v>2538</v>
      </c>
      <c r="E1148">
        <v>1</v>
      </c>
      <c r="F1148">
        <v>2850</v>
      </c>
    </row>
    <row r="1149" spans="1:6" x14ac:dyDescent="0.2">
      <c r="A1149" t="s">
        <v>2347</v>
      </c>
      <c r="B1149" t="s">
        <v>1400</v>
      </c>
      <c r="C1149" t="s">
        <v>2350</v>
      </c>
      <c r="D1149" t="s">
        <v>2539</v>
      </c>
      <c r="E1149">
        <v>6</v>
      </c>
      <c r="F1149">
        <v>5682</v>
      </c>
    </row>
    <row r="1150" spans="1:6" x14ac:dyDescent="0.2">
      <c r="A1150" t="s">
        <v>2347</v>
      </c>
      <c r="B1150" t="s">
        <v>1400</v>
      </c>
      <c r="C1150" t="s">
        <v>2350</v>
      </c>
      <c r="D1150" t="s">
        <v>2540</v>
      </c>
      <c r="E1150">
        <v>14</v>
      </c>
      <c r="F1150">
        <v>10220</v>
      </c>
    </row>
    <row r="1151" spans="1:6" x14ac:dyDescent="0.2">
      <c r="A1151" t="s">
        <v>2347</v>
      </c>
      <c r="B1151" t="s">
        <v>1400</v>
      </c>
      <c r="C1151" t="s">
        <v>2350</v>
      </c>
      <c r="D1151" t="s">
        <v>1920</v>
      </c>
      <c r="E1151">
        <v>1</v>
      </c>
      <c r="F1151">
        <v>2774</v>
      </c>
    </row>
    <row r="1152" spans="1:6" x14ac:dyDescent="0.2">
      <c r="A1152" t="s">
        <v>2347</v>
      </c>
      <c r="B1152" t="s">
        <v>1400</v>
      </c>
      <c r="C1152" t="s">
        <v>2350</v>
      </c>
      <c r="D1152" t="s">
        <v>2541</v>
      </c>
      <c r="E1152">
        <v>3</v>
      </c>
      <c r="F1152">
        <v>5088</v>
      </c>
    </row>
    <row r="1153" spans="1:6" x14ac:dyDescent="0.2">
      <c r="A1153" t="s">
        <v>2347</v>
      </c>
      <c r="B1153" t="s">
        <v>1400</v>
      </c>
      <c r="C1153" t="s">
        <v>2350</v>
      </c>
      <c r="D1153" t="s">
        <v>2542</v>
      </c>
      <c r="E1153">
        <v>6</v>
      </c>
      <c r="F1153">
        <v>19104</v>
      </c>
    </row>
    <row r="1154" spans="1:6" x14ac:dyDescent="0.2">
      <c r="A1154" t="s">
        <v>2347</v>
      </c>
      <c r="B1154" t="s">
        <v>1400</v>
      </c>
      <c r="C1154" t="s">
        <v>2350</v>
      </c>
      <c r="D1154" t="s">
        <v>2543</v>
      </c>
      <c r="E1154">
        <v>1</v>
      </c>
      <c r="F1154">
        <v>818</v>
      </c>
    </row>
    <row r="1155" spans="1:6" x14ac:dyDescent="0.2">
      <c r="A1155" t="s">
        <v>2347</v>
      </c>
      <c r="B1155" t="s">
        <v>1400</v>
      </c>
      <c r="C1155" t="s">
        <v>2350</v>
      </c>
      <c r="D1155" t="s">
        <v>2544</v>
      </c>
      <c r="E1155">
        <v>1</v>
      </c>
      <c r="F1155">
        <v>1260</v>
      </c>
    </row>
    <row r="1156" spans="1:6" x14ac:dyDescent="0.2">
      <c r="A1156" t="s">
        <v>2347</v>
      </c>
      <c r="B1156" t="s">
        <v>1400</v>
      </c>
      <c r="C1156" t="s">
        <v>2350</v>
      </c>
      <c r="D1156" t="s">
        <v>2545</v>
      </c>
      <c r="E1156">
        <v>1</v>
      </c>
      <c r="F1156">
        <v>2438</v>
      </c>
    </row>
    <row r="1157" spans="1:6" x14ac:dyDescent="0.2">
      <c r="A1157" t="s">
        <v>2347</v>
      </c>
      <c r="B1157" t="s">
        <v>1400</v>
      </c>
      <c r="C1157" t="s">
        <v>2350</v>
      </c>
      <c r="D1157" t="s">
        <v>2546</v>
      </c>
      <c r="E1157">
        <v>1</v>
      </c>
      <c r="F1157">
        <v>664</v>
      </c>
    </row>
    <row r="1158" spans="1:6" x14ac:dyDescent="0.2">
      <c r="A1158" t="s">
        <v>2347</v>
      </c>
      <c r="B1158" t="s">
        <v>1400</v>
      </c>
      <c r="C1158" t="s">
        <v>2350</v>
      </c>
      <c r="D1158" t="s">
        <v>2547</v>
      </c>
      <c r="E1158">
        <v>9</v>
      </c>
      <c r="F1158">
        <v>7731</v>
      </c>
    </row>
    <row r="1159" spans="1:6" x14ac:dyDescent="0.2">
      <c r="A1159" t="s">
        <v>2347</v>
      </c>
      <c r="B1159" t="s">
        <v>1400</v>
      </c>
      <c r="C1159" t="s">
        <v>2350</v>
      </c>
      <c r="D1159" t="s">
        <v>2548</v>
      </c>
      <c r="E1159">
        <v>1</v>
      </c>
      <c r="F1159">
        <v>1195</v>
      </c>
    </row>
    <row r="1160" spans="1:6" x14ac:dyDescent="0.2">
      <c r="A1160" t="s">
        <v>2347</v>
      </c>
      <c r="B1160" t="s">
        <v>1400</v>
      </c>
      <c r="C1160" t="s">
        <v>2350</v>
      </c>
      <c r="D1160" t="s">
        <v>2070</v>
      </c>
      <c r="E1160">
        <v>1</v>
      </c>
      <c r="F1160">
        <v>1670</v>
      </c>
    </row>
    <row r="1161" spans="1:6" x14ac:dyDescent="0.2">
      <c r="A1161" t="s">
        <v>2347</v>
      </c>
      <c r="B1161" t="s">
        <v>1400</v>
      </c>
      <c r="C1161" t="s">
        <v>2350</v>
      </c>
      <c r="D1161" t="s">
        <v>2549</v>
      </c>
      <c r="E1161">
        <v>1</v>
      </c>
      <c r="F1161">
        <v>6136</v>
      </c>
    </row>
    <row r="1162" spans="1:6" x14ac:dyDescent="0.2">
      <c r="A1162" t="s">
        <v>2347</v>
      </c>
      <c r="B1162" t="s">
        <v>1400</v>
      </c>
      <c r="C1162" t="s">
        <v>2350</v>
      </c>
      <c r="D1162" t="s">
        <v>2550</v>
      </c>
      <c r="E1162">
        <v>1</v>
      </c>
      <c r="F1162">
        <v>489</v>
      </c>
    </row>
    <row r="1163" spans="1:6" x14ac:dyDescent="0.2">
      <c r="A1163" t="s">
        <v>2347</v>
      </c>
      <c r="B1163" t="s">
        <v>1400</v>
      </c>
      <c r="C1163" t="s">
        <v>2350</v>
      </c>
      <c r="D1163" t="s">
        <v>2551</v>
      </c>
      <c r="E1163">
        <v>1</v>
      </c>
      <c r="F1163">
        <v>870</v>
      </c>
    </row>
    <row r="1164" spans="1:6" x14ac:dyDescent="0.2">
      <c r="A1164" t="s">
        <v>2347</v>
      </c>
      <c r="B1164" t="s">
        <v>1400</v>
      </c>
      <c r="C1164" t="s">
        <v>2350</v>
      </c>
      <c r="D1164" t="s">
        <v>2552</v>
      </c>
      <c r="E1164">
        <v>4</v>
      </c>
      <c r="F1164">
        <v>12172</v>
      </c>
    </row>
    <row r="1165" spans="1:6" x14ac:dyDescent="0.2">
      <c r="A1165" t="s">
        <v>2347</v>
      </c>
      <c r="B1165" t="s">
        <v>1400</v>
      </c>
      <c r="C1165" t="s">
        <v>2350</v>
      </c>
      <c r="D1165" t="s">
        <v>2109</v>
      </c>
      <c r="E1165">
        <v>1</v>
      </c>
      <c r="F1165">
        <v>1168</v>
      </c>
    </row>
    <row r="1166" spans="1:6" x14ac:dyDescent="0.2">
      <c r="A1166" t="s">
        <v>2347</v>
      </c>
      <c r="B1166" t="s">
        <v>1400</v>
      </c>
      <c r="C1166" t="s">
        <v>2350</v>
      </c>
      <c r="D1166" t="s">
        <v>2079</v>
      </c>
      <c r="E1166">
        <v>2</v>
      </c>
      <c r="F1166">
        <v>1136</v>
      </c>
    </row>
    <row r="1167" spans="1:6" x14ac:dyDescent="0.2">
      <c r="A1167" t="s">
        <v>2347</v>
      </c>
      <c r="B1167" t="s">
        <v>1400</v>
      </c>
      <c r="C1167" t="s">
        <v>2350</v>
      </c>
      <c r="D1167" t="s">
        <v>2553</v>
      </c>
      <c r="E1167">
        <v>1</v>
      </c>
      <c r="F1167">
        <v>1069</v>
      </c>
    </row>
    <row r="1168" spans="1:6" x14ac:dyDescent="0.2">
      <c r="A1168" t="s">
        <v>2347</v>
      </c>
      <c r="B1168" t="s">
        <v>1400</v>
      </c>
      <c r="C1168" t="s">
        <v>2350</v>
      </c>
      <c r="D1168" t="s">
        <v>2554</v>
      </c>
      <c r="E1168">
        <v>1</v>
      </c>
      <c r="F1168">
        <v>1470</v>
      </c>
    </row>
    <row r="1169" spans="1:6" x14ac:dyDescent="0.2">
      <c r="A1169" t="s">
        <v>2347</v>
      </c>
      <c r="B1169" t="s">
        <v>1400</v>
      </c>
      <c r="C1169" t="s">
        <v>2350</v>
      </c>
      <c r="D1169" t="s">
        <v>2555</v>
      </c>
      <c r="E1169">
        <v>1</v>
      </c>
      <c r="F1169">
        <v>843</v>
      </c>
    </row>
    <row r="1170" spans="1:6" x14ac:dyDescent="0.2">
      <c r="A1170" t="s">
        <v>2347</v>
      </c>
      <c r="B1170" t="s">
        <v>1400</v>
      </c>
      <c r="C1170" t="s">
        <v>2350</v>
      </c>
      <c r="D1170" t="s">
        <v>2556</v>
      </c>
      <c r="E1170">
        <v>1</v>
      </c>
      <c r="F1170">
        <v>3654</v>
      </c>
    </row>
    <row r="1171" spans="1:6" x14ac:dyDescent="0.2">
      <c r="A1171" t="s">
        <v>2347</v>
      </c>
      <c r="B1171" t="s">
        <v>1400</v>
      </c>
      <c r="C1171" t="s">
        <v>2350</v>
      </c>
      <c r="D1171" t="s">
        <v>2077</v>
      </c>
      <c r="E1171">
        <v>1</v>
      </c>
      <c r="F1171">
        <v>563</v>
      </c>
    </row>
    <row r="1172" spans="1:6" x14ac:dyDescent="0.2">
      <c r="A1172" t="s">
        <v>2347</v>
      </c>
      <c r="B1172" t="s">
        <v>1400</v>
      </c>
      <c r="C1172" t="s">
        <v>2350</v>
      </c>
      <c r="D1172" t="s">
        <v>2111</v>
      </c>
      <c r="E1172">
        <v>1</v>
      </c>
      <c r="F1172">
        <v>1288</v>
      </c>
    </row>
    <row r="1173" spans="1:6" x14ac:dyDescent="0.2">
      <c r="A1173" t="s">
        <v>2347</v>
      </c>
      <c r="B1173" t="s">
        <v>1400</v>
      </c>
      <c r="C1173" t="s">
        <v>2350</v>
      </c>
      <c r="D1173" t="s">
        <v>2039</v>
      </c>
      <c r="E1173">
        <v>2</v>
      </c>
      <c r="F1173">
        <v>3778</v>
      </c>
    </row>
    <row r="1174" spans="1:6" x14ac:dyDescent="0.2">
      <c r="A1174" t="s">
        <v>2347</v>
      </c>
      <c r="B1174" t="s">
        <v>1400</v>
      </c>
      <c r="C1174" t="s">
        <v>2350</v>
      </c>
      <c r="D1174" t="s">
        <v>2557</v>
      </c>
      <c r="E1174">
        <v>3</v>
      </c>
      <c r="F1174">
        <v>5301</v>
      </c>
    </row>
    <row r="1175" spans="1:6" x14ac:dyDescent="0.2">
      <c r="A1175" t="s">
        <v>2347</v>
      </c>
      <c r="B1175" t="s">
        <v>1400</v>
      </c>
      <c r="C1175" t="s">
        <v>2350</v>
      </c>
      <c r="D1175" t="s">
        <v>2558</v>
      </c>
      <c r="E1175">
        <v>6</v>
      </c>
      <c r="F1175">
        <v>7164</v>
      </c>
    </row>
    <row r="1176" spans="1:6" x14ac:dyDescent="0.2">
      <c r="A1176" t="s">
        <v>2347</v>
      </c>
      <c r="B1176" t="s">
        <v>1400</v>
      </c>
      <c r="C1176" t="s">
        <v>2350</v>
      </c>
      <c r="D1176" t="s">
        <v>2559</v>
      </c>
      <c r="E1176">
        <v>12</v>
      </c>
      <c r="F1176">
        <v>15588</v>
      </c>
    </row>
    <row r="1177" spans="1:6" x14ac:dyDescent="0.2">
      <c r="A1177" t="s">
        <v>2347</v>
      </c>
      <c r="B1177" t="s">
        <v>1400</v>
      </c>
      <c r="C1177" t="s">
        <v>2350</v>
      </c>
      <c r="D1177" t="s">
        <v>2560</v>
      </c>
      <c r="E1177">
        <v>7</v>
      </c>
      <c r="F1177">
        <v>3374</v>
      </c>
    </row>
    <row r="1178" spans="1:6" x14ac:dyDescent="0.2">
      <c r="A1178" t="s">
        <v>2347</v>
      </c>
      <c r="B1178" t="s">
        <v>1400</v>
      </c>
      <c r="C1178" t="s">
        <v>2350</v>
      </c>
      <c r="D1178" t="s">
        <v>2561</v>
      </c>
      <c r="E1178">
        <v>1</v>
      </c>
      <c r="F1178">
        <v>1098</v>
      </c>
    </row>
    <row r="1179" spans="1:6" x14ac:dyDescent="0.2">
      <c r="A1179" t="s">
        <v>2347</v>
      </c>
      <c r="B1179" t="s">
        <v>1400</v>
      </c>
      <c r="C1179" t="s">
        <v>2350</v>
      </c>
      <c r="D1179" t="s">
        <v>2562</v>
      </c>
      <c r="E1179">
        <v>1</v>
      </c>
      <c r="F1179">
        <v>1058</v>
      </c>
    </row>
    <row r="1180" spans="1:6" x14ac:dyDescent="0.2">
      <c r="A1180" t="s">
        <v>2347</v>
      </c>
      <c r="B1180" t="s">
        <v>1400</v>
      </c>
      <c r="C1180" t="s">
        <v>2350</v>
      </c>
      <c r="D1180" t="s">
        <v>1616</v>
      </c>
      <c r="E1180">
        <v>1</v>
      </c>
      <c r="F1180">
        <v>488</v>
      </c>
    </row>
    <row r="1181" spans="1:6" x14ac:dyDescent="0.2">
      <c r="A1181" t="s">
        <v>2347</v>
      </c>
      <c r="B1181" t="s">
        <v>1400</v>
      </c>
      <c r="C1181" t="s">
        <v>2350</v>
      </c>
      <c r="D1181" t="s">
        <v>2563</v>
      </c>
      <c r="E1181">
        <v>1</v>
      </c>
      <c r="F1181">
        <v>922</v>
      </c>
    </row>
    <row r="1182" spans="1:6" x14ac:dyDescent="0.2">
      <c r="A1182" t="s">
        <v>2347</v>
      </c>
      <c r="B1182" t="s">
        <v>1400</v>
      </c>
      <c r="C1182" t="s">
        <v>2350</v>
      </c>
      <c r="D1182" t="s">
        <v>2564</v>
      </c>
      <c r="E1182">
        <v>4</v>
      </c>
      <c r="F1182">
        <v>5080</v>
      </c>
    </row>
    <row r="1183" spans="1:6" x14ac:dyDescent="0.2">
      <c r="A1183" t="s">
        <v>2347</v>
      </c>
      <c r="B1183" t="s">
        <v>1400</v>
      </c>
      <c r="C1183" t="s">
        <v>2350</v>
      </c>
      <c r="D1183" t="s">
        <v>2565</v>
      </c>
      <c r="E1183">
        <v>2</v>
      </c>
      <c r="F1183">
        <v>3240</v>
      </c>
    </row>
    <row r="1184" spans="1:6" x14ac:dyDescent="0.2">
      <c r="A1184" t="s">
        <v>2347</v>
      </c>
      <c r="B1184" t="s">
        <v>1400</v>
      </c>
      <c r="C1184" t="s">
        <v>2350</v>
      </c>
      <c r="D1184" t="s">
        <v>2566</v>
      </c>
      <c r="E1184">
        <v>5</v>
      </c>
      <c r="F1184">
        <v>3975</v>
      </c>
    </row>
    <row r="1185" spans="1:6" x14ac:dyDescent="0.2">
      <c r="A1185" t="s">
        <v>2347</v>
      </c>
      <c r="B1185" t="s">
        <v>1400</v>
      </c>
      <c r="C1185" t="s">
        <v>2350</v>
      </c>
      <c r="D1185" t="s">
        <v>1929</v>
      </c>
      <c r="E1185">
        <v>2</v>
      </c>
      <c r="F1185">
        <v>3860</v>
      </c>
    </row>
    <row r="1186" spans="1:6" x14ac:dyDescent="0.2">
      <c r="A1186" t="s">
        <v>2347</v>
      </c>
      <c r="B1186" t="s">
        <v>1400</v>
      </c>
      <c r="C1186" t="s">
        <v>2350</v>
      </c>
      <c r="D1186" t="s">
        <v>2567</v>
      </c>
      <c r="E1186">
        <v>1</v>
      </c>
      <c r="F1186">
        <v>2400</v>
      </c>
    </row>
    <row r="1187" spans="1:6" x14ac:dyDescent="0.2">
      <c r="A1187" t="s">
        <v>2347</v>
      </c>
      <c r="B1187" t="s">
        <v>1400</v>
      </c>
      <c r="C1187" t="s">
        <v>2350</v>
      </c>
      <c r="D1187" t="s">
        <v>2568</v>
      </c>
      <c r="E1187">
        <v>1</v>
      </c>
      <c r="F1187">
        <v>133</v>
      </c>
    </row>
    <row r="1188" spans="1:6" x14ac:dyDescent="0.2">
      <c r="A1188" t="s">
        <v>2347</v>
      </c>
      <c r="B1188" t="s">
        <v>1400</v>
      </c>
      <c r="C1188" t="s">
        <v>2350</v>
      </c>
      <c r="D1188" t="s">
        <v>2569</v>
      </c>
      <c r="E1188">
        <v>11</v>
      </c>
      <c r="F1188">
        <v>13937</v>
      </c>
    </row>
    <row r="1189" spans="1:6" x14ac:dyDescent="0.2">
      <c r="A1189" t="s">
        <v>2347</v>
      </c>
      <c r="B1189" t="s">
        <v>1400</v>
      </c>
      <c r="C1189" t="s">
        <v>2350</v>
      </c>
      <c r="D1189" t="s">
        <v>2570</v>
      </c>
      <c r="E1189">
        <v>3</v>
      </c>
      <c r="F1189">
        <v>5553</v>
      </c>
    </row>
    <row r="1190" spans="1:6" x14ac:dyDescent="0.2">
      <c r="A1190" t="s">
        <v>2347</v>
      </c>
      <c r="B1190" t="s">
        <v>1400</v>
      </c>
      <c r="C1190" t="s">
        <v>2350</v>
      </c>
      <c r="D1190" t="s">
        <v>2571</v>
      </c>
      <c r="E1190">
        <v>6</v>
      </c>
      <c r="F1190">
        <v>21378</v>
      </c>
    </row>
    <row r="1191" spans="1:6" x14ac:dyDescent="0.2">
      <c r="A1191" t="s">
        <v>2347</v>
      </c>
      <c r="B1191" t="s">
        <v>1400</v>
      </c>
      <c r="C1191" t="s">
        <v>2350</v>
      </c>
      <c r="D1191" t="s">
        <v>2572</v>
      </c>
      <c r="E1191">
        <v>5</v>
      </c>
      <c r="F1191">
        <v>5840</v>
      </c>
    </row>
    <row r="1192" spans="1:6" x14ac:dyDescent="0.2">
      <c r="A1192" t="s">
        <v>2347</v>
      </c>
      <c r="B1192" t="s">
        <v>1400</v>
      </c>
      <c r="C1192" t="s">
        <v>2350</v>
      </c>
      <c r="D1192" t="s">
        <v>2573</v>
      </c>
      <c r="E1192">
        <v>22</v>
      </c>
      <c r="F1192">
        <v>118976</v>
      </c>
    </row>
    <row r="1193" spans="1:6" x14ac:dyDescent="0.2">
      <c r="A1193" t="s">
        <v>2347</v>
      </c>
      <c r="B1193" t="s">
        <v>1400</v>
      </c>
      <c r="C1193" t="s">
        <v>2350</v>
      </c>
      <c r="D1193" t="s">
        <v>2574</v>
      </c>
      <c r="E1193">
        <v>1</v>
      </c>
      <c r="F1193">
        <v>825</v>
      </c>
    </row>
    <row r="1194" spans="1:6" x14ac:dyDescent="0.2">
      <c r="A1194" t="s">
        <v>2347</v>
      </c>
      <c r="B1194" t="s">
        <v>1400</v>
      </c>
      <c r="C1194" t="s">
        <v>2350</v>
      </c>
      <c r="D1194" t="s">
        <v>2575</v>
      </c>
      <c r="E1194">
        <v>1</v>
      </c>
      <c r="F1194">
        <v>2398</v>
      </c>
    </row>
    <row r="1195" spans="1:6" x14ac:dyDescent="0.2">
      <c r="A1195" t="s">
        <v>2347</v>
      </c>
      <c r="B1195" t="s">
        <v>1400</v>
      </c>
      <c r="C1195" t="s">
        <v>2350</v>
      </c>
      <c r="D1195" t="s">
        <v>2035</v>
      </c>
      <c r="E1195">
        <v>1</v>
      </c>
      <c r="F1195">
        <v>1168</v>
      </c>
    </row>
    <row r="1196" spans="1:6" x14ac:dyDescent="0.2">
      <c r="A1196" t="s">
        <v>2347</v>
      </c>
      <c r="B1196" t="s">
        <v>1400</v>
      </c>
      <c r="C1196" t="s">
        <v>2350</v>
      </c>
      <c r="D1196" t="s">
        <v>2576</v>
      </c>
      <c r="E1196">
        <v>15</v>
      </c>
      <c r="F1196">
        <v>19350</v>
      </c>
    </row>
    <row r="1197" spans="1:6" x14ac:dyDescent="0.2">
      <c r="A1197" t="s">
        <v>2347</v>
      </c>
      <c r="B1197" t="s">
        <v>1400</v>
      </c>
      <c r="C1197" t="s">
        <v>2350</v>
      </c>
      <c r="D1197" t="s">
        <v>2058</v>
      </c>
      <c r="E1197">
        <v>1</v>
      </c>
      <c r="F1197">
        <v>1444</v>
      </c>
    </row>
    <row r="1198" spans="1:6" x14ac:dyDescent="0.2">
      <c r="A1198" t="s">
        <v>2347</v>
      </c>
      <c r="B1198" t="s">
        <v>1400</v>
      </c>
      <c r="C1198" t="s">
        <v>2350</v>
      </c>
      <c r="D1198" t="s">
        <v>2577</v>
      </c>
      <c r="E1198">
        <v>1</v>
      </c>
      <c r="F1198">
        <v>1691</v>
      </c>
    </row>
    <row r="1199" spans="1:6" x14ac:dyDescent="0.2">
      <c r="A1199" t="s">
        <v>2347</v>
      </c>
      <c r="B1199" t="s">
        <v>1400</v>
      </c>
      <c r="C1199" t="s">
        <v>2350</v>
      </c>
      <c r="D1199" t="s">
        <v>2578</v>
      </c>
      <c r="E1199">
        <v>2</v>
      </c>
      <c r="F1199">
        <v>1810</v>
      </c>
    </row>
    <row r="1200" spans="1:6" x14ac:dyDescent="0.2">
      <c r="A1200" t="s">
        <v>2347</v>
      </c>
      <c r="B1200" t="s">
        <v>1400</v>
      </c>
      <c r="C1200" t="s">
        <v>2350</v>
      </c>
      <c r="D1200" t="s">
        <v>2579</v>
      </c>
      <c r="E1200">
        <v>1</v>
      </c>
      <c r="F1200">
        <v>640</v>
      </c>
    </row>
    <row r="1201" spans="1:6" x14ac:dyDescent="0.2">
      <c r="A1201" t="s">
        <v>2347</v>
      </c>
      <c r="B1201" t="s">
        <v>1400</v>
      </c>
      <c r="C1201" t="s">
        <v>2350</v>
      </c>
      <c r="D1201" t="s">
        <v>2580</v>
      </c>
      <c r="E1201">
        <v>53</v>
      </c>
      <c r="F1201">
        <v>109339</v>
      </c>
    </row>
    <row r="1202" spans="1:6" x14ac:dyDescent="0.2">
      <c r="A1202" t="s">
        <v>2347</v>
      </c>
      <c r="B1202" t="s">
        <v>1400</v>
      </c>
      <c r="C1202" t="s">
        <v>2350</v>
      </c>
      <c r="D1202" t="s">
        <v>2581</v>
      </c>
      <c r="E1202">
        <v>1</v>
      </c>
      <c r="F1202">
        <v>1077</v>
      </c>
    </row>
    <row r="1203" spans="1:6" x14ac:dyDescent="0.2">
      <c r="A1203" t="s">
        <v>2347</v>
      </c>
      <c r="B1203" t="s">
        <v>1400</v>
      </c>
      <c r="C1203" t="s">
        <v>2350</v>
      </c>
      <c r="D1203" t="s">
        <v>2582</v>
      </c>
      <c r="E1203">
        <v>2</v>
      </c>
      <c r="F1203">
        <v>910</v>
      </c>
    </row>
    <row r="1204" spans="1:6" x14ac:dyDescent="0.2">
      <c r="A1204" t="s">
        <v>2347</v>
      </c>
      <c r="B1204" t="s">
        <v>1400</v>
      </c>
      <c r="C1204" t="s">
        <v>2350</v>
      </c>
      <c r="D1204" t="s">
        <v>2583</v>
      </c>
      <c r="E1204">
        <v>1</v>
      </c>
      <c r="F1204">
        <v>1797</v>
      </c>
    </row>
    <row r="1205" spans="1:6" x14ac:dyDescent="0.2">
      <c r="A1205" t="s">
        <v>2347</v>
      </c>
      <c r="B1205" t="s">
        <v>1400</v>
      </c>
      <c r="C1205" t="s">
        <v>2350</v>
      </c>
      <c r="D1205" t="s">
        <v>2584</v>
      </c>
      <c r="E1205">
        <v>3</v>
      </c>
      <c r="F1205">
        <v>3954</v>
      </c>
    </row>
    <row r="1206" spans="1:6" x14ac:dyDescent="0.2">
      <c r="A1206" t="s">
        <v>2347</v>
      </c>
      <c r="B1206" t="s">
        <v>1400</v>
      </c>
      <c r="C1206" t="s">
        <v>2350</v>
      </c>
      <c r="D1206" t="s">
        <v>2071</v>
      </c>
      <c r="E1206">
        <v>3</v>
      </c>
      <c r="F1206">
        <v>1413</v>
      </c>
    </row>
    <row r="1207" spans="1:6" x14ac:dyDescent="0.2">
      <c r="A1207" t="s">
        <v>2347</v>
      </c>
      <c r="B1207" t="s">
        <v>1400</v>
      </c>
      <c r="C1207" t="s">
        <v>2350</v>
      </c>
      <c r="D1207" t="s">
        <v>2585</v>
      </c>
      <c r="E1207">
        <v>14</v>
      </c>
      <c r="F1207">
        <v>20888</v>
      </c>
    </row>
    <row r="1208" spans="1:6" x14ac:dyDescent="0.2">
      <c r="A1208" t="s">
        <v>2347</v>
      </c>
      <c r="B1208" t="s">
        <v>1400</v>
      </c>
      <c r="C1208" t="s">
        <v>2350</v>
      </c>
      <c r="D1208" t="s">
        <v>1785</v>
      </c>
      <c r="E1208">
        <v>2</v>
      </c>
      <c r="F1208">
        <v>1754</v>
      </c>
    </row>
    <row r="1209" spans="1:6" x14ac:dyDescent="0.2">
      <c r="A1209" t="s">
        <v>2347</v>
      </c>
      <c r="B1209" t="s">
        <v>1400</v>
      </c>
      <c r="C1209" t="s">
        <v>2350</v>
      </c>
      <c r="D1209" t="s">
        <v>2586</v>
      </c>
      <c r="E1209">
        <v>2</v>
      </c>
      <c r="F1209">
        <v>2494</v>
      </c>
    </row>
    <row r="1210" spans="1:6" x14ac:dyDescent="0.2">
      <c r="A1210" t="s">
        <v>2347</v>
      </c>
      <c r="B1210" t="s">
        <v>1400</v>
      </c>
      <c r="C1210" t="s">
        <v>2350</v>
      </c>
      <c r="D1210" t="s">
        <v>2587</v>
      </c>
      <c r="E1210">
        <v>2</v>
      </c>
      <c r="F1210">
        <v>5326</v>
      </c>
    </row>
    <row r="1211" spans="1:6" x14ac:dyDescent="0.2">
      <c r="A1211" t="s">
        <v>2347</v>
      </c>
      <c r="B1211" t="s">
        <v>1400</v>
      </c>
      <c r="C1211" t="s">
        <v>2350</v>
      </c>
      <c r="D1211" t="s">
        <v>2588</v>
      </c>
      <c r="E1211">
        <v>96</v>
      </c>
      <c r="F1211">
        <v>35520</v>
      </c>
    </row>
    <row r="1212" spans="1:6" x14ac:dyDescent="0.2">
      <c r="A1212" t="s">
        <v>2347</v>
      </c>
      <c r="B1212" t="s">
        <v>1400</v>
      </c>
      <c r="C1212" t="s">
        <v>2350</v>
      </c>
      <c r="D1212" t="s">
        <v>2589</v>
      </c>
      <c r="E1212">
        <v>1</v>
      </c>
      <c r="F1212">
        <v>1078</v>
      </c>
    </row>
    <row r="1213" spans="1:6" x14ac:dyDescent="0.2">
      <c r="A1213" t="s">
        <v>2347</v>
      </c>
      <c r="B1213" t="s">
        <v>1400</v>
      </c>
      <c r="C1213" t="s">
        <v>2350</v>
      </c>
      <c r="D1213" t="s">
        <v>2590</v>
      </c>
      <c r="E1213">
        <v>1</v>
      </c>
      <c r="F1213">
        <v>3345</v>
      </c>
    </row>
    <row r="1214" spans="1:6" x14ac:dyDescent="0.2">
      <c r="A1214" t="s">
        <v>2347</v>
      </c>
      <c r="B1214" t="s">
        <v>1400</v>
      </c>
      <c r="C1214" t="s">
        <v>2350</v>
      </c>
      <c r="D1214" t="s">
        <v>2591</v>
      </c>
      <c r="E1214">
        <v>1</v>
      </c>
      <c r="F1214">
        <v>1320</v>
      </c>
    </row>
    <row r="1215" spans="1:6" x14ac:dyDescent="0.2">
      <c r="A1215" t="s">
        <v>2347</v>
      </c>
      <c r="B1215" t="s">
        <v>1400</v>
      </c>
      <c r="C1215" t="s">
        <v>2350</v>
      </c>
      <c r="D1215" t="s">
        <v>2592</v>
      </c>
      <c r="E1215">
        <v>1</v>
      </c>
      <c r="F1215">
        <v>1592</v>
      </c>
    </row>
    <row r="1216" spans="1:6" x14ac:dyDescent="0.2">
      <c r="A1216" t="s">
        <v>2593</v>
      </c>
      <c r="B1216" t="s">
        <v>1400</v>
      </c>
      <c r="C1216" t="s">
        <v>2594</v>
      </c>
      <c r="D1216" t="s">
        <v>1641</v>
      </c>
      <c r="E1216">
        <v>2</v>
      </c>
      <c r="F1216">
        <v>4620</v>
      </c>
    </row>
    <row r="1217" spans="1:6" x14ac:dyDescent="0.2">
      <c r="A1217" t="s">
        <v>2593</v>
      </c>
      <c r="B1217" t="s">
        <v>1400</v>
      </c>
      <c r="C1217" t="s">
        <v>2594</v>
      </c>
      <c r="D1217" t="s">
        <v>2061</v>
      </c>
      <c r="E1217">
        <v>4</v>
      </c>
      <c r="F1217">
        <v>12952</v>
      </c>
    </row>
    <row r="1218" spans="1:6" x14ac:dyDescent="0.2">
      <c r="A1218" t="s">
        <v>2593</v>
      </c>
      <c r="B1218" t="s">
        <v>1400</v>
      </c>
      <c r="C1218" t="s">
        <v>2594</v>
      </c>
      <c r="D1218" t="s">
        <v>2595</v>
      </c>
      <c r="E1218">
        <v>2</v>
      </c>
      <c r="F1218">
        <v>5364</v>
      </c>
    </row>
    <row r="1219" spans="1:6" x14ac:dyDescent="0.2">
      <c r="A1219" t="s">
        <v>2593</v>
      </c>
      <c r="B1219" t="s">
        <v>1400</v>
      </c>
      <c r="C1219" t="s">
        <v>2594</v>
      </c>
      <c r="D1219" t="s">
        <v>1836</v>
      </c>
      <c r="E1219">
        <v>2</v>
      </c>
      <c r="F1219">
        <v>3024</v>
      </c>
    </row>
    <row r="1220" spans="1:6" x14ac:dyDescent="0.2">
      <c r="A1220" t="s">
        <v>2593</v>
      </c>
      <c r="B1220" t="s">
        <v>1400</v>
      </c>
      <c r="C1220" t="s">
        <v>2594</v>
      </c>
      <c r="D1220" t="s">
        <v>1986</v>
      </c>
      <c r="E1220">
        <v>4</v>
      </c>
      <c r="F1220">
        <v>8444</v>
      </c>
    </row>
    <row r="1221" spans="1:6" x14ac:dyDescent="0.2">
      <c r="A1221" t="s">
        <v>2593</v>
      </c>
      <c r="B1221" t="s">
        <v>1400</v>
      </c>
      <c r="C1221" t="s">
        <v>2594</v>
      </c>
      <c r="D1221" t="s">
        <v>2045</v>
      </c>
      <c r="E1221">
        <v>4</v>
      </c>
      <c r="F1221">
        <v>54596</v>
      </c>
    </row>
    <row r="1222" spans="1:6" x14ac:dyDescent="0.2">
      <c r="A1222" t="s">
        <v>2593</v>
      </c>
      <c r="B1222" t="s">
        <v>1400</v>
      </c>
      <c r="C1222" t="s">
        <v>2594</v>
      </c>
      <c r="D1222" t="s">
        <v>2596</v>
      </c>
      <c r="E1222">
        <v>2</v>
      </c>
      <c r="F1222">
        <v>16732</v>
      </c>
    </row>
    <row r="1223" spans="1:6" x14ac:dyDescent="0.2">
      <c r="A1223" t="s">
        <v>2593</v>
      </c>
      <c r="B1223" t="s">
        <v>1400</v>
      </c>
      <c r="C1223" t="s">
        <v>2594</v>
      </c>
      <c r="D1223" t="s">
        <v>2597</v>
      </c>
      <c r="E1223">
        <v>6</v>
      </c>
      <c r="F1223">
        <v>46296</v>
      </c>
    </row>
    <row r="1224" spans="1:6" x14ac:dyDescent="0.2">
      <c r="A1224" t="s">
        <v>2593</v>
      </c>
      <c r="B1224" t="s">
        <v>1400</v>
      </c>
      <c r="C1224" t="s">
        <v>2594</v>
      </c>
      <c r="D1224" t="s">
        <v>2598</v>
      </c>
      <c r="E1224">
        <v>2</v>
      </c>
      <c r="F1224">
        <v>442</v>
      </c>
    </row>
    <row r="1225" spans="1:6" x14ac:dyDescent="0.2">
      <c r="A1225" t="s">
        <v>2593</v>
      </c>
      <c r="B1225" t="s">
        <v>1400</v>
      </c>
      <c r="C1225" t="s">
        <v>2594</v>
      </c>
      <c r="D1225" t="s">
        <v>2599</v>
      </c>
      <c r="E1225">
        <v>1</v>
      </c>
      <c r="F1225">
        <v>186</v>
      </c>
    </row>
    <row r="1226" spans="1:6" x14ac:dyDescent="0.2">
      <c r="A1226" t="s">
        <v>2593</v>
      </c>
      <c r="B1226" t="s">
        <v>1400</v>
      </c>
      <c r="C1226" t="s">
        <v>2594</v>
      </c>
      <c r="D1226" t="s">
        <v>1845</v>
      </c>
      <c r="E1226">
        <v>1</v>
      </c>
      <c r="F1226">
        <v>2299</v>
      </c>
    </row>
    <row r="1227" spans="1:6" x14ac:dyDescent="0.2">
      <c r="A1227" t="s">
        <v>2593</v>
      </c>
      <c r="B1227" t="s">
        <v>1400</v>
      </c>
      <c r="C1227" t="s">
        <v>2594</v>
      </c>
      <c r="D1227" t="s">
        <v>1843</v>
      </c>
      <c r="E1227">
        <v>2</v>
      </c>
      <c r="F1227">
        <v>5134</v>
      </c>
    </row>
    <row r="1228" spans="1:6" x14ac:dyDescent="0.2">
      <c r="A1228" t="s">
        <v>2593</v>
      </c>
      <c r="B1228" t="s">
        <v>1400</v>
      </c>
      <c r="C1228" t="s">
        <v>2594</v>
      </c>
      <c r="D1228" t="s">
        <v>2049</v>
      </c>
      <c r="E1228">
        <v>11</v>
      </c>
      <c r="F1228">
        <v>92334</v>
      </c>
    </row>
    <row r="1229" spans="1:6" x14ac:dyDescent="0.2">
      <c r="A1229" t="s">
        <v>2593</v>
      </c>
      <c r="B1229" t="s">
        <v>1400</v>
      </c>
      <c r="C1229" t="s">
        <v>2594</v>
      </c>
      <c r="D1229" t="s">
        <v>2600</v>
      </c>
      <c r="E1229">
        <v>2</v>
      </c>
      <c r="F1229">
        <v>20746</v>
      </c>
    </row>
    <row r="1230" spans="1:6" x14ac:dyDescent="0.2">
      <c r="A1230" t="s">
        <v>2593</v>
      </c>
      <c r="B1230" t="s">
        <v>1400</v>
      </c>
      <c r="C1230" t="s">
        <v>2594</v>
      </c>
      <c r="D1230" t="s">
        <v>2044</v>
      </c>
      <c r="E1230">
        <v>4</v>
      </c>
      <c r="F1230">
        <v>64500</v>
      </c>
    </row>
    <row r="1231" spans="1:6" x14ac:dyDescent="0.2">
      <c r="A1231" t="s">
        <v>2593</v>
      </c>
      <c r="B1231" t="s">
        <v>1400</v>
      </c>
      <c r="C1231" t="s">
        <v>2594</v>
      </c>
      <c r="D1231" t="s">
        <v>1842</v>
      </c>
      <c r="E1231">
        <v>2</v>
      </c>
      <c r="F1231">
        <v>22242</v>
      </c>
    </row>
    <row r="1232" spans="1:6" x14ac:dyDescent="0.2">
      <c r="A1232" t="s">
        <v>2593</v>
      </c>
      <c r="B1232" t="s">
        <v>1400</v>
      </c>
      <c r="C1232" t="s">
        <v>2594</v>
      </c>
      <c r="D1232" t="s">
        <v>1993</v>
      </c>
      <c r="E1232">
        <v>47</v>
      </c>
      <c r="F1232">
        <v>721121</v>
      </c>
    </row>
    <row r="1233" spans="1:6" x14ac:dyDescent="0.2">
      <c r="A1233" t="s">
        <v>2593</v>
      </c>
      <c r="B1233" t="s">
        <v>1400</v>
      </c>
      <c r="C1233" t="s">
        <v>2594</v>
      </c>
      <c r="D1233" t="s">
        <v>1992</v>
      </c>
      <c r="E1233">
        <v>16</v>
      </c>
      <c r="F1233">
        <v>270064</v>
      </c>
    </row>
    <row r="1234" spans="1:6" x14ac:dyDescent="0.2">
      <c r="A1234" t="s">
        <v>2593</v>
      </c>
      <c r="B1234" t="s">
        <v>1400</v>
      </c>
      <c r="C1234" t="s">
        <v>2594</v>
      </c>
      <c r="D1234" t="s">
        <v>2062</v>
      </c>
      <c r="E1234">
        <v>4</v>
      </c>
      <c r="F1234">
        <v>39708</v>
      </c>
    </row>
    <row r="1235" spans="1:6" x14ac:dyDescent="0.2">
      <c r="A1235" t="s">
        <v>2593</v>
      </c>
      <c r="B1235" t="s">
        <v>1400</v>
      </c>
      <c r="C1235" t="s">
        <v>2594</v>
      </c>
      <c r="D1235" t="s">
        <v>2338</v>
      </c>
      <c r="E1235">
        <v>12</v>
      </c>
      <c r="F1235">
        <v>32880</v>
      </c>
    </row>
    <row r="1236" spans="1:6" x14ac:dyDescent="0.2">
      <c r="A1236" t="s">
        <v>2593</v>
      </c>
      <c r="B1236" t="s">
        <v>1400</v>
      </c>
      <c r="C1236" t="s">
        <v>2594</v>
      </c>
      <c r="D1236" t="s">
        <v>2601</v>
      </c>
      <c r="E1236">
        <v>2</v>
      </c>
      <c r="F1236">
        <v>5318</v>
      </c>
    </row>
    <row r="1237" spans="1:6" x14ac:dyDescent="0.2">
      <c r="A1237" t="s">
        <v>2593</v>
      </c>
      <c r="B1237" t="s">
        <v>1400</v>
      </c>
      <c r="C1237" t="s">
        <v>2594</v>
      </c>
      <c r="D1237" t="s">
        <v>1990</v>
      </c>
      <c r="E1237">
        <v>2</v>
      </c>
      <c r="F1237">
        <v>5514</v>
      </c>
    </row>
    <row r="1238" spans="1:6" x14ac:dyDescent="0.2">
      <c r="A1238" t="s">
        <v>2593</v>
      </c>
      <c r="B1238" t="s">
        <v>1400</v>
      </c>
      <c r="C1238" t="s">
        <v>2594</v>
      </c>
      <c r="D1238" t="s">
        <v>1989</v>
      </c>
      <c r="E1238">
        <v>16</v>
      </c>
      <c r="F1238">
        <v>19200</v>
      </c>
    </row>
    <row r="1239" spans="1:6" x14ac:dyDescent="0.2">
      <c r="A1239" t="s">
        <v>2593</v>
      </c>
      <c r="B1239" t="s">
        <v>1400</v>
      </c>
      <c r="C1239" t="s">
        <v>2594</v>
      </c>
      <c r="D1239" t="s">
        <v>1645</v>
      </c>
      <c r="E1239">
        <v>4</v>
      </c>
      <c r="F1239">
        <v>4976</v>
      </c>
    </row>
    <row r="1240" spans="1:6" x14ac:dyDescent="0.2">
      <c r="A1240" t="s">
        <v>2593</v>
      </c>
      <c r="B1240" t="s">
        <v>1400</v>
      </c>
      <c r="C1240" t="s">
        <v>2594</v>
      </c>
      <c r="D1240" t="s">
        <v>2046</v>
      </c>
      <c r="E1240">
        <v>14</v>
      </c>
      <c r="F1240">
        <v>6314</v>
      </c>
    </row>
    <row r="1241" spans="1:6" x14ac:dyDescent="0.2">
      <c r="A1241" t="s">
        <v>2593</v>
      </c>
      <c r="B1241" t="s">
        <v>1400</v>
      </c>
      <c r="C1241" t="s">
        <v>2594</v>
      </c>
      <c r="D1241" t="s">
        <v>2602</v>
      </c>
      <c r="E1241">
        <v>3</v>
      </c>
      <c r="F1241">
        <v>6021</v>
      </c>
    </row>
    <row r="1242" spans="1:6" x14ac:dyDescent="0.2">
      <c r="A1242" t="s">
        <v>2593</v>
      </c>
      <c r="B1242" t="s">
        <v>1400</v>
      </c>
      <c r="C1242" t="s">
        <v>2594</v>
      </c>
      <c r="D1242" t="s">
        <v>2603</v>
      </c>
      <c r="E1242">
        <v>2</v>
      </c>
      <c r="F1242">
        <v>6142</v>
      </c>
    </row>
    <row r="1243" spans="1:6" x14ac:dyDescent="0.2">
      <c r="A1243" t="s">
        <v>2593</v>
      </c>
      <c r="B1243" t="s">
        <v>1400</v>
      </c>
      <c r="C1243" t="s">
        <v>2594</v>
      </c>
      <c r="D1243" t="s">
        <v>2604</v>
      </c>
      <c r="E1243">
        <v>2</v>
      </c>
      <c r="F1243">
        <v>15746</v>
      </c>
    </row>
    <row r="1244" spans="1:6" x14ac:dyDescent="0.2">
      <c r="A1244" t="s">
        <v>2593</v>
      </c>
      <c r="B1244" t="s">
        <v>1400</v>
      </c>
      <c r="C1244" t="s">
        <v>2594</v>
      </c>
      <c r="D1244" t="s">
        <v>2605</v>
      </c>
      <c r="E1244">
        <v>5</v>
      </c>
      <c r="F1244">
        <v>1735</v>
      </c>
    </row>
    <row r="1245" spans="1:6" x14ac:dyDescent="0.2">
      <c r="A1245" t="s">
        <v>2593</v>
      </c>
      <c r="B1245" t="s">
        <v>1400</v>
      </c>
      <c r="C1245" t="s">
        <v>2594</v>
      </c>
      <c r="D1245" t="s">
        <v>2606</v>
      </c>
      <c r="E1245">
        <v>2</v>
      </c>
      <c r="F1245">
        <v>3540</v>
      </c>
    </row>
    <row r="1246" spans="1:6" x14ac:dyDescent="0.2">
      <c r="A1246" t="s">
        <v>2593</v>
      </c>
      <c r="B1246" t="s">
        <v>1400</v>
      </c>
      <c r="C1246" t="s">
        <v>2594</v>
      </c>
      <c r="D1246" t="s">
        <v>2607</v>
      </c>
      <c r="E1246">
        <v>2</v>
      </c>
      <c r="F1246">
        <v>4114</v>
      </c>
    </row>
    <row r="1247" spans="1:6" x14ac:dyDescent="0.2">
      <c r="A1247" t="s">
        <v>2593</v>
      </c>
      <c r="B1247" t="s">
        <v>1400</v>
      </c>
      <c r="C1247" t="s">
        <v>2594</v>
      </c>
      <c r="D1247" t="s">
        <v>2063</v>
      </c>
      <c r="E1247">
        <v>1</v>
      </c>
      <c r="F1247">
        <v>2079</v>
      </c>
    </row>
    <row r="1248" spans="1:6" x14ac:dyDescent="0.2">
      <c r="A1248" t="s">
        <v>2593</v>
      </c>
      <c r="B1248" t="s">
        <v>1400</v>
      </c>
      <c r="C1248" t="s">
        <v>2594</v>
      </c>
      <c r="D1248" t="s">
        <v>2189</v>
      </c>
      <c r="E1248">
        <v>7</v>
      </c>
      <c r="F1248">
        <v>13594</v>
      </c>
    </row>
    <row r="1249" spans="1:6" x14ac:dyDescent="0.2">
      <c r="A1249" t="s">
        <v>2593</v>
      </c>
      <c r="B1249" t="s">
        <v>1400</v>
      </c>
      <c r="C1249" t="s">
        <v>2594</v>
      </c>
      <c r="D1249" t="s">
        <v>2608</v>
      </c>
      <c r="E1249">
        <v>1</v>
      </c>
      <c r="F1249">
        <v>3197</v>
      </c>
    </row>
    <row r="1250" spans="1:6" x14ac:dyDescent="0.2">
      <c r="A1250" t="s">
        <v>2593</v>
      </c>
      <c r="B1250" t="s">
        <v>1400</v>
      </c>
      <c r="C1250" t="s">
        <v>2594</v>
      </c>
      <c r="D1250" t="s">
        <v>2018</v>
      </c>
      <c r="E1250">
        <v>1</v>
      </c>
      <c r="F1250">
        <v>1027</v>
      </c>
    </row>
    <row r="1251" spans="1:6" x14ac:dyDescent="0.2">
      <c r="A1251" t="s">
        <v>2593</v>
      </c>
      <c r="B1251" t="s">
        <v>1400</v>
      </c>
      <c r="C1251" t="s">
        <v>2594</v>
      </c>
      <c r="D1251" t="s">
        <v>2609</v>
      </c>
      <c r="E1251">
        <v>4</v>
      </c>
      <c r="F1251">
        <v>11200</v>
      </c>
    </row>
    <row r="1252" spans="1:6" x14ac:dyDescent="0.2">
      <c r="A1252" t="s">
        <v>2593</v>
      </c>
      <c r="B1252" t="s">
        <v>1400</v>
      </c>
      <c r="C1252" t="s">
        <v>2594</v>
      </c>
      <c r="D1252" t="s">
        <v>2290</v>
      </c>
      <c r="E1252">
        <v>1</v>
      </c>
      <c r="F1252">
        <v>1710</v>
      </c>
    </row>
    <row r="1253" spans="1:6" x14ac:dyDescent="0.2">
      <c r="A1253" t="s">
        <v>2593</v>
      </c>
      <c r="B1253" t="s">
        <v>1400</v>
      </c>
      <c r="C1253" t="s">
        <v>2594</v>
      </c>
      <c r="D1253" t="s">
        <v>2610</v>
      </c>
      <c r="E1253">
        <v>12</v>
      </c>
      <c r="F1253">
        <v>10812</v>
      </c>
    </row>
    <row r="1254" spans="1:6" x14ac:dyDescent="0.2">
      <c r="A1254" t="s">
        <v>2593</v>
      </c>
      <c r="B1254" t="s">
        <v>1400</v>
      </c>
      <c r="C1254" t="s">
        <v>2594</v>
      </c>
      <c r="D1254" t="s">
        <v>2611</v>
      </c>
      <c r="E1254">
        <v>2</v>
      </c>
      <c r="F1254">
        <v>1562</v>
      </c>
    </row>
    <row r="1255" spans="1:6" x14ac:dyDescent="0.2">
      <c r="A1255" t="s">
        <v>2593</v>
      </c>
      <c r="B1255" t="s">
        <v>1400</v>
      </c>
      <c r="C1255" t="s">
        <v>2594</v>
      </c>
      <c r="D1255" t="s">
        <v>2022</v>
      </c>
      <c r="E1255">
        <v>3</v>
      </c>
      <c r="F1255">
        <v>2202</v>
      </c>
    </row>
    <row r="1256" spans="1:6" x14ac:dyDescent="0.2">
      <c r="A1256" t="s">
        <v>2593</v>
      </c>
      <c r="B1256" t="s">
        <v>1400</v>
      </c>
      <c r="C1256" t="s">
        <v>2594</v>
      </c>
      <c r="D1256" t="s">
        <v>2612</v>
      </c>
      <c r="E1256">
        <v>1</v>
      </c>
      <c r="F1256">
        <v>25340</v>
      </c>
    </row>
    <row r="1257" spans="1:6" x14ac:dyDescent="0.2">
      <c r="A1257" t="s">
        <v>2593</v>
      </c>
      <c r="B1257" t="s">
        <v>1400</v>
      </c>
      <c r="C1257" t="s">
        <v>2594</v>
      </c>
      <c r="D1257" t="s">
        <v>2339</v>
      </c>
      <c r="E1257">
        <v>1</v>
      </c>
      <c r="F1257">
        <v>24756</v>
      </c>
    </row>
    <row r="1258" spans="1:6" x14ac:dyDescent="0.2">
      <c r="A1258" t="s">
        <v>2593</v>
      </c>
      <c r="B1258" t="s">
        <v>1400</v>
      </c>
      <c r="C1258" t="s">
        <v>2594</v>
      </c>
      <c r="D1258" t="s">
        <v>2002</v>
      </c>
      <c r="E1258">
        <v>1</v>
      </c>
      <c r="F1258">
        <v>24256</v>
      </c>
    </row>
    <row r="1259" spans="1:6" x14ac:dyDescent="0.2">
      <c r="A1259" t="s">
        <v>2593</v>
      </c>
      <c r="B1259" t="s">
        <v>1400</v>
      </c>
      <c r="C1259" t="s">
        <v>2594</v>
      </c>
      <c r="D1259" t="s">
        <v>2613</v>
      </c>
      <c r="E1259">
        <v>1</v>
      </c>
      <c r="F1259">
        <v>23862</v>
      </c>
    </row>
    <row r="1260" spans="1:6" x14ac:dyDescent="0.2">
      <c r="A1260" t="s">
        <v>2593</v>
      </c>
      <c r="B1260" t="s">
        <v>1400</v>
      </c>
      <c r="C1260" t="s">
        <v>2594</v>
      </c>
      <c r="D1260" t="s">
        <v>1723</v>
      </c>
      <c r="E1260">
        <v>1</v>
      </c>
      <c r="F1260">
        <v>10827</v>
      </c>
    </row>
    <row r="1261" spans="1:6" x14ac:dyDescent="0.2">
      <c r="A1261" t="s">
        <v>2593</v>
      </c>
      <c r="B1261" t="s">
        <v>1400</v>
      </c>
      <c r="C1261" t="s">
        <v>2594</v>
      </c>
      <c r="D1261" t="s">
        <v>2280</v>
      </c>
      <c r="E1261">
        <v>1</v>
      </c>
      <c r="F1261">
        <v>7780</v>
      </c>
    </row>
    <row r="1262" spans="1:6" x14ac:dyDescent="0.2">
      <c r="A1262" t="s">
        <v>2593</v>
      </c>
      <c r="B1262" t="s">
        <v>1400</v>
      </c>
      <c r="C1262" t="s">
        <v>2594</v>
      </c>
      <c r="D1262" t="s">
        <v>2275</v>
      </c>
      <c r="E1262">
        <v>1</v>
      </c>
      <c r="F1262">
        <v>10676</v>
      </c>
    </row>
    <row r="1263" spans="1:6" x14ac:dyDescent="0.2">
      <c r="A1263" t="s">
        <v>2593</v>
      </c>
      <c r="B1263" t="s">
        <v>1400</v>
      </c>
      <c r="C1263" t="s">
        <v>2594</v>
      </c>
      <c r="D1263" t="s">
        <v>2279</v>
      </c>
      <c r="E1263">
        <v>1</v>
      </c>
      <c r="F1263">
        <v>7476</v>
      </c>
    </row>
    <row r="1264" spans="1:6" x14ac:dyDescent="0.2">
      <c r="A1264" t="s">
        <v>2593</v>
      </c>
      <c r="B1264" t="s">
        <v>1400</v>
      </c>
      <c r="C1264" t="s">
        <v>2594</v>
      </c>
      <c r="D1264" t="s">
        <v>2480</v>
      </c>
      <c r="E1264">
        <v>1</v>
      </c>
      <c r="F1264">
        <v>10092</v>
      </c>
    </row>
    <row r="1265" spans="1:6" x14ac:dyDescent="0.2">
      <c r="A1265" t="s">
        <v>2593</v>
      </c>
      <c r="B1265" t="s">
        <v>1400</v>
      </c>
      <c r="C1265" t="s">
        <v>2594</v>
      </c>
      <c r="D1265" t="s">
        <v>2098</v>
      </c>
      <c r="E1265">
        <v>1</v>
      </c>
      <c r="F1265">
        <v>7019</v>
      </c>
    </row>
    <row r="1266" spans="1:6" x14ac:dyDescent="0.2">
      <c r="A1266" t="s">
        <v>2593</v>
      </c>
      <c r="B1266" t="s">
        <v>1400</v>
      </c>
      <c r="C1266" t="s">
        <v>2594</v>
      </c>
      <c r="D1266" t="s">
        <v>2285</v>
      </c>
      <c r="E1266">
        <v>12</v>
      </c>
      <c r="F1266">
        <v>46896</v>
      </c>
    </row>
    <row r="1267" spans="1:6" x14ac:dyDescent="0.2">
      <c r="A1267" t="s">
        <v>2593</v>
      </c>
      <c r="B1267" t="s">
        <v>1400</v>
      </c>
      <c r="C1267" t="s">
        <v>2594</v>
      </c>
      <c r="D1267" t="s">
        <v>1826</v>
      </c>
      <c r="E1267">
        <v>1</v>
      </c>
      <c r="F1267">
        <v>3687</v>
      </c>
    </row>
    <row r="1268" spans="1:6" x14ac:dyDescent="0.2">
      <c r="A1268" t="s">
        <v>2593</v>
      </c>
      <c r="B1268" t="s">
        <v>1400</v>
      </c>
      <c r="C1268" t="s">
        <v>2594</v>
      </c>
      <c r="D1268" t="s">
        <v>2271</v>
      </c>
      <c r="E1268">
        <v>1</v>
      </c>
      <c r="F1268">
        <v>9546</v>
      </c>
    </row>
    <row r="1269" spans="1:6" x14ac:dyDescent="0.2">
      <c r="A1269" t="s">
        <v>2593</v>
      </c>
      <c r="B1269" t="s">
        <v>1400</v>
      </c>
      <c r="C1269" t="s">
        <v>2594</v>
      </c>
      <c r="D1269" t="s">
        <v>2513</v>
      </c>
      <c r="E1269">
        <v>4</v>
      </c>
      <c r="F1269">
        <v>14004</v>
      </c>
    </row>
    <row r="1270" spans="1:6" x14ac:dyDescent="0.2">
      <c r="A1270" t="s">
        <v>2593</v>
      </c>
      <c r="B1270" t="s">
        <v>1400</v>
      </c>
      <c r="C1270" t="s">
        <v>2594</v>
      </c>
      <c r="D1270" t="s">
        <v>2614</v>
      </c>
      <c r="E1270">
        <v>1</v>
      </c>
      <c r="F1270">
        <v>1227</v>
      </c>
    </row>
    <row r="1271" spans="1:6" x14ac:dyDescent="0.2">
      <c r="A1271" t="s">
        <v>2593</v>
      </c>
      <c r="B1271" t="s">
        <v>1400</v>
      </c>
      <c r="C1271" t="s">
        <v>2594</v>
      </c>
      <c r="D1271" t="s">
        <v>2257</v>
      </c>
      <c r="E1271">
        <v>1</v>
      </c>
      <c r="F1271">
        <v>577</v>
      </c>
    </row>
    <row r="1272" spans="1:6" x14ac:dyDescent="0.2">
      <c r="A1272" t="s">
        <v>2593</v>
      </c>
      <c r="B1272" t="s">
        <v>1400</v>
      </c>
      <c r="C1272" t="s">
        <v>2594</v>
      </c>
      <c r="D1272" t="s">
        <v>2615</v>
      </c>
      <c r="E1272">
        <v>1</v>
      </c>
      <c r="F1272">
        <v>1592</v>
      </c>
    </row>
    <row r="1273" spans="1:6" x14ac:dyDescent="0.2">
      <c r="A1273" t="s">
        <v>2593</v>
      </c>
      <c r="B1273" t="s">
        <v>1400</v>
      </c>
      <c r="C1273" t="s">
        <v>2594</v>
      </c>
      <c r="D1273" t="s">
        <v>2020</v>
      </c>
      <c r="E1273">
        <v>2</v>
      </c>
      <c r="F1273">
        <v>1438</v>
      </c>
    </row>
    <row r="1274" spans="1:6" x14ac:dyDescent="0.2">
      <c r="A1274" t="s">
        <v>2593</v>
      </c>
      <c r="B1274" t="s">
        <v>1400</v>
      </c>
      <c r="C1274" t="s">
        <v>2594</v>
      </c>
      <c r="D1274" t="s">
        <v>2054</v>
      </c>
      <c r="E1274">
        <v>1</v>
      </c>
      <c r="F1274">
        <v>1819</v>
      </c>
    </row>
    <row r="1275" spans="1:6" x14ac:dyDescent="0.2">
      <c r="A1275" t="s">
        <v>2593</v>
      </c>
      <c r="B1275" t="s">
        <v>1400</v>
      </c>
      <c r="C1275" t="s">
        <v>2594</v>
      </c>
      <c r="D1275" t="s">
        <v>2309</v>
      </c>
      <c r="E1275">
        <v>1</v>
      </c>
      <c r="F1275">
        <v>2348</v>
      </c>
    </row>
    <row r="1276" spans="1:6" x14ac:dyDescent="0.2">
      <c r="A1276" t="s">
        <v>2593</v>
      </c>
      <c r="B1276" t="s">
        <v>1400</v>
      </c>
      <c r="C1276" t="s">
        <v>2594</v>
      </c>
      <c r="D1276" t="s">
        <v>2440</v>
      </c>
      <c r="E1276">
        <v>1</v>
      </c>
      <c r="F1276">
        <v>1680</v>
      </c>
    </row>
    <row r="1277" spans="1:6" x14ac:dyDescent="0.2">
      <c r="A1277" t="s">
        <v>2593</v>
      </c>
      <c r="B1277" t="s">
        <v>1400</v>
      </c>
      <c r="C1277" t="s">
        <v>2594</v>
      </c>
      <c r="D1277" t="s">
        <v>2616</v>
      </c>
      <c r="E1277">
        <v>4</v>
      </c>
      <c r="F1277">
        <v>6840</v>
      </c>
    </row>
    <row r="1278" spans="1:6" x14ac:dyDescent="0.2">
      <c r="A1278" t="s">
        <v>2593</v>
      </c>
      <c r="B1278" t="s">
        <v>1400</v>
      </c>
      <c r="C1278" t="s">
        <v>2594</v>
      </c>
      <c r="D1278" t="s">
        <v>2039</v>
      </c>
      <c r="E1278">
        <v>2</v>
      </c>
      <c r="F1278">
        <v>3778</v>
      </c>
    </row>
    <row r="1279" spans="1:6" x14ac:dyDescent="0.2">
      <c r="A1279" t="s">
        <v>2593</v>
      </c>
      <c r="B1279" t="s">
        <v>1400</v>
      </c>
      <c r="C1279" t="s">
        <v>2594</v>
      </c>
      <c r="D1279" t="s">
        <v>2108</v>
      </c>
      <c r="E1279">
        <v>2</v>
      </c>
      <c r="F1279">
        <v>3004</v>
      </c>
    </row>
    <row r="1280" spans="1:6" x14ac:dyDescent="0.2">
      <c r="A1280" t="s">
        <v>2593</v>
      </c>
      <c r="B1280" t="s">
        <v>1400</v>
      </c>
      <c r="C1280" t="s">
        <v>2594</v>
      </c>
      <c r="D1280" t="s">
        <v>2069</v>
      </c>
      <c r="E1280">
        <v>5</v>
      </c>
      <c r="F1280">
        <v>8405</v>
      </c>
    </row>
    <row r="1281" spans="1:6" x14ac:dyDescent="0.2">
      <c r="A1281" t="s">
        <v>2593</v>
      </c>
      <c r="B1281" t="s">
        <v>1400</v>
      </c>
      <c r="C1281" t="s">
        <v>2594</v>
      </c>
      <c r="D1281" t="s">
        <v>2585</v>
      </c>
      <c r="E1281">
        <v>7</v>
      </c>
      <c r="F1281">
        <v>10444</v>
      </c>
    </row>
    <row r="1282" spans="1:6" x14ac:dyDescent="0.2">
      <c r="A1282" t="s">
        <v>2593</v>
      </c>
      <c r="B1282" t="s">
        <v>1400</v>
      </c>
      <c r="C1282" t="s">
        <v>2594</v>
      </c>
      <c r="D1282" t="s">
        <v>2534</v>
      </c>
      <c r="E1282">
        <v>3</v>
      </c>
      <c r="F1282">
        <v>4320</v>
      </c>
    </row>
    <row r="1283" spans="1:6" x14ac:dyDescent="0.2">
      <c r="A1283" t="s">
        <v>2593</v>
      </c>
      <c r="B1283" t="s">
        <v>1400</v>
      </c>
      <c r="C1283" t="s">
        <v>2594</v>
      </c>
      <c r="D1283" t="s">
        <v>2319</v>
      </c>
      <c r="E1283">
        <v>1</v>
      </c>
      <c r="F1283">
        <v>1973</v>
      </c>
    </row>
    <row r="1284" spans="1:6" x14ac:dyDescent="0.2">
      <c r="A1284" t="s">
        <v>2593</v>
      </c>
      <c r="B1284" t="s">
        <v>1400</v>
      </c>
      <c r="C1284" t="s">
        <v>2594</v>
      </c>
      <c r="D1284" t="s">
        <v>2456</v>
      </c>
      <c r="E1284">
        <v>3</v>
      </c>
      <c r="F1284">
        <v>3708</v>
      </c>
    </row>
    <row r="1285" spans="1:6" x14ac:dyDescent="0.2">
      <c r="A1285" t="s">
        <v>2593</v>
      </c>
      <c r="B1285" t="s">
        <v>1400</v>
      </c>
      <c r="C1285" t="s">
        <v>2594</v>
      </c>
      <c r="D1285" t="s">
        <v>2584</v>
      </c>
      <c r="E1285">
        <v>2</v>
      </c>
      <c r="F1285">
        <v>2636</v>
      </c>
    </row>
    <row r="1286" spans="1:6" x14ac:dyDescent="0.2">
      <c r="A1286" t="s">
        <v>2593</v>
      </c>
      <c r="B1286" t="s">
        <v>1400</v>
      </c>
      <c r="C1286" t="s">
        <v>2594</v>
      </c>
      <c r="D1286" t="s">
        <v>2450</v>
      </c>
      <c r="E1286">
        <v>7</v>
      </c>
      <c r="F1286">
        <v>8568</v>
      </c>
    </row>
    <row r="1287" spans="1:6" x14ac:dyDescent="0.2">
      <c r="A1287" t="s">
        <v>2593</v>
      </c>
      <c r="B1287" t="s">
        <v>1400</v>
      </c>
      <c r="C1287" t="s">
        <v>2594</v>
      </c>
      <c r="D1287" t="s">
        <v>2617</v>
      </c>
      <c r="E1287">
        <v>1</v>
      </c>
      <c r="F1287">
        <v>2552</v>
      </c>
    </row>
    <row r="1288" spans="1:6" x14ac:dyDescent="0.2">
      <c r="A1288" t="s">
        <v>2593</v>
      </c>
      <c r="B1288" t="s">
        <v>1400</v>
      </c>
      <c r="C1288" t="s">
        <v>2594</v>
      </c>
      <c r="D1288" t="s">
        <v>2618</v>
      </c>
      <c r="E1288">
        <v>6</v>
      </c>
      <c r="F1288">
        <v>22332</v>
      </c>
    </row>
    <row r="1289" spans="1:6" x14ac:dyDescent="0.2">
      <c r="A1289" t="s">
        <v>2593</v>
      </c>
      <c r="B1289" t="s">
        <v>1400</v>
      </c>
      <c r="C1289" t="s">
        <v>2594</v>
      </c>
      <c r="D1289" t="s">
        <v>2206</v>
      </c>
      <c r="E1289">
        <v>4</v>
      </c>
      <c r="F1289">
        <v>5104</v>
      </c>
    </row>
    <row r="1290" spans="1:6" x14ac:dyDescent="0.2">
      <c r="A1290" t="s">
        <v>2593</v>
      </c>
      <c r="B1290" t="s">
        <v>1400</v>
      </c>
      <c r="C1290" t="s">
        <v>2594</v>
      </c>
      <c r="D1290" t="s">
        <v>2125</v>
      </c>
      <c r="E1290">
        <v>1</v>
      </c>
      <c r="F1290">
        <v>1221</v>
      </c>
    </row>
    <row r="1291" spans="1:6" x14ac:dyDescent="0.2">
      <c r="A1291" t="s">
        <v>2593</v>
      </c>
      <c r="B1291" t="s">
        <v>1400</v>
      </c>
      <c r="C1291" t="s">
        <v>2594</v>
      </c>
      <c r="D1291" t="s">
        <v>2619</v>
      </c>
      <c r="E1291">
        <v>4</v>
      </c>
      <c r="F1291">
        <v>5000</v>
      </c>
    </row>
    <row r="1292" spans="1:6" x14ac:dyDescent="0.2">
      <c r="A1292" t="s">
        <v>2593</v>
      </c>
      <c r="B1292" t="s">
        <v>1400</v>
      </c>
      <c r="C1292" t="s">
        <v>2594</v>
      </c>
      <c r="D1292" t="s">
        <v>2620</v>
      </c>
      <c r="E1292">
        <v>1</v>
      </c>
      <c r="F1292">
        <v>1628</v>
      </c>
    </row>
    <row r="1293" spans="1:6" x14ac:dyDescent="0.2">
      <c r="A1293" t="s">
        <v>2593</v>
      </c>
      <c r="B1293" t="s">
        <v>1400</v>
      </c>
      <c r="C1293" t="s">
        <v>2594</v>
      </c>
      <c r="D1293" t="s">
        <v>1917</v>
      </c>
      <c r="E1293">
        <v>2</v>
      </c>
      <c r="F1293">
        <v>3334</v>
      </c>
    </row>
    <row r="1294" spans="1:6" x14ac:dyDescent="0.2">
      <c r="A1294" t="s">
        <v>2593</v>
      </c>
      <c r="B1294" t="s">
        <v>1400</v>
      </c>
      <c r="C1294" t="s">
        <v>2594</v>
      </c>
      <c r="D1294" t="s">
        <v>2458</v>
      </c>
      <c r="E1294">
        <v>1</v>
      </c>
      <c r="F1294">
        <v>1491</v>
      </c>
    </row>
    <row r="1295" spans="1:6" x14ac:dyDescent="0.2">
      <c r="A1295" t="s">
        <v>2593</v>
      </c>
      <c r="B1295" t="s">
        <v>1400</v>
      </c>
      <c r="C1295" t="s">
        <v>2594</v>
      </c>
      <c r="D1295" t="s">
        <v>2621</v>
      </c>
      <c r="E1295">
        <v>1</v>
      </c>
      <c r="F1295">
        <v>2054</v>
      </c>
    </row>
    <row r="1296" spans="1:6" x14ac:dyDescent="0.2">
      <c r="A1296" t="s">
        <v>2593</v>
      </c>
      <c r="B1296" t="s">
        <v>1400</v>
      </c>
      <c r="C1296" t="s">
        <v>2594</v>
      </c>
      <c r="D1296" t="s">
        <v>2258</v>
      </c>
      <c r="E1296">
        <v>2</v>
      </c>
      <c r="F1296">
        <v>1130</v>
      </c>
    </row>
    <row r="1297" spans="1:6" x14ac:dyDescent="0.2">
      <c r="A1297" t="s">
        <v>2593</v>
      </c>
      <c r="B1297" t="s">
        <v>1400</v>
      </c>
      <c r="C1297" t="s">
        <v>2594</v>
      </c>
      <c r="D1297" t="s">
        <v>2622</v>
      </c>
      <c r="E1297">
        <v>1</v>
      </c>
      <c r="F1297">
        <v>664</v>
      </c>
    </row>
    <row r="1298" spans="1:6" x14ac:dyDescent="0.2">
      <c r="A1298" t="s">
        <v>2593</v>
      </c>
      <c r="B1298" t="s">
        <v>1400</v>
      </c>
      <c r="C1298" t="s">
        <v>2594</v>
      </c>
      <c r="D1298" t="s">
        <v>2574</v>
      </c>
      <c r="E1298">
        <v>1</v>
      </c>
      <c r="F1298">
        <v>825</v>
      </c>
    </row>
    <row r="1299" spans="1:6" x14ac:dyDescent="0.2">
      <c r="A1299" t="s">
        <v>2593</v>
      </c>
      <c r="B1299" t="s">
        <v>1400</v>
      </c>
      <c r="C1299" t="s">
        <v>2594</v>
      </c>
      <c r="D1299" t="s">
        <v>2425</v>
      </c>
      <c r="E1299">
        <v>3</v>
      </c>
      <c r="F1299">
        <v>1287</v>
      </c>
    </row>
    <row r="1300" spans="1:6" x14ac:dyDescent="0.2">
      <c r="A1300" t="s">
        <v>2593</v>
      </c>
      <c r="B1300" t="s">
        <v>1400</v>
      </c>
      <c r="C1300" t="s">
        <v>2594</v>
      </c>
      <c r="D1300" t="s">
        <v>1735</v>
      </c>
      <c r="E1300">
        <v>8</v>
      </c>
      <c r="F1300">
        <v>3176</v>
      </c>
    </row>
    <row r="1301" spans="1:6" x14ac:dyDescent="0.2">
      <c r="A1301" t="s">
        <v>2593</v>
      </c>
      <c r="B1301" t="s">
        <v>1400</v>
      </c>
      <c r="C1301" t="s">
        <v>2594</v>
      </c>
      <c r="D1301" t="s">
        <v>2246</v>
      </c>
      <c r="E1301">
        <v>14</v>
      </c>
      <c r="F1301">
        <v>9576</v>
      </c>
    </row>
    <row r="1302" spans="1:6" x14ac:dyDescent="0.2">
      <c r="A1302" t="s">
        <v>2593</v>
      </c>
      <c r="B1302" t="s">
        <v>1400</v>
      </c>
      <c r="C1302" t="s">
        <v>2594</v>
      </c>
      <c r="D1302" t="s">
        <v>1784</v>
      </c>
      <c r="E1302">
        <v>3</v>
      </c>
      <c r="F1302">
        <v>3045</v>
      </c>
    </row>
    <row r="1303" spans="1:6" x14ac:dyDescent="0.2">
      <c r="A1303" t="s">
        <v>2593</v>
      </c>
      <c r="B1303" t="s">
        <v>1400</v>
      </c>
      <c r="C1303" t="s">
        <v>2594</v>
      </c>
      <c r="D1303" t="s">
        <v>2207</v>
      </c>
      <c r="E1303">
        <v>6</v>
      </c>
      <c r="F1303">
        <v>3438</v>
      </c>
    </row>
    <row r="1304" spans="1:6" x14ac:dyDescent="0.2">
      <c r="A1304" t="s">
        <v>2593</v>
      </c>
      <c r="B1304" t="s">
        <v>1400</v>
      </c>
      <c r="C1304" t="s">
        <v>2594</v>
      </c>
      <c r="D1304" t="s">
        <v>2204</v>
      </c>
      <c r="E1304">
        <v>1</v>
      </c>
      <c r="F1304">
        <v>630</v>
      </c>
    </row>
    <row r="1305" spans="1:6" x14ac:dyDescent="0.2">
      <c r="A1305" t="s">
        <v>2593</v>
      </c>
      <c r="B1305" t="s">
        <v>1400</v>
      </c>
      <c r="C1305" t="s">
        <v>2594</v>
      </c>
      <c r="D1305" t="s">
        <v>2223</v>
      </c>
      <c r="E1305">
        <v>1</v>
      </c>
      <c r="F1305">
        <v>817</v>
      </c>
    </row>
    <row r="1306" spans="1:6" x14ac:dyDescent="0.2">
      <c r="A1306" t="s">
        <v>2593</v>
      </c>
      <c r="B1306" t="s">
        <v>1400</v>
      </c>
      <c r="C1306" t="s">
        <v>2594</v>
      </c>
      <c r="D1306" t="s">
        <v>2248</v>
      </c>
      <c r="E1306">
        <v>1</v>
      </c>
      <c r="F1306">
        <v>870</v>
      </c>
    </row>
    <row r="1307" spans="1:6" x14ac:dyDescent="0.2">
      <c r="A1307" t="s">
        <v>2593</v>
      </c>
      <c r="B1307" t="s">
        <v>1400</v>
      </c>
      <c r="C1307" t="s">
        <v>2594</v>
      </c>
      <c r="D1307" t="s">
        <v>2318</v>
      </c>
      <c r="E1307">
        <v>1</v>
      </c>
      <c r="F1307">
        <v>880</v>
      </c>
    </row>
    <row r="1308" spans="1:6" x14ac:dyDescent="0.2">
      <c r="A1308" t="s">
        <v>2593</v>
      </c>
      <c r="B1308" t="s">
        <v>1400</v>
      </c>
      <c r="C1308" t="s">
        <v>2594</v>
      </c>
      <c r="D1308" t="s">
        <v>2122</v>
      </c>
      <c r="E1308">
        <v>1</v>
      </c>
      <c r="F1308">
        <v>638</v>
      </c>
    </row>
    <row r="1309" spans="1:6" x14ac:dyDescent="0.2">
      <c r="A1309" t="s">
        <v>2593</v>
      </c>
      <c r="B1309" t="s">
        <v>1400</v>
      </c>
      <c r="C1309" t="s">
        <v>2594</v>
      </c>
      <c r="D1309" t="s">
        <v>2224</v>
      </c>
      <c r="E1309">
        <v>1</v>
      </c>
      <c r="F1309">
        <v>457</v>
      </c>
    </row>
    <row r="1310" spans="1:6" x14ac:dyDescent="0.2">
      <c r="A1310" t="s">
        <v>2593</v>
      </c>
      <c r="B1310" t="s">
        <v>1400</v>
      </c>
      <c r="C1310" t="s">
        <v>2594</v>
      </c>
      <c r="D1310" t="s">
        <v>2077</v>
      </c>
      <c r="E1310">
        <v>2</v>
      </c>
      <c r="F1310">
        <v>1126</v>
      </c>
    </row>
    <row r="1311" spans="1:6" x14ac:dyDescent="0.2">
      <c r="A1311" t="s">
        <v>2593</v>
      </c>
      <c r="B1311" t="s">
        <v>1400</v>
      </c>
      <c r="C1311" t="s">
        <v>2594</v>
      </c>
      <c r="D1311" t="s">
        <v>2036</v>
      </c>
      <c r="E1311">
        <v>2</v>
      </c>
      <c r="F1311">
        <v>880</v>
      </c>
    </row>
    <row r="1312" spans="1:6" x14ac:dyDescent="0.2">
      <c r="A1312" t="s">
        <v>2593</v>
      </c>
      <c r="B1312" t="s">
        <v>1400</v>
      </c>
      <c r="C1312" t="s">
        <v>2594</v>
      </c>
      <c r="D1312" t="s">
        <v>2079</v>
      </c>
      <c r="E1312">
        <v>2</v>
      </c>
      <c r="F1312">
        <v>1136</v>
      </c>
    </row>
    <row r="1313" spans="1:6" x14ac:dyDescent="0.2">
      <c r="A1313" t="s">
        <v>2593</v>
      </c>
      <c r="B1313" t="s">
        <v>1400</v>
      </c>
      <c r="C1313" t="s">
        <v>2594</v>
      </c>
      <c r="D1313" t="s">
        <v>2457</v>
      </c>
      <c r="E1313">
        <v>10</v>
      </c>
      <c r="F1313">
        <v>5810</v>
      </c>
    </row>
    <row r="1314" spans="1:6" x14ac:dyDescent="0.2">
      <c r="A1314" t="s">
        <v>2593</v>
      </c>
      <c r="B1314" t="s">
        <v>1400</v>
      </c>
      <c r="C1314" t="s">
        <v>2594</v>
      </c>
      <c r="D1314" t="s">
        <v>2434</v>
      </c>
      <c r="E1314">
        <v>1</v>
      </c>
      <c r="F1314">
        <v>1255</v>
      </c>
    </row>
    <row r="1315" spans="1:6" x14ac:dyDescent="0.2">
      <c r="A1315" t="s">
        <v>2593</v>
      </c>
      <c r="B1315" t="s">
        <v>1400</v>
      </c>
      <c r="C1315" t="s">
        <v>2594</v>
      </c>
      <c r="D1315" t="s">
        <v>2306</v>
      </c>
      <c r="E1315">
        <v>1</v>
      </c>
      <c r="F1315">
        <v>1308</v>
      </c>
    </row>
    <row r="1316" spans="1:6" x14ac:dyDescent="0.2">
      <c r="A1316" t="s">
        <v>2593</v>
      </c>
      <c r="B1316" t="s">
        <v>1400</v>
      </c>
      <c r="C1316" t="s">
        <v>2594</v>
      </c>
      <c r="D1316" t="s">
        <v>2293</v>
      </c>
      <c r="E1316">
        <v>3</v>
      </c>
      <c r="F1316">
        <v>2544</v>
      </c>
    </row>
    <row r="1317" spans="1:6" x14ac:dyDescent="0.2">
      <c r="A1317" t="s">
        <v>2593</v>
      </c>
      <c r="B1317" t="s">
        <v>1400</v>
      </c>
      <c r="C1317" t="s">
        <v>2594</v>
      </c>
      <c r="D1317" t="s">
        <v>2579</v>
      </c>
      <c r="E1317">
        <v>1</v>
      </c>
      <c r="F1317">
        <v>640</v>
      </c>
    </row>
    <row r="1318" spans="1:6" x14ac:dyDescent="0.2">
      <c r="A1318" t="s">
        <v>2593</v>
      </c>
      <c r="B1318" t="s">
        <v>1400</v>
      </c>
      <c r="C1318" t="s">
        <v>2594</v>
      </c>
      <c r="D1318" t="s">
        <v>2237</v>
      </c>
      <c r="E1318">
        <v>1</v>
      </c>
      <c r="F1318">
        <v>1576</v>
      </c>
    </row>
    <row r="1319" spans="1:6" x14ac:dyDescent="0.2">
      <c r="A1319" t="s">
        <v>2593</v>
      </c>
      <c r="B1319" t="s">
        <v>1400</v>
      </c>
      <c r="C1319" t="s">
        <v>2594</v>
      </c>
      <c r="D1319" t="s">
        <v>2539</v>
      </c>
      <c r="E1319">
        <v>3</v>
      </c>
      <c r="F1319">
        <v>2841</v>
      </c>
    </row>
    <row r="1320" spans="1:6" x14ac:dyDescent="0.2">
      <c r="A1320" t="s">
        <v>2593</v>
      </c>
      <c r="B1320" t="s">
        <v>1400</v>
      </c>
      <c r="C1320" t="s">
        <v>2594</v>
      </c>
      <c r="D1320" t="s">
        <v>2436</v>
      </c>
      <c r="E1320">
        <v>5</v>
      </c>
      <c r="F1320">
        <v>2030</v>
      </c>
    </row>
    <row r="1321" spans="1:6" x14ac:dyDescent="0.2">
      <c r="A1321" t="s">
        <v>2593</v>
      </c>
      <c r="B1321" t="s">
        <v>1400</v>
      </c>
      <c r="C1321" t="s">
        <v>2594</v>
      </c>
      <c r="D1321" t="s">
        <v>2543</v>
      </c>
      <c r="E1321">
        <v>3</v>
      </c>
      <c r="F1321">
        <v>2454</v>
      </c>
    </row>
    <row r="1322" spans="1:6" x14ac:dyDescent="0.2">
      <c r="A1322" t="s">
        <v>2593</v>
      </c>
      <c r="B1322" t="s">
        <v>1400</v>
      </c>
      <c r="C1322" t="s">
        <v>2594</v>
      </c>
      <c r="D1322" t="s">
        <v>2300</v>
      </c>
      <c r="E1322">
        <v>1</v>
      </c>
      <c r="F1322">
        <v>460</v>
      </c>
    </row>
    <row r="1323" spans="1:6" x14ac:dyDescent="0.2">
      <c r="A1323" t="s">
        <v>2593</v>
      </c>
      <c r="B1323" t="s">
        <v>1400</v>
      </c>
      <c r="C1323" t="s">
        <v>2594</v>
      </c>
      <c r="D1323" t="s">
        <v>2081</v>
      </c>
      <c r="E1323">
        <v>6</v>
      </c>
      <c r="F1323">
        <v>7794</v>
      </c>
    </row>
    <row r="1324" spans="1:6" x14ac:dyDescent="0.2">
      <c r="A1324" t="s">
        <v>2593</v>
      </c>
      <c r="B1324" t="s">
        <v>1400</v>
      </c>
      <c r="C1324" t="s">
        <v>2594</v>
      </c>
      <c r="D1324" t="s">
        <v>2232</v>
      </c>
      <c r="E1324">
        <v>4</v>
      </c>
      <c r="F1324">
        <v>7404</v>
      </c>
    </row>
    <row r="1325" spans="1:6" x14ac:dyDescent="0.2">
      <c r="A1325" t="s">
        <v>2593</v>
      </c>
      <c r="B1325" t="s">
        <v>1400</v>
      </c>
      <c r="C1325" t="s">
        <v>2594</v>
      </c>
      <c r="D1325" t="s">
        <v>2428</v>
      </c>
      <c r="E1325">
        <v>2</v>
      </c>
      <c r="F1325">
        <v>1094</v>
      </c>
    </row>
    <row r="1326" spans="1:6" x14ac:dyDescent="0.2">
      <c r="A1326" t="s">
        <v>2593</v>
      </c>
      <c r="B1326" t="s">
        <v>1400</v>
      </c>
      <c r="C1326" t="s">
        <v>2594</v>
      </c>
      <c r="D1326" t="s">
        <v>2547</v>
      </c>
      <c r="E1326">
        <v>9</v>
      </c>
      <c r="F1326">
        <v>7731</v>
      </c>
    </row>
    <row r="1327" spans="1:6" x14ac:dyDescent="0.2">
      <c r="A1327" t="s">
        <v>2593</v>
      </c>
      <c r="B1327" t="s">
        <v>1400</v>
      </c>
      <c r="C1327" t="s">
        <v>2594</v>
      </c>
      <c r="D1327" t="s">
        <v>2244</v>
      </c>
      <c r="E1327">
        <v>1</v>
      </c>
      <c r="F1327">
        <v>1021</v>
      </c>
    </row>
    <row r="1328" spans="1:6" x14ac:dyDescent="0.2">
      <c r="A1328" t="s">
        <v>2593</v>
      </c>
      <c r="B1328" t="s">
        <v>1400</v>
      </c>
      <c r="C1328" t="s">
        <v>2594</v>
      </c>
      <c r="D1328" t="s">
        <v>2048</v>
      </c>
      <c r="E1328">
        <v>4</v>
      </c>
      <c r="F1328">
        <v>3672</v>
      </c>
    </row>
    <row r="1329" spans="1:6" x14ac:dyDescent="0.2">
      <c r="A1329" t="s">
        <v>2593</v>
      </c>
      <c r="B1329" t="s">
        <v>1400</v>
      </c>
      <c r="C1329" t="s">
        <v>2594</v>
      </c>
      <c r="D1329" t="s">
        <v>2198</v>
      </c>
      <c r="E1329">
        <v>5</v>
      </c>
      <c r="F1329">
        <v>2715</v>
      </c>
    </row>
    <row r="1330" spans="1:6" x14ac:dyDescent="0.2">
      <c r="A1330" t="s">
        <v>2593</v>
      </c>
      <c r="B1330" t="s">
        <v>1400</v>
      </c>
      <c r="C1330" t="s">
        <v>2594</v>
      </c>
      <c r="D1330" t="s">
        <v>2202</v>
      </c>
      <c r="E1330">
        <v>1</v>
      </c>
      <c r="F1330">
        <v>489</v>
      </c>
    </row>
    <row r="1331" spans="1:6" x14ac:dyDescent="0.2">
      <c r="A1331" t="s">
        <v>2593</v>
      </c>
      <c r="B1331" t="s">
        <v>1400</v>
      </c>
      <c r="C1331" t="s">
        <v>2594</v>
      </c>
      <c r="D1331" t="s">
        <v>1909</v>
      </c>
      <c r="E1331">
        <v>1</v>
      </c>
      <c r="F1331">
        <v>3194</v>
      </c>
    </row>
    <row r="1332" spans="1:6" x14ac:dyDescent="0.2">
      <c r="A1332" t="s">
        <v>2593</v>
      </c>
      <c r="B1332" t="s">
        <v>1400</v>
      </c>
      <c r="C1332" t="s">
        <v>2594</v>
      </c>
      <c r="D1332" t="s">
        <v>1882</v>
      </c>
      <c r="E1332">
        <v>3</v>
      </c>
      <c r="F1332">
        <v>8535</v>
      </c>
    </row>
    <row r="1333" spans="1:6" x14ac:dyDescent="0.2">
      <c r="A1333" t="s">
        <v>2593</v>
      </c>
      <c r="B1333" t="s">
        <v>1400</v>
      </c>
      <c r="C1333" t="s">
        <v>2594</v>
      </c>
      <c r="D1333" t="s">
        <v>2564</v>
      </c>
      <c r="E1333">
        <v>1</v>
      </c>
      <c r="F1333">
        <v>1270</v>
      </c>
    </row>
    <row r="1334" spans="1:6" x14ac:dyDescent="0.2">
      <c r="A1334" t="s">
        <v>2593</v>
      </c>
      <c r="B1334" t="s">
        <v>1400</v>
      </c>
      <c r="C1334" t="s">
        <v>2594</v>
      </c>
      <c r="D1334" t="s">
        <v>2292</v>
      </c>
      <c r="E1334">
        <v>1</v>
      </c>
      <c r="F1334">
        <v>2175</v>
      </c>
    </row>
    <row r="1335" spans="1:6" x14ac:dyDescent="0.2">
      <c r="A1335" t="s">
        <v>2593</v>
      </c>
      <c r="B1335" t="s">
        <v>1400</v>
      </c>
      <c r="C1335" t="s">
        <v>2594</v>
      </c>
      <c r="D1335" t="s">
        <v>2322</v>
      </c>
      <c r="E1335">
        <v>2</v>
      </c>
      <c r="F1335">
        <v>9484</v>
      </c>
    </row>
    <row r="1336" spans="1:6" x14ac:dyDescent="0.2">
      <c r="A1336" t="s">
        <v>2593</v>
      </c>
      <c r="B1336" t="s">
        <v>1400</v>
      </c>
      <c r="C1336" t="s">
        <v>2594</v>
      </c>
      <c r="D1336" t="s">
        <v>1877</v>
      </c>
      <c r="E1336">
        <v>1</v>
      </c>
      <c r="F1336">
        <v>4650</v>
      </c>
    </row>
    <row r="1337" spans="1:6" x14ac:dyDescent="0.2">
      <c r="A1337" t="s">
        <v>2593</v>
      </c>
      <c r="B1337" t="s">
        <v>1400</v>
      </c>
      <c r="C1337" t="s">
        <v>2594</v>
      </c>
      <c r="D1337" t="s">
        <v>2314</v>
      </c>
      <c r="E1337">
        <v>1</v>
      </c>
      <c r="F1337">
        <v>5850</v>
      </c>
    </row>
    <row r="1338" spans="1:6" x14ac:dyDescent="0.2">
      <c r="A1338" t="s">
        <v>2593</v>
      </c>
      <c r="B1338" t="s">
        <v>1400</v>
      </c>
      <c r="C1338" t="s">
        <v>2594</v>
      </c>
      <c r="D1338" t="s">
        <v>2623</v>
      </c>
      <c r="E1338">
        <v>1</v>
      </c>
      <c r="F1338">
        <v>1624</v>
      </c>
    </row>
    <row r="1339" spans="1:6" x14ac:dyDescent="0.2">
      <c r="A1339" t="s">
        <v>2593</v>
      </c>
      <c r="B1339" t="s">
        <v>1400</v>
      </c>
      <c r="C1339" t="s">
        <v>2594</v>
      </c>
      <c r="D1339" t="s">
        <v>2249</v>
      </c>
      <c r="E1339">
        <v>6</v>
      </c>
      <c r="F1339">
        <v>5718</v>
      </c>
    </row>
    <row r="1340" spans="1:6" x14ac:dyDescent="0.2">
      <c r="A1340" t="s">
        <v>2593</v>
      </c>
      <c r="B1340" t="s">
        <v>1400</v>
      </c>
      <c r="C1340" t="s">
        <v>2594</v>
      </c>
      <c r="D1340" t="s">
        <v>1910</v>
      </c>
      <c r="E1340">
        <v>1</v>
      </c>
      <c r="F1340">
        <v>3900</v>
      </c>
    </row>
    <row r="1341" spans="1:6" x14ac:dyDescent="0.2">
      <c r="A1341" t="s">
        <v>2593</v>
      </c>
      <c r="B1341" t="s">
        <v>1400</v>
      </c>
      <c r="C1341" t="s">
        <v>2594</v>
      </c>
      <c r="D1341" t="s">
        <v>1625</v>
      </c>
      <c r="E1341">
        <v>1</v>
      </c>
      <c r="F1341">
        <v>3750</v>
      </c>
    </row>
    <row r="1342" spans="1:6" x14ac:dyDescent="0.2">
      <c r="A1342" t="s">
        <v>2593</v>
      </c>
      <c r="B1342" t="s">
        <v>1400</v>
      </c>
      <c r="C1342" t="s">
        <v>2594</v>
      </c>
      <c r="D1342" t="s">
        <v>2208</v>
      </c>
      <c r="E1342">
        <v>1</v>
      </c>
      <c r="F1342">
        <v>1977</v>
      </c>
    </row>
    <row r="1343" spans="1:6" x14ac:dyDescent="0.2">
      <c r="A1343" t="s">
        <v>2593</v>
      </c>
      <c r="B1343" t="s">
        <v>1400</v>
      </c>
      <c r="C1343" t="s">
        <v>2594</v>
      </c>
      <c r="D1343" t="s">
        <v>2571</v>
      </c>
      <c r="E1343">
        <v>4</v>
      </c>
      <c r="F1343">
        <v>14252</v>
      </c>
    </row>
    <row r="1344" spans="1:6" x14ac:dyDescent="0.2">
      <c r="A1344" t="s">
        <v>2593</v>
      </c>
      <c r="B1344" t="s">
        <v>1400</v>
      </c>
      <c r="C1344" t="s">
        <v>2594</v>
      </c>
      <c r="D1344" t="s">
        <v>2446</v>
      </c>
      <c r="E1344">
        <v>1</v>
      </c>
      <c r="F1344">
        <v>2232</v>
      </c>
    </row>
    <row r="1345" spans="1:6" x14ac:dyDescent="0.2">
      <c r="A1345" t="s">
        <v>2593</v>
      </c>
      <c r="B1345" t="s">
        <v>1400</v>
      </c>
      <c r="C1345" t="s">
        <v>2594</v>
      </c>
      <c r="D1345" t="s">
        <v>1879</v>
      </c>
      <c r="E1345">
        <v>2</v>
      </c>
      <c r="F1345">
        <v>3210</v>
      </c>
    </row>
    <row r="1346" spans="1:6" x14ac:dyDescent="0.2">
      <c r="A1346" t="s">
        <v>2593</v>
      </c>
      <c r="B1346" t="s">
        <v>1400</v>
      </c>
      <c r="C1346" t="s">
        <v>2594</v>
      </c>
      <c r="D1346" t="s">
        <v>1732</v>
      </c>
      <c r="E1346">
        <v>10</v>
      </c>
      <c r="F1346">
        <v>34880</v>
      </c>
    </row>
    <row r="1347" spans="1:6" x14ac:dyDescent="0.2">
      <c r="A1347" t="s">
        <v>2593</v>
      </c>
      <c r="B1347" t="s">
        <v>1400</v>
      </c>
      <c r="C1347" t="s">
        <v>2594</v>
      </c>
      <c r="D1347" t="s">
        <v>1878</v>
      </c>
      <c r="E1347">
        <v>2</v>
      </c>
      <c r="F1347">
        <v>9300</v>
      </c>
    </row>
    <row r="1348" spans="1:6" x14ac:dyDescent="0.2">
      <c r="A1348" t="s">
        <v>2593</v>
      </c>
      <c r="B1348" t="s">
        <v>1400</v>
      </c>
      <c r="C1348" t="s">
        <v>2594</v>
      </c>
      <c r="D1348" t="s">
        <v>2451</v>
      </c>
      <c r="E1348">
        <v>2</v>
      </c>
      <c r="F1348">
        <v>4184</v>
      </c>
    </row>
    <row r="1349" spans="1:6" x14ac:dyDescent="0.2">
      <c r="A1349" t="s">
        <v>2593</v>
      </c>
      <c r="B1349" t="s">
        <v>1400</v>
      </c>
      <c r="C1349" t="s">
        <v>2594</v>
      </c>
      <c r="D1349" t="s">
        <v>2205</v>
      </c>
      <c r="E1349">
        <v>1</v>
      </c>
      <c r="F1349">
        <v>2450</v>
      </c>
    </row>
    <row r="1350" spans="1:6" x14ac:dyDescent="0.2">
      <c r="A1350" t="s">
        <v>2593</v>
      </c>
      <c r="B1350" t="s">
        <v>1400</v>
      </c>
      <c r="C1350" t="s">
        <v>2594</v>
      </c>
      <c r="D1350" t="s">
        <v>2433</v>
      </c>
      <c r="E1350">
        <v>12</v>
      </c>
      <c r="F1350">
        <v>15756</v>
      </c>
    </row>
    <row r="1351" spans="1:6" x14ac:dyDescent="0.2">
      <c r="A1351" t="s">
        <v>2593</v>
      </c>
      <c r="B1351" t="s">
        <v>1400</v>
      </c>
      <c r="C1351" t="s">
        <v>2594</v>
      </c>
      <c r="D1351" t="s">
        <v>2082</v>
      </c>
      <c r="E1351">
        <v>1</v>
      </c>
      <c r="F1351">
        <v>948</v>
      </c>
    </row>
    <row r="1352" spans="1:6" x14ac:dyDescent="0.2">
      <c r="A1352" t="s">
        <v>2593</v>
      </c>
      <c r="B1352" t="s">
        <v>1400</v>
      </c>
      <c r="C1352" t="s">
        <v>2594</v>
      </c>
      <c r="D1352" t="s">
        <v>2168</v>
      </c>
      <c r="E1352">
        <v>2</v>
      </c>
      <c r="F1352">
        <v>6812</v>
      </c>
    </row>
    <row r="1353" spans="1:6" x14ac:dyDescent="0.2">
      <c r="A1353" t="s">
        <v>2593</v>
      </c>
      <c r="B1353" t="s">
        <v>1400</v>
      </c>
      <c r="C1353" t="s">
        <v>2594</v>
      </c>
      <c r="D1353" t="s">
        <v>2150</v>
      </c>
      <c r="E1353">
        <v>6</v>
      </c>
      <c r="F1353">
        <v>15432</v>
      </c>
    </row>
    <row r="1354" spans="1:6" x14ac:dyDescent="0.2">
      <c r="A1354" t="s">
        <v>2593</v>
      </c>
      <c r="B1354" t="s">
        <v>1400</v>
      </c>
      <c r="C1354" t="s">
        <v>2624</v>
      </c>
      <c r="D1354" t="s">
        <v>2625</v>
      </c>
      <c r="E1354">
        <v>2</v>
      </c>
      <c r="F1354">
        <v>10882</v>
      </c>
    </row>
    <row r="1355" spans="1:6" x14ac:dyDescent="0.2">
      <c r="A1355" t="s">
        <v>2593</v>
      </c>
      <c r="B1355" t="s">
        <v>1400</v>
      </c>
      <c r="C1355" t="s">
        <v>2624</v>
      </c>
      <c r="D1355" t="s">
        <v>1986</v>
      </c>
      <c r="E1355">
        <v>4</v>
      </c>
      <c r="F1355">
        <v>8444</v>
      </c>
    </row>
    <row r="1356" spans="1:6" x14ac:dyDescent="0.2">
      <c r="A1356" t="s">
        <v>2593</v>
      </c>
      <c r="B1356" t="s">
        <v>1400</v>
      </c>
      <c r="C1356" t="s">
        <v>2624</v>
      </c>
      <c r="D1356" t="s">
        <v>2596</v>
      </c>
      <c r="E1356">
        <v>2</v>
      </c>
      <c r="F1356">
        <v>16732</v>
      </c>
    </row>
    <row r="1357" spans="1:6" x14ac:dyDescent="0.2">
      <c r="A1357" t="s">
        <v>2593</v>
      </c>
      <c r="B1357" t="s">
        <v>1400</v>
      </c>
      <c r="C1357" t="s">
        <v>2624</v>
      </c>
      <c r="D1357" t="s">
        <v>1846</v>
      </c>
      <c r="E1357">
        <v>4</v>
      </c>
      <c r="F1357">
        <v>34096</v>
      </c>
    </row>
    <row r="1358" spans="1:6" x14ac:dyDescent="0.2">
      <c r="A1358" t="s">
        <v>2593</v>
      </c>
      <c r="B1358" t="s">
        <v>1400</v>
      </c>
      <c r="C1358" t="s">
        <v>2624</v>
      </c>
      <c r="D1358" t="s">
        <v>2598</v>
      </c>
      <c r="E1358">
        <v>1</v>
      </c>
      <c r="F1358">
        <v>221</v>
      </c>
    </row>
    <row r="1359" spans="1:6" x14ac:dyDescent="0.2">
      <c r="A1359" t="s">
        <v>2593</v>
      </c>
      <c r="B1359" t="s">
        <v>1400</v>
      </c>
      <c r="C1359" t="s">
        <v>2624</v>
      </c>
      <c r="D1359" t="s">
        <v>1645</v>
      </c>
      <c r="E1359">
        <v>4</v>
      </c>
      <c r="F1359">
        <v>4976</v>
      </c>
    </row>
    <row r="1360" spans="1:6" x14ac:dyDescent="0.2">
      <c r="A1360" t="s">
        <v>2593</v>
      </c>
      <c r="B1360" t="s">
        <v>1400</v>
      </c>
      <c r="C1360" t="s">
        <v>2624</v>
      </c>
      <c r="D1360" t="s">
        <v>2046</v>
      </c>
      <c r="E1360">
        <v>14</v>
      </c>
      <c r="F1360">
        <v>6314</v>
      </c>
    </row>
    <row r="1361" spans="1:6" x14ac:dyDescent="0.2">
      <c r="A1361" t="s">
        <v>2593</v>
      </c>
      <c r="B1361" t="s">
        <v>1400</v>
      </c>
      <c r="C1361" t="s">
        <v>2624</v>
      </c>
      <c r="D1361" t="s">
        <v>2626</v>
      </c>
      <c r="E1361">
        <v>1</v>
      </c>
      <c r="F1361">
        <v>397</v>
      </c>
    </row>
    <row r="1362" spans="1:6" x14ac:dyDescent="0.2">
      <c r="A1362" t="s">
        <v>2593</v>
      </c>
      <c r="B1362" t="s">
        <v>1400</v>
      </c>
      <c r="C1362" t="s">
        <v>2624</v>
      </c>
      <c r="D1362" t="s">
        <v>2627</v>
      </c>
      <c r="E1362">
        <v>1</v>
      </c>
      <c r="F1362">
        <v>344</v>
      </c>
    </row>
    <row r="1363" spans="1:6" x14ac:dyDescent="0.2">
      <c r="A1363" t="s">
        <v>2593</v>
      </c>
      <c r="B1363" t="s">
        <v>1400</v>
      </c>
      <c r="C1363" t="s">
        <v>2624</v>
      </c>
      <c r="D1363" t="s">
        <v>2397</v>
      </c>
      <c r="E1363">
        <v>2</v>
      </c>
      <c r="F1363">
        <v>2936</v>
      </c>
    </row>
    <row r="1364" spans="1:6" x14ac:dyDescent="0.2">
      <c r="A1364" t="s">
        <v>2593</v>
      </c>
      <c r="B1364" t="s">
        <v>1400</v>
      </c>
      <c r="C1364" t="s">
        <v>2624</v>
      </c>
      <c r="D1364" t="s">
        <v>2193</v>
      </c>
      <c r="E1364">
        <v>1</v>
      </c>
      <c r="F1364">
        <v>1856</v>
      </c>
    </row>
    <row r="1365" spans="1:6" x14ac:dyDescent="0.2">
      <c r="A1365" t="s">
        <v>2593</v>
      </c>
      <c r="B1365" t="s">
        <v>1400</v>
      </c>
      <c r="C1365" t="s">
        <v>2624</v>
      </c>
      <c r="D1365" t="s">
        <v>2395</v>
      </c>
      <c r="E1365">
        <v>4</v>
      </c>
      <c r="F1365">
        <v>2856</v>
      </c>
    </row>
    <row r="1366" spans="1:6" x14ac:dyDescent="0.2">
      <c r="A1366" t="s">
        <v>2593</v>
      </c>
      <c r="B1366" t="s">
        <v>1400</v>
      </c>
      <c r="C1366" t="s">
        <v>2624</v>
      </c>
      <c r="D1366" t="s">
        <v>2064</v>
      </c>
      <c r="E1366">
        <v>6</v>
      </c>
      <c r="F1366">
        <v>26196</v>
      </c>
    </row>
    <row r="1367" spans="1:6" x14ac:dyDescent="0.2">
      <c r="A1367" t="s">
        <v>2593</v>
      </c>
      <c r="B1367" t="s">
        <v>1400</v>
      </c>
      <c r="C1367" t="s">
        <v>2624</v>
      </c>
      <c r="D1367" t="s">
        <v>2192</v>
      </c>
      <c r="E1367">
        <v>1</v>
      </c>
      <c r="F1367">
        <v>906</v>
      </c>
    </row>
    <row r="1368" spans="1:6" x14ac:dyDescent="0.2">
      <c r="A1368" t="s">
        <v>2593</v>
      </c>
      <c r="B1368" t="s">
        <v>1400</v>
      </c>
      <c r="C1368" t="s">
        <v>2624</v>
      </c>
      <c r="D1368" t="s">
        <v>2524</v>
      </c>
      <c r="E1368">
        <v>6</v>
      </c>
      <c r="F1368">
        <v>3828</v>
      </c>
    </row>
    <row r="1369" spans="1:6" x14ac:dyDescent="0.2">
      <c r="A1369" t="s">
        <v>2593</v>
      </c>
      <c r="B1369" t="s">
        <v>1400</v>
      </c>
      <c r="C1369" t="s">
        <v>2624</v>
      </c>
      <c r="D1369" t="s">
        <v>2188</v>
      </c>
      <c r="E1369">
        <v>3</v>
      </c>
      <c r="F1369">
        <v>8352</v>
      </c>
    </row>
    <row r="1370" spans="1:6" x14ac:dyDescent="0.2">
      <c r="A1370" t="s">
        <v>2593</v>
      </c>
      <c r="B1370" t="s">
        <v>1400</v>
      </c>
      <c r="C1370" t="s">
        <v>2624</v>
      </c>
      <c r="D1370" t="s">
        <v>2067</v>
      </c>
      <c r="E1370">
        <v>8</v>
      </c>
      <c r="F1370">
        <v>28496</v>
      </c>
    </row>
    <row r="1371" spans="1:6" x14ac:dyDescent="0.2">
      <c r="A1371" t="s">
        <v>2593</v>
      </c>
      <c r="B1371" t="s">
        <v>1400</v>
      </c>
      <c r="C1371" t="s">
        <v>2624</v>
      </c>
      <c r="D1371" t="s">
        <v>2529</v>
      </c>
      <c r="E1371">
        <v>3</v>
      </c>
      <c r="F1371">
        <v>4497</v>
      </c>
    </row>
    <row r="1372" spans="1:6" x14ac:dyDescent="0.2">
      <c r="A1372" t="s">
        <v>2593</v>
      </c>
      <c r="B1372" t="s">
        <v>1400</v>
      </c>
      <c r="C1372" t="s">
        <v>2624</v>
      </c>
      <c r="D1372" t="s">
        <v>2611</v>
      </c>
      <c r="E1372">
        <v>3</v>
      </c>
      <c r="F1372">
        <v>2343</v>
      </c>
    </row>
    <row r="1373" spans="1:6" x14ac:dyDescent="0.2">
      <c r="A1373" t="s">
        <v>2593</v>
      </c>
      <c r="B1373" t="s">
        <v>1400</v>
      </c>
      <c r="C1373" t="s">
        <v>2624</v>
      </c>
      <c r="D1373" t="s">
        <v>2022</v>
      </c>
      <c r="E1373">
        <v>4</v>
      </c>
      <c r="F1373">
        <v>2936</v>
      </c>
    </row>
    <row r="1374" spans="1:6" x14ac:dyDescent="0.2">
      <c r="A1374" t="s">
        <v>2593</v>
      </c>
      <c r="B1374" t="s">
        <v>1400</v>
      </c>
      <c r="C1374" t="s">
        <v>2624</v>
      </c>
      <c r="D1374" t="s">
        <v>2628</v>
      </c>
      <c r="E1374">
        <v>1</v>
      </c>
      <c r="F1374">
        <v>21633</v>
      </c>
    </row>
    <row r="1375" spans="1:6" x14ac:dyDescent="0.2">
      <c r="A1375" t="s">
        <v>2593</v>
      </c>
      <c r="B1375" t="s">
        <v>1400</v>
      </c>
      <c r="C1375" t="s">
        <v>2624</v>
      </c>
      <c r="D1375" t="s">
        <v>2482</v>
      </c>
      <c r="E1375">
        <v>2</v>
      </c>
      <c r="F1375">
        <v>15978</v>
      </c>
    </row>
    <row r="1376" spans="1:6" x14ac:dyDescent="0.2">
      <c r="A1376" t="s">
        <v>2593</v>
      </c>
      <c r="B1376" t="s">
        <v>1400</v>
      </c>
      <c r="C1376" t="s">
        <v>2624</v>
      </c>
      <c r="D1376" t="s">
        <v>2481</v>
      </c>
      <c r="E1376">
        <v>2</v>
      </c>
      <c r="F1376">
        <v>20210</v>
      </c>
    </row>
    <row r="1377" spans="1:6" x14ac:dyDescent="0.2">
      <c r="A1377" t="s">
        <v>2593</v>
      </c>
      <c r="B1377" t="s">
        <v>1400</v>
      </c>
      <c r="C1377" t="s">
        <v>2624</v>
      </c>
      <c r="D1377" t="s">
        <v>1828</v>
      </c>
      <c r="E1377">
        <v>1</v>
      </c>
      <c r="F1377">
        <v>8016</v>
      </c>
    </row>
    <row r="1378" spans="1:6" x14ac:dyDescent="0.2">
      <c r="A1378" t="s">
        <v>2593</v>
      </c>
      <c r="B1378" t="s">
        <v>1400</v>
      </c>
      <c r="C1378" t="s">
        <v>2624</v>
      </c>
      <c r="D1378" t="s">
        <v>2467</v>
      </c>
      <c r="E1378">
        <v>1</v>
      </c>
      <c r="F1378">
        <v>17586</v>
      </c>
    </row>
    <row r="1379" spans="1:6" x14ac:dyDescent="0.2">
      <c r="A1379" t="s">
        <v>2593</v>
      </c>
      <c r="B1379" t="s">
        <v>1400</v>
      </c>
      <c r="C1379" t="s">
        <v>2624</v>
      </c>
      <c r="D1379" t="s">
        <v>2154</v>
      </c>
      <c r="E1379">
        <v>1</v>
      </c>
      <c r="F1379">
        <v>7973</v>
      </c>
    </row>
    <row r="1380" spans="1:6" x14ac:dyDescent="0.2">
      <c r="A1380" t="s">
        <v>2593</v>
      </c>
      <c r="B1380" t="s">
        <v>1400</v>
      </c>
      <c r="C1380" t="s">
        <v>2624</v>
      </c>
      <c r="D1380" t="s">
        <v>2629</v>
      </c>
      <c r="E1380">
        <v>1</v>
      </c>
      <c r="F1380">
        <v>9601</v>
      </c>
    </row>
    <row r="1381" spans="1:6" x14ac:dyDescent="0.2">
      <c r="A1381" t="s">
        <v>2593</v>
      </c>
      <c r="B1381" t="s">
        <v>1400</v>
      </c>
      <c r="C1381" t="s">
        <v>2624</v>
      </c>
      <c r="D1381" t="s">
        <v>2477</v>
      </c>
      <c r="E1381">
        <v>5</v>
      </c>
      <c r="F1381">
        <v>30295</v>
      </c>
    </row>
    <row r="1382" spans="1:6" x14ac:dyDescent="0.2">
      <c r="A1382" t="s">
        <v>2593</v>
      </c>
      <c r="B1382" t="s">
        <v>1400</v>
      </c>
      <c r="C1382" t="s">
        <v>2624</v>
      </c>
      <c r="D1382" t="s">
        <v>2504</v>
      </c>
      <c r="E1382">
        <v>2</v>
      </c>
      <c r="F1382">
        <v>21946</v>
      </c>
    </row>
    <row r="1383" spans="1:6" x14ac:dyDescent="0.2">
      <c r="A1383" t="s">
        <v>2593</v>
      </c>
      <c r="B1383" t="s">
        <v>1400</v>
      </c>
      <c r="C1383" t="s">
        <v>2624</v>
      </c>
      <c r="D1383" t="s">
        <v>2017</v>
      </c>
      <c r="E1383">
        <v>1</v>
      </c>
      <c r="F1383">
        <v>9817</v>
      </c>
    </row>
    <row r="1384" spans="1:6" x14ac:dyDescent="0.2">
      <c r="A1384" t="s">
        <v>2593</v>
      </c>
      <c r="B1384" t="s">
        <v>1400</v>
      </c>
      <c r="C1384" t="s">
        <v>2624</v>
      </c>
      <c r="D1384" t="s">
        <v>2630</v>
      </c>
      <c r="E1384">
        <v>1</v>
      </c>
      <c r="F1384">
        <v>7345</v>
      </c>
    </row>
    <row r="1385" spans="1:6" x14ac:dyDescent="0.2">
      <c r="A1385" t="s">
        <v>2593</v>
      </c>
      <c r="B1385" t="s">
        <v>1400</v>
      </c>
      <c r="C1385" t="s">
        <v>2624</v>
      </c>
      <c r="D1385" t="s">
        <v>2153</v>
      </c>
      <c r="E1385">
        <v>1</v>
      </c>
      <c r="F1385">
        <v>6266</v>
      </c>
    </row>
    <row r="1386" spans="1:6" x14ac:dyDescent="0.2">
      <c r="A1386" t="s">
        <v>2593</v>
      </c>
      <c r="B1386" t="s">
        <v>1400</v>
      </c>
      <c r="C1386" t="s">
        <v>2624</v>
      </c>
      <c r="D1386" t="s">
        <v>2510</v>
      </c>
      <c r="E1386">
        <v>1</v>
      </c>
      <c r="F1386">
        <v>7893</v>
      </c>
    </row>
    <row r="1387" spans="1:6" x14ac:dyDescent="0.2">
      <c r="A1387" t="s">
        <v>2593</v>
      </c>
      <c r="B1387" t="s">
        <v>1400</v>
      </c>
      <c r="C1387" t="s">
        <v>2624</v>
      </c>
      <c r="D1387" t="s">
        <v>2475</v>
      </c>
      <c r="E1387">
        <v>10</v>
      </c>
      <c r="F1387">
        <v>80840</v>
      </c>
    </row>
    <row r="1388" spans="1:6" x14ac:dyDescent="0.2">
      <c r="A1388" t="s">
        <v>2593</v>
      </c>
      <c r="B1388" t="s">
        <v>1400</v>
      </c>
      <c r="C1388" t="s">
        <v>2624</v>
      </c>
      <c r="D1388" t="s">
        <v>2472</v>
      </c>
      <c r="E1388">
        <v>2</v>
      </c>
      <c r="F1388">
        <v>16614</v>
      </c>
    </row>
    <row r="1389" spans="1:6" x14ac:dyDescent="0.2">
      <c r="A1389" t="s">
        <v>2593</v>
      </c>
      <c r="B1389" t="s">
        <v>1400</v>
      </c>
      <c r="C1389" t="s">
        <v>2624</v>
      </c>
      <c r="D1389" t="s">
        <v>2393</v>
      </c>
      <c r="E1389">
        <v>1</v>
      </c>
      <c r="F1389">
        <v>11040</v>
      </c>
    </row>
    <row r="1390" spans="1:6" x14ac:dyDescent="0.2">
      <c r="A1390" t="s">
        <v>2593</v>
      </c>
      <c r="B1390" t="s">
        <v>1400</v>
      </c>
      <c r="C1390" t="s">
        <v>2624</v>
      </c>
      <c r="D1390" t="s">
        <v>2383</v>
      </c>
      <c r="E1390">
        <v>9</v>
      </c>
      <c r="F1390">
        <v>93222</v>
      </c>
    </row>
    <row r="1391" spans="1:6" x14ac:dyDescent="0.2">
      <c r="A1391" t="s">
        <v>2593</v>
      </c>
      <c r="B1391" t="s">
        <v>1400</v>
      </c>
      <c r="C1391" t="s">
        <v>2624</v>
      </c>
      <c r="D1391" t="s">
        <v>2180</v>
      </c>
      <c r="E1391">
        <v>1</v>
      </c>
      <c r="F1391">
        <v>8064</v>
      </c>
    </row>
    <row r="1392" spans="1:6" x14ac:dyDescent="0.2">
      <c r="A1392" t="s">
        <v>2593</v>
      </c>
      <c r="B1392" t="s">
        <v>1400</v>
      </c>
      <c r="C1392" t="s">
        <v>2624</v>
      </c>
      <c r="D1392" t="s">
        <v>2631</v>
      </c>
      <c r="E1392">
        <v>64</v>
      </c>
      <c r="F1392">
        <v>248384</v>
      </c>
    </row>
    <row r="1393" spans="1:6" x14ac:dyDescent="0.2">
      <c r="A1393" t="s">
        <v>2593</v>
      </c>
      <c r="B1393" t="s">
        <v>1400</v>
      </c>
      <c r="C1393" t="s">
        <v>2624</v>
      </c>
      <c r="D1393" t="s">
        <v>2144</v>
      </c>
      <c r="E1393">
        <v>1</v>
      </c>
      <c r="F1393">
        <v>9623</v>
      </c>
    </row>
    <row r="1394" spans="1:6" x14ac:dyDescent="0.2">
      <c r="A1394" t="s">
        <v>2593</v>
      </c>
      <c r="B1394" t="s">
        <v>1400</v>
      </c>
      <c r="C1394" t="s">
        <v>2624</v>
      </c>
      <c r="D1394" t="s">
        <v>2099</v>
      </c>
      <c r="E1394">
        <v>1</v>
      </c>
      <c r="F1394">
        <v>4640</v>
      </c>
    </row>
    <row r="1395" spans="1:6" x14ac:dyDescent="0.2">
      <c r="A1395" t="s">
        <v>2593</v>
      </c>
      <c r="B1395" t="s">
        <v>1400</v>
      </c>
      <c r="C1395" t="s">
        <v>2624</v>
      </c>
      <c r="D1395" t="s">
        <v>2163</v>
      </c>
      <c r="E1395">
        <v>1</v>
      </c>
      <c r="F1395">
        <v>5608</v>
      </c>
    </row>
    <row r="1396" spans="1:6" x14ac:dyDescent="0.2">
      <c r="A1396" t="s">
        <v>2593</v>
      </c>
      <c r="B1396" t="s">
        <v>1400</v>
      </c>
      <c r="C1396" t="s">
        <v>2624</v>
      </c>
      <c r="D1396" t="s">
        <v>2484</v>
      </c>
      <c r="E1396">
        <v>1</v>
      </c>
      <c r="F1396">
        <v>9200</v>
      </c>
    </row>
    <row r="1397" spans="1:6" x14ac:dyDescent="0.2">
      <c r="A1397" t="s">
        <v>2593</v>
      </c>
      <c r="B1397" t="s">
        <v>1400</v>
      </c>
      <c r="C1397" t="s">
        <v>2624</v>
      </c>
      <c r="D1397" t="s">
        <v>2632</v>
      </c>
      <c r="E1397">
        <v>1</v>
      </c>
      <c r="F1397">
        <v>5323</v>
      </c>
    </row>
    <row r="1398" spans="1:6" x14ac:dyDescent="0.2">
      <c r="A1398" t="s">
        <v>2593</v>
      </c>
      <c r="B1398" t="s">
        <v>1400</v>
      </c>
      <c r="C1398" t="s">
        <v>2624</v>
      </c>
      <c r="D1398" t="s">
        <v>2517</v>
      </c>
      <c r="E1398">
        <v>2</v>
      </c>
      <c r="F1398">
        <v>10684</v>
      </c>
    </row>
    <row r="1399" spans="1:6" x14ac:dyDescent="0.2">
      <c r="A1399" t="s">
        <v>2593</v>
      </c>
      <c r="B1399" t="s">
        <v>1400</v>
      </c>
      <c r="C1399" t="s">
        <v>2624</v>
      </c>
      <c r="D1399" t="s">
        <v>2157</v>
      </c>
      <c r="E1399">
        <v>1</v>
      </c>
      <c r="F1399">
        <v>3077</v>
      </c>
    </row>
    <row r="1400" spans="1:6" x14ac:dyDescent="0.2">
      <c r="A1400" t="s">
        <v>2593</v>
      </c>
      <c r="B1400" t="s">
        <v>1400</v>
      </c>
      <c r="C1400" t="s">
        <v>2624</v>
      </c>
      <c r="D1400" t="s">
        <v>2486</v>
      </c>
      <c r="E1400">
        <v>2</v>
      </c>
      <c r="F1400">
        <v>9898</v>
      </c>
    </row>
    <row r="1401" spans="1:6" x14ac:dyDescent="0.2">
      <c r="A1401" t="s">
        <v>2593</v>
      </c>
      <c r="B1401" t="s">
        <v>1400</v>
      </c>
      <c r="C1401" t="s">
        <v>2624</v>
      </c>
      <c r="D1401" t="s">
        <v>2068</v>
      </c>
      <c r="E1401">
        <v>6</v>
      </c>
      <c r="F1401">
        <v>24786</v>
      </c>
    </row>
    <row r="1402" spans="1:6" x14ac:dyDescent="0.2">
      <c r="A1402" t="s">
        <v>2593</v>
      </c>
      <c r="B1402" t="s">
        <v>1400</v>
      </c>
      <c r="C1402" t="s">
        <v>2624</v>
      </c>
      <c r="D1402" t="s">
        <v>2493</v>
      </c>
      <c r="E1402">
        <v>1</v>
      </c>
      <c r="F1402">
        <v>4576</v>
      </c>
    </row>
    <row r="1403" spans="1:6" x14ac:dyDescent="0.2">
      <c r="A1403" t="s">
        <v>2593</v>
      </c>
      <c r="B1403" t="s">
        <v>1400</v>
      </c>
      <c r="C1403" t="s">
        <v>2624</v>
      </c>
      <c r="D1403" t="s">
        <v>2497</v>
      </c>
      <c r="E1403">
        <v>4</v>
      </c>
      <c r="F1403">
        <v>21516</v>
      </c>
    </row>
    <row r="1404" spans="1:6" x14ac:dyDescent="0.2">
      <c r="A1404" t="s">
        <v>2593</v>
      </c>
      <c r="B1404" t="s">
        <v>1400</v>
      </c>
      <c r="C1404" t="s">
        <v>2624</v>
      </c>
      <c r="D1404" t="s">
        <v>2148</v>
      </c>
      <c r="E1404">
        <v>12</v>
      </c>
      <c r="F1404">
        <v>97404</v>
      </c>
    </row>
    <row r="1405" spans="1:6" x14ac:dyDescent="0.2">
      <c r="A1405" t="s">
        <v>2593</v>
      </c>
      <c r="B1405" t="s">
        <v>1400</v>
      </c>
      <c r="C1405" t="s">
        <v>2624</v>
      </c>
      <c r="D1405" t="s">
        <v>2391</v>
      </c>
      <c r="E1405">
        <v>1</v>
      </c>
      <c r="F1405">
        <v>5420</v>
      </c>
    </row>
    <row r="1406" spans="1:6" x14ac:dyDescent="0.2">
      <c r="A1406" t="s">
        <v>2593</v>
      </c>
      <c r="B1406" t="s">
        <v>1400</v>
      </c>
      <c r="C1406" t="s">
        <v>2624</v>
      </c>
      <c r="D1406" t="s">
        <v>1826</v>
      </c>
      <c r="E1406">
        <v>3</v>
      </c>
      <c r="F1406">
        <v>11061</v>
      </c>
    </row>
    <row r="1407" spans="1:6" x14ac:dyDescent="0.2">
      <c r="A1407" t="s">
        <v>2593</v>
      </c>
      <c r="B1407" t="s">
        <v>1400</v>
      </c>
      <c r="C1407" t="s">
        <v>2624</v>
      </c>
      <c r="D1407" t="s">
        <v>2370</v>
      </c>
      <c r="E1407">
        <v>3</v>
      </c>
      <c r="F1407">
        <v>11904</v>
      </c>
    </row>
    <row r="1408" spans="1:6" x14ac:dyDescent="0.2">
      <c r="A1408" t="s">
        <v>2593</v>
      </c>
      <c r="B1408" t="s">
        <v>1400</v>
      </c>
      <c r="C1408" t="s">
        <v>2624</v>
      </c>
      <c r="D1408" t="s">
        <v>2499</v>
      </c>
      <c r="E1408">
        <v>6</v>
      </c>
      <c r="F1408">
        <v>22680</v>
      </c>
    </row>
    <row r="1409" spans="1:6" x14ac:dyDescent="0.2">
      <c r="A1409" t="s">
        <v>2593</v>
      </c>
      <c r="B1409" t="s">
        <v>1400</v>
      </c>
      <c r="C1409" t="s">
        <v>2624</v>
      </c>
      <c r="D1409" t="s">
        <v>2490</v>
      </c>
      <c r="E1409">
        <v>13</v>
      </c>
      <c r="F1409">
        <v>48087</v>
      </c>
    </row>
    <row r="1410" spans="1:6" x14ac:dyDescent="0.2">
      <c r="A1410" t="s">
        <v>2593</v>
      </c>
      <c r="B1410" t="s">
        <v>1400</v>
      </c>
      <c r="C1410" t="s">
        <v>2624</v>
      </c>
      <c r="D1410" t="s">
        <v>2367</v>
      </c>
      <c r="E1410">
        <v>1</v>
      </c>
      <c r="F1410">
        <v>3538</v>
      </c>
    </row>
    <row r="1411" spans="1:6" x14ac:dyDescent="0.2">
      <c r="A1411" t="s">
        <v>2593</v>
      </c>
      <c r="B1411" t="s">
        <v>1400</v>
      </c>
      <c r="C1411" t="s">
        <v>2624</v>
      </c>
      <c r="D1411" t="s">
        <v>2382</v>
      </c>
      <c r="E1411">
        <v>2</v>
      </c>
      <c r="F1411">
        <v>7942</v>
      </c>
    </row>
    <row r="1412" spans="1:6" x14ac:dyDescent="0.2">
      <c r="A1412" t="s">
        <v>2593</v>
      </c>
      <c r="B1412" t="s">
        <v>1400</v>
      </c>
      <c r="C1412" t="s">
        <v>2624</v>
      </c>
      <c r="D1412" t="s">
        <v>2511</v>
      </c>
      <c r="E1412">
        <v>3</v>
      </c>
      <c r="F1412">
        <v>10143</v>
      </c>
    </row>
    <row r="1413" spans="1:6" x14ac:dyDescent="0.2">
      <c r="A1413" t="s">
        <v>2593</v>
      </c>
      <c r="B1413" t="s">
        <v>1400</v>
      </c>
      <c r="C1413" t="s">
        <v>2624</v>
      </c>
      <c r="D1413" t="s">
        <v>2633</v>
      </c>
      <c r="E1413">
        <v>3</v>
      </c>
      <c r="F1413">
        <v>9000</v>
      </c>
    </row>
    <row r="1414" spans="1:6" x14ac:dyDescent="0.2">
      <c r="A1414" t="s">
        <v>2593</v>
      </c>
      <c r="B1414" t="s">
        <v>1400</v>
      </c>
      <c r="C1414" t="s">
        <v>2624</v>
      </c>
      <c r="D1414" t="s">
        <v>2366</v>
      </c>
      <c r="E1414">
        <v>1</v>
      </c>
      <c r="F1414">
        <v>3685</v>
      </c>
    </row>
    <row r="1415" spans="1:6" x14ac:dyDescent="0.2">
      <c r="A1415" t="s">
        <v>2593</v>
      </c>
      <c r="B1415" t="s">
        <v>1400</v>
      </c>
      <c r="C1415" t="s">
        <v>2624</v>
      </c>
      <c r="D1415" t="s">
        <v>2372</v>
      </c>
      <c r="E1415">
        <v>18</v>
      </c>
      <c r="F1415">
        <v>59166</v>
      </c>
    </row>
    <row r="1416" spans="1:6" x14ac:dyDescent="0.2">
      <c r="A1416" t="s">
        <v>2593</v>
      </c>
      <c r="B1416" t="s">
        <v>1400</v>
      </c>
      <c r="C1416" t="s">
        <v>2624</v>
      </c>
      <c r="D1416" t="s">
        <v>1956</v>
      </c>
      <c r="E1416">
        <v>1</v>
      </c>
      <c r="F1416">
        <v>3324</v>
      </c>
    </row>
    <row r="1417" spans="1:6" x14ac:dyDescent="0.2">
      <c r="A1417" t="s">
        <v>2593</v>
      </c>
      <c r="B1417" t="s">
        <v>1400</v>
      </c>
      <c r="C1417" t="s">
        <v>2624</v>
      </c>
      <c r="D1417" t="s">
        <v>2513</v>
      </c>
      <c r="E1417">
        <v>9</v>
      </c>
      <c r="F1417">
        <v>31509</v>
      </c>
    </row>
    <row r="1418" spans="1:6" x14ac:dyDescent="0.2">
      <c r="A1418" t="s">
        <v>2593</v>
      </c>
      <c r="B1418" t="s">
        <v>1400</v>
      </c>
      <c r="C1418" t="s">
        <v>2624</v>
      </c>
      <c r="D1418" t="s">
        <v>2165</v>
      </c>
      <c r="E1418">
        <v>1</v>
      </c>
      <c r="F1418">
        <v>3275</v>
      </c>
    </row>
    <row r="1419" spans="1:6" x14ac:dyDescent="0.2">
      <c r="A1419" t="s">
        <v>2593</v>
      </c>
      <c r="B1419" t="s">
        <v>1400</v>
      </c>
      <c r="C1419" t="s">
        <v>2624</v>
      </c>
      <c r="D1419" t="s">
        <v>2379</v>
      </c>
      <c r="E1419">
        <v>4</v>
      </c>
      <c r="F1419">
        <v>9064</v>
      </c>
    </row>
    <row r="1420" spans="1:6" x14ac:dyDescent="0.2">
      <c r="A1420" t="s">
        <v>2593</v>
      </c>
      <c r="B1420" t="s">
        <v>1400</v>
      </c>
      <c r="C1420" t="s">
        <v>2624</v>
      </c>
      <c r="D1420" t="s">
        <v>2387</v>
      </c>
      <c r="E1420">
        <v>8</v>
      </c>
      <c r="F1420">
        <v>270600</v>
      </c>
    </row>
    <row r="1421" spans="1:6" x14ac:dyDescent="0.2">
      <c r="A1421" t="s">
        <v>2593</v>
      </c>
      <c r="B1421" t="s">
        <v>1400</v>
      </c>
      <c r="C1421" t="s">
        <v>2624</v>
      </c>
      <c r="D1421" t="s">
        <v>2507</v>
      </c>
      <c r="E1421">
        <v>1</v>
      </c>
      <c r="F1421">
        <v>21727</v>
      </c>
    </row>
    <row r="1422" spans="1:6" x14ac:dyDescent="0.2">
      <c r="A1422" t="s">
        <v>2593</v>
      </c>
      <c r="B1422" t="s">
        <v>1400</v>
      </c>
      <c r="C1422" t="s">
        <v>2624</v>
      </c>
      <c r="D1422" t="s">
        <v>2501</v>
      </c>
      <c r="E1422">
        <v>1</v>
      </c>
      <c r="F1422">
        <v>21801</v>
      </c>
    </row>
    <row r="1423" spans="1:6" x14ac:dyDescent="0.2">
      <c r="A1423" t="s">
        <v>2593</v>
      </c>
      <c r="B1423" t="s">
        <v>1400</v>
      </c>
      <c r="C1423" t="s">
        <v>2624</v>
      </c>
      <c r="D1423" t="s">
        <v>2173</v>
      </c>
      <c r="E1423">
        <v>1</v>
      </c>
      <c r="F1423">
        <v>23314</v>
      </c>
    </row>
    <row r="1424" spans="1:6" x14ac:dyDescent="0.2">
      <c r="A1424" t="s">
        <v>2593</v>
      </c>
      <c r="B1424" t="s">
        <v>1400</v>
      </c>
      <c r="C1424" t="s">
        <v>2624</v>
      </c>
      <c r="D1424" t="s">
        <v>1789</v>
      </c>
      <c r="E1424">
        <v>1</v>
      </c>
      <c r="F1424">
        <v>2347</v>
      </c>
    </row>
    <row r="1425" spans="1:6" x14ac:dyDescent="0.2">
      <c r="A1425" t="s">
        <v>2593</v>
      </c>
      <c r="B1425" t="s">
        <v>1400</v>
      </c>
      <c r="C1425" t="s">
        <v>2624</v>
      </c>
      <c r="D1425" t="s">
        <v>2431</v>
      </c>
      <c r="E1425">
        <v>1</v>
      </c>
      <c r="F1425">
        <v>2549</v>
      </c>
    </row>
    <row r="1426" spans="1:6" x14ac:dyDescent="0.2">
      <c r="A1426" t="s">
        <v>2593</v>
      </c>
      <c r="B1426" t="s">
        <v>1400</v>
      </c>
      <c r="C1426" t="s">
        <v>2624</v>
      </c>
      <c r="D1426" t="s">
        <v>2419</v>
      </c>
      <c r="E1426">
        <v>1</v>
      </c>
      <c r="F1426">
        <v>6113</v>
      </c>
    </row>
    <row r="1427" spans="1:6" x14ac:dyDescent="0.2">
      <c r="A1427" t="s">
        <v>2593</v>
      </c>
      <c r="B1427" t="s">
        <v>1400</v>
      </c>
      <c r="C1427" t="s">
        <v>2624</v>
      </c>
      <c r="D1427" t="s">
        <v>2416</v>
      </c>
      <c r="E1427">
        <v>1</v>
      </c>
      <c r="F1427">
        <v>2358</v>
      </c>
    </row>
    <row r="1428" spans="1:6" x14ac:dyDescent="0.2">
      <c r="A1428" t="s">
        <v>2593</v>
      </c>
      <c r="B1428" t="s">
        <v>1400</v>
      </c>
      <c r="C1428" t="s">
        <v>2624</v>
      </c>
      <c r="D1428" t="s">
        <v>2582</v>
      </c>
      <c r="E1428">
        <v>2</v>
      </c>
      <c r="F1428">
        <v>910</v>
      </c>
    </row>
    <row r="1429" spans="1:6" x14ac:dyDescent="0.2">
      <c r="A1429" t="s">
        <v>2593</v>
      </c>
      <c r="B1429" t="s">
        <v>1400</v>
      </c>
      <c r="C1429" t="s">
        <v>2624</v>
      </c>
      <c r="D1429" t="s">
        <v>2634</v>
      </c>
      <c r="E1429">
        <v>1</v>
      </c>
      <c r="F1429">
        <v>834</v>
      </c>
    </row>
    <row r="1430" spans="1:6" x14ac:dyDescent="0.2">
      <c r="A1430" t="s">
        <v>2593</v>
      </c>
      <c r="B1430" t="s">
        <v>1400</v>
      </c>
      <c r="C1430" t="s">
        <v>2624</v>
      </c>
      <c r="D1430" t="s">
        <v>2111</v>
      </c>
      <c r="E1430">
        <v>1</v>
      </c>
      <c r="F1430">
        <v>1288</v>
      </c>
    </row>
    <row r="1431" spans="1:6" x14ac:dyDescent="0.2">
      <c r="A1431" t="s">
        <v>2593</v>
      </c>
      <c r="B1431" t="s">
        <v>1400</v>
      </c>
      <c r="C1431" t="s">
        <v>2624</v>
      </c>
      <c r="D1431" t="s">
        <v>2575</v>
      </c>
      <c r="E1431">
        <v>1</v>
      </c>
      <c r="F1431">
        <v>2398</v>
      </c>
    </row>
    <row r="1432" spans="1:6" x14ac:dyDescent="0.2">
      <c r="A1432" t="s">
        <v>2593</v>
      </c>
      <c r="B1432" t="s">
        <v>1400</v>
      </c>
      <c r="C1432" t="s">
        <v>2624</v>
      </c>
      <c r="D1432" t="s">
        <v>2568</v>
      </c>
      <c r="E1432">
        <v>1</v>
      </c>
      <c r="F1432">
        <v>133</v>
      </c>
    </row>
    <row r="1433" spans="1:6" x14ac:dyDescent="0.2">
      <c r="A1433" t="s">
        <v>2593</v>
      </c>
      <c r="B1433" t="s">
        <v>1400</v>
      </c>
      <c r="C1433" t="s">
        <v>2624</v>
      </c>
      <c r="D1433" t="s">
        <v>2592</v>
      </c>
      <c r="E1433">
        <v>1</v>
      </c>
      <c r="F1433">
        <v>1592</v>
      </c>
    </row>
    <row r="1434" spans="1:6" x14ac:dyDescent="0.2">
      <c r="A1434" t="s">
        <v>2593</v>
      </c>
      <c r="B1434" t="s">
        <v>1400</v>
      </c>
      <c r="C1434" t="s">
        <v>2624</v>
      </c>
      <c r="D1434" t="s">
        <v>2541</v>
      </c>
      <c r="E1434">
        <v>2</v>
      </c>
      <c r="F1434">
        <v>3392</v>
      </c>
    </row>
    <row r="1435" spans="1:6" x14ac:dyDescent="0.2">
      <c r="A1435" t="s">
        <v>2593</v>
      </c>
      <c r="B1435" t="s">
        <v>1400</v>
      </c>
      <c r="C1435" t="s">
        <v>2624</v>
      </c>
      <c r="D1435" t="s">
        <v>2538</v>
      </c>
      <c r="E1435">
        <v>1</v>
      </c>
      <c r="F1435">
        <v>2850</v>
      </c>
    </row>
    <row r="1436" spans="1:6" x14ac:dyDescent="0.2">
      <c r="A1436" t="s">
        <v>2593</v>
      </c>
      <c r="B1436" t="s">
        <v>1400</v>
      </c>
      <c r="C1436" t="s">
        <v>2624</v>
      </c>
      <c r="D1436" t="s">
        <v>2552</v>
      </c>
      <c r="E1436">
        <v>5</v>
      </c>
      <c r="F1436">
        <v>15215</v>
      </c>
    </row>
    <row r="1437" spans="1:6" x14ac:dyDescent="0.2">
      <c r="A1437" t="s">
        <v>2593</v>
      </c>
      <c r="B1437" t="s">
        <v>1400</v>
      </c>
      <c r="C1437" t="s">
        <v>2624</v>
      </c>
      <c r="D1437" t="s">
        <v>2210</v>
      </c>
      <c r="E1437">
        <v>2</v>
      </c>
      <c r="F1437">
        <v>3344</v>
      </c>
    </row>
    <row r="1438" spans="1:6" x14ac:dyDescent="0.2">
      <c r="A1438" t="s">
        <v>2593</v>
      </c>
      <c r="B1438" t="s">
        <v>1400</v>
      </c>
      <c r="C1438" t="s">
        <v>2624</v>
      </c>
      <c r="D1438" t="s">
        <v>2556</v>
      </c>
      <c r="E1438">
        <v>1</v>
      </c>
      <c r="F1438">
        <v>3654</v>
      </c>
    </row>
    <row r="1439" spans="1:6" x14ac:dyDescent="0.2">
      <c r="A1439" t="s">
        <v>2593</v>
      </c>
      <c r="B1439" t="s">
        <v>1400</v>
      </c>
      <c r="C1439" t="s">
        <v>2624</v>
      </c>
      <c r="D1439" t="s">
        <v>2039</v>
      </c>
      <c r="E1439">
        <v>1</v>
      </c>
      <c r="F1439">
        <v>1889</v>
      </c>
    </row>
    <row r="1440" spans="1:6" x14ac:dyDescent="0.2">
      <c r="A1440" t="s">
        <v>2593</v>
      </c>
      <c r="B1440" t="s">
        <v>1400</v>
      </c>
      <c r="C1440" t="s">
        <v>2624</v>
      </c>
      <c r="D1440" t="s">
        <v>2108</v>
      </c>
      <c r="E1440">
        <v>1</v>
      </c>
      <c r="F1440">
        <v>1502</v>
      </c>
    </row>
    <row r="1441" spans="1:6" x14ac:dyDescent="0.2">
      <c r="A1441" t="s">
        <v>2593</v>
      </c>
      <c r="B1441" t="s">
        <v>1400</v>
      </c>
      <c r="C1441" t="s">
        <v>2624</v>
      </c>
      <c r="D1441" t="s">
        <v>2128</v>
      </c>
      <c r="E1441">
        <v>7</v>
      </c>
      <c r="F1441">
        <v>12845</v>
      </c>
    </row>
    <row r="1442" spans="1:6" x14ac:dyDescent="0.2">
      <c r="A1442" t="s">
        <v>2593</v>
      </c>
      <c r="B1442" t="s">
        <v>1400</v>
      </c>
      <c r="C1442" t="s">
        <v>2624</v>
      </c>
      <c r="D1442" t="s">
        <v>2069</v>
      </c>
      <c r="E1442">
        <v>2</v>
      </c>
      <c r="F1442">
        <v>3362</v>
      </c>
    </row>
    <row r="1443" spans="1:6" x14ac:dyDescent="0.2">
      <c r="A1443" t="s">
        <v>2593</v>
      </c>
      <c r="B1443" t="s">
        <v>1400</v>
      </c>
      <c r="C1443" t="s">
        <v>2624</v>
      </c>
      <c r="D1443" t="s">
        <v>2585</v>
      </c>
      <c r="E1443">
        <v>10</v>
      </c>
      <c r="F1443">
        <v>14920</v>
      </c>
    </row>
    <row r="1444" spans="1:6" x14ac:dyDescent="0.2">
      <c r="A1444" t="s">
        <v>2593</v>
      </c>
      <c r="B1444" t="s">
        <v>1400</v>
      </c>
      <c r="C1444" t="s">
        <v>2624</v>
      </c>
      <c r="D1444" t="s">
        <v>2118</v>
      </c>
      <c r="E1444">
        <v>3</v>
      </c>
      <c r="F1444">
        <v>6447</v>
      </c>
    </row>
    <row r="1445" spans="1:6" x14ac:dyDescent="0.2">
      <c r="A1445" t="s">
        <v>2593</v>
      </c>
      <c r="B1445" t="s">
        <v>1400</v>
      </c>
      <c r="C1445" t="s">
        <v>2624</v>
      </c>
      <c r="D1445" t="s">
        <v>2565</v>
      </c>
      <c r="E1445">
        <v>3</v>
      </c>
      <c r="F1445">
        <v>4860</v>
      </c>
    </row>
    <row r="1446" spans="1:6" x14ac:dyDescent="0.2">
      <c r="A1446" t="s">
        <v>2593</v>
      </c>
      <c r="B1446" t="s">
        <v>1400</v>
      </c>
      <c r="C1446" t="s">
        <v>2624</v>
      </c>
      <c r="D1446" t="s">
        <v>2559</v>
      </c>
      <c r="E1446">
        <v>10</v>
      </c>
      <c r="F1446">
        <v>12990</v>
      </c>
    </row>
    <row r="1447" spans="1:6" x14ac:dyDescent="0.2">
      <c r="A1447" t="s">
        <v>2593</v>
      </c>
      <c r="B1447" t="s">
        <v>1400</v>
      </c>
      <c r="C1447" t="s">
        <v>2624</v>
      </c>
      <c r="D1447" t="s">
        <v>2126</v>
      </c>
      <c r="E1447">
        <v>1</v>
      </c>
      <c r="F1447">
        <v>1422</v>
      </c>
    </row>
    <row r="1448" spans="1:6" x14ac:dyDescent="0.2">
      <c r="A1448" t="s">
        <v>2593</v>
      </c>
      <c r="B1448" t="s">
        <v>1400</v>
      </c>
      <c r="C1448" t="s">
        <v>2624</v>
      </c>
      <c r="D1448" t="s">
        <v>2456</v>
      </c>
      <c r="E1448">
        <v>4</v>
      </c>
      <c r="F1448">
        <v>4944</v>
      </c>
    </row>
    <row r="1449" spans="1:6" x14ac:dyDescent="0.2">
      <c r="A1449" t="s">
        <v>2593</v>
      </c>
      <c r="B1449" t="s">
        <v>1400</v>
      </c>
      <c r="C1449" t="s">
        <v>2624</v>
      </c>
      <c r="D1449" t="s">
        <v>2635</v>
      </c>
      <c r="E1449">
        <v>1</v>
      </c>
      <c r="F1449">
        <v>1354</v>
      </c>
    </row>
    <row r="1450" spans="1:6" x14ac:dyDescent="0.2">
      <c r="A1450" t="s">
        <v>2593</v>
      </c>
      <c r="B1450" t="s">
        <v>1400</v>
      </c>
      <c r="C1450" t="s">
        <v>2624</v>
      </c>
      <c r="D1450" t="s">
        <v>2450</v>
      </c>
      <c r="E1450">
        <v>8</v>
      </c>
      <c r="F1450">
        <v>9792</v>
      </c>
    </row>
    <row r="1451" spans="1:6" x14ac:dyDescent="0.2">
      <c r="A1451" t="s">
        <v>2593</v>
      </c>
      <c r="B1451" t="s">
        <v>1400</v>
      </c>
      <c r="C1451" t="s">
        <v>2624</v>
      </c>
      <c r="D1451" t="s">
        <v>1929</v>
      </c>
      <c r="E1451">
        <v>2</v>
      </c>
      <c r="F1451">
        <v>3860</v>
      </c>
    </row>
    <row r="1452" spans="1:6" x14ac:dyDescent="0.2">
      <c r="A1452" t="s">
        <v>2593</v>
      </c>
      <c r="B1452" t="s">
        <v>1400</v>
      </c>
      <c r="C1452" t="s">
        <v>2624</v>
      </c>
      <c r="D1452" t="s">
        <v>1920</v>
      </c>
      <c r="E1452">
        <v>1</v>
      </c>
      <c r="F1452">
        <v>2774</v>
      </c>
    </row>
    <row r="1453" spans="1:6" x14ac:dyDescent="0.2">
      <c r="A1453" t="s">
        <v>2593</v>
      </c>
      <c r="B1453" t="s">
        <v>1400</v>
      </c>
      <c r="C1453" t="s">
        <v>2624</v>
      </c>
      <c r="D1453" t="s">
        <v>2438</v>
      </c>
      <c r="E1453">
        <v>3</v>
      </c>
      <c r="F1453">
        <v>10332</v>
      </c>
    </row>
    <row r="1454" spans="1:6" x14ac:dyDescent="0.2">
      <c r="A1454" t="s">
        <v>2593</v>
      </c>
      <c r="B1454" t="s">
        <v>1400</v>
      </c>
      <c r="C1454" t="s">
        <v>2624</v>
      </c>
      <c r="D1454" t="s">
        <v>2070</v>
      </c>
      <c r="E1454">
        <v>14</v>
      </c>
      <c r="F1454">
        <v>23380</v>
      </c>
    </row>
    <row r="1455" spans="1:6" x14ac:dyDescent="0.2">
      <c r="A1455" t="s">
        <v>2593</v>
      </c>
      <c r="B1455" t="s">
        <v>1400</v>
      </c>
      <c r="C1455" t="s">
        <v>2624</v>
      </c>
      <c r="D1455" t="s">
        <v>2123</v>
      </c>
      <c r="E1455">
        <v>1</v>
      </c>
      <c r="F1455">
        <v>1901</v>
      </c>
    </row>
    <row r="1456" spans="1:6" x14ac:dyDescent="0.2">
      <c r="A1456" t="s">
        <v>2593</v>
      </c>
      <c r="B1456" t="s">
        <v>1400</v>
      </c>
      <c r="C1456" t="s">
        <v>2624</v>
      </c>
      <c r="D1456" t="s">
        <v>1926</v>
      </c>
      <c r="E1456">
        <v>2</v>
      </c>
      <c r="F1456">
        <v>4680</v>
      </c>
    </row>
    <row r="1457" spans="1:6" x14ac:dyDescent="0.2">
      <c r="A1457" t="s">
        <v>2593</v>
      </c>
      <c r="B1457" t="s">
        <v>1400</v>
      </c>
      <c r="C1457" t="s">
        <v>2624</v>
      </c>
      <c r="D1457" t="s">
        <v>2206</v>
      </c>
      <c r="E1457">
        <v>6</v>
      </c>
      <c r="F1457">
        <v>7656</v>
      </c>
    </row>
    <row r="1458" spans="1:6" x14ac:dyDescent="0.2">
      <c r="A1458" t="s">
        <v>2593</v>
      </c>
      <c r="B1458" t="s">
        <v>1400</v>
      </c>
      <c r="C1458" t="s">
        <v>2624</v>
      </c>
      <c r="D1458" t="s">
        <v>2125</v>
      </c>
      <c r="E1458">
        <v>2</v>
      </c>
      <c r="F1458">
        <v>2442</v>
      </c>
    </row>
    <row r="1459" spans="1:6" x14ac:dyDescent="0.2">
      <c r="A1459" t="s">
        <v>2593</v>
      </c>
      <c r="B1459" t="s">
        <v>1400</v>
      </c>
      <c r="C1459" t="s">
        <v>2624</v>
      </c>
      <c r="D1459" t="s">
        <v>2558</v>
      </c>
      <c r="E1459">
        <v>2</v>
      </c>
      <c r="F1459">
        <v>2388</v>
      </c>
    </row>
    <row r="1460" spans="1:6" x14ac:dyDescent="0.2">
      <c r="A1460" t="s">
        <v>2593</v>
      </c>
      <c r="B1460" t="s">
        <v>1400</v>
      </c>
      <c r="C1460" t="s">
        <v>2624</v>
      </c>
      <c r="D1460" t="s">
        <v>2209</v>
      </c>
      <c r="E1460">
        <v>2</v>
      </c>
      <c r="F1460">
        <v>3666</v>
      </c>
    </row>
    <row r="1461" spans="1:6" x14ac:dyDescent="0.2">
      <c r="A1461" t="s">
        <v>2593</v>
      </c>
      <c r="B1461" t="s">
        <v>1400</v>
      </c>
      <c r="C1461" t="s">
        <v>2624</v>
      </c>
      <c r="D1461" t="s">
        <v>2570</v>
      </c>
      <c r="E1461">
        <v>1</v>
      </c>
      <c r="F1461">
        <v>1851</v>
      </c>
    </row>
    <row r="1462" spans="1:6" x14ac:dyDescent="0.2">
      <c r="A1462" t="s">
        <v>2593</v>
      </c>
      <c r="B1462" t="s">
        <v>1400</v>
      </c>
      <c r="C1462" t="s">
        <v>2624</v>
      </c>
      <c r="D1462" t="s">
        <v>2583</v>
      </c>
      <c r="E1462">
        <v>1</v>
      </c>
      <c r="F1462">
        <v>1797</v>
      </c>
    </row>
    <row r="1463" spans="1:6" x14ac:dyDescent="0.2">
      <c r="A1463" t="s">
        <v>2593</v>
      </c>
      <c r="B1463" t="s">
        <v>1400</v>
      </c>
      <c r="C1463" t="s">
        <v>2624</v>
      </c>
      <c r="D1463" t="s">
        <v>2636</v>
      </c>
      <c r="E1463">
        <v>1</v>
      </c>
      <c r="F1463">
        <v>6431</v>
      </c>
    </row>
    <row r="1464" spans="1:6" x14ac:dyDescent="0.2">
      <c r="A1464" t="s">
        <v>2593</v>
      </c>
      <c r="B1464" t="s">
        <v>1400</v>
      </c>
      <c r="C1464" t="s">
        <v>2624</v>
      </c>
      <c r="D1464" t="s">
        <v>2562</v>
      </c>
      <c r="E1464">
        <v>1</v>
      </c>
      <c r="F1464">
        <v>1058</v>
      </c>
    </row>
    <row r="1465" spans="1:6" x14ac:dyDescent="0.2">
      <c r="A1465" t="s">
        <v>2593</v>
      </c>
      <c r="B1465" t="s">
        <v>1400</v>
      </c>
      <c r="C1465" t="s">
        <v>2624</v>
      </c>
      <c r="D1465" t="s">
        <v>2548</v>
      </c>
      <c r="E1465">
        <v>1</v>
      </c>
      <c r="F1465">
        <v>1195</v>
      </c>
    </row>
    <row r="1466" spans="1:6" x14ac:dyDescent="0.2">
      <c r="A1466" t="s">
        <v>2593</v>
      </c>
      <c r="B1466" t="s">
        <v>1400</v>
      </c>
      <c r="C1466" t="s">
        <v>2624</v>
      </c>
      <c r="D1466" t="s">
        <v>2217</v>
      </c>
      <c r="E1466">
        <v>1</v>
      </c>
      <c r="F1466">
        <v>2113</v>
      </c>
    </row>
    <row r="1467" spans="1:6" x14ac:dyDescent="0.2">
      <c r="A1467" t="s">
        <v>2593</v>
      </c>
      <c r="B1467" t="s">
        <v>1400</v>
      </c>
      <c r="C1467" t="s">
        <v>2624</v>
      </c>
      <c r="D1467" t="s">
        <v>2220</v>
      </c>
      <c r="E1467">
        <v>17</v>
      </c>
      <c r="F1467">
        <v>24633</v>
      </c>
    </row>
    <row r="1468" spans="1:6" x14ac:dyDescent="0.2">
      <c r="A1468" t="s">
        <v>2593</v>
      </c>
      <c r="B1468" t="s">
        <v>1400</v>
      </c>
      <c r="C1468" t="s">
        <v>2624</v>
      </c>
      <c r="D1468" t="s">
        <v>2586</v>
      </c>
      <c r="E1468">
        <v>1</v>
      </c>
      <c r="F1468">
        <v>1247</v>
      </c>
    </row>
    <row r="1469" spans="1:6" x14ac:dyDescent="0.2">
      <c r="A1469" t="s">
        <v>2593</v>
      </c>
      <c r="B1469" t="s">
        <v>1400</v>
      </c>
      <c r="C1469" t="s">
        <v>2624</v>
      </c>
      <c r="D1469" t="s">
        <v>2071</v>
      </c>
      <c r="E1469">
        <v>1</v>
      </c>
      <c r="F1469">
        <v>471</v>
      </c>
    </row>
    <row r="1470" spans="1:6" x14ac:dyDescent="0.2">
      <c r="A1470" t="s">
        <v>2593</v>
      </c>
      <c r="B1470" t="s">
        <v>1400</v>
      </c>
      <c r="C1470" t="s">
        <v>2624</v>
      </c>
      <c r="D1470" t="s">
        <v>1785</v>
      </c>
      <c r="E1470">
        <v>2</v>
      </c>
      <c r="F1470">
        <v>1754</v>
      </c>
    </row>
    <row r="1471" spans="1:6" x14ac:dyDescent="0.2">
      <c r="A1471" t="s">
        <v>2593</v>
      </c>
      <c r="B1471" t="s">
        <v>1400</v>
      </c>
      <c r="C1471" t="s">
        <v>2624</v>
      </c>
      <c r="D1471" t="s">
        <v>2258</v>
      </c>
      <c r="E1471">
        <v>2</v>
      </c>
      <c r="F1471">
        <v>1130</v>
      </c>
    </row>
    <row r="1472" spans="1:6" x14ac:dyDescent="0.2">
      <c r="A1472" t="s">
        <v>2593</v>
      </c>
      <c r="B1472" t="s">
        <v>1400</v>
      </c>
      <c r="C1472" t="s">
        <v>2624</v>
      </c>
      <c r="D1472" t="s">
        <v>2413</v>
      </c>
      <c r="E1472">
        <v>3</v>
      </c>
      <c r="F1472">
        <v>4476</v>
      </c>
    </row>
    <row r="1473" spans="1:6" x14ac:dyDescent="0.2">
      <c r="A1473" t="s">
        <v>2593</v>
      </c>
      <c r="B1473" t="s">
        <v>1400</v>
      </c>
      <c r="C1473" t="s">
        <v>2624</v>
      </c>
      <c r="D1473" t="s">
        <v>2540</v>
      </c>
      <c r="E1473">
        <v>18</v>
      </c>
      <c r="F1473">
        <v>13140</v>
      </c>
    </row>
    <row r="1474" spans="1:6" x14ac:dyDescent="0.2">
      <c r="A1474" t="s">
        <v>2593</v>
      </c>
      <c r="B1474" t="s">
        <v>1400</v>
      </c>
      <c r="C1474" t="s">
        <v>2624</v>
      </c>
      <c r="D1474" t="s">
        <v>2637</v>
      </c>
      <c r="E1474">
        <v>1</v>
      </c>
      <c r="F1474">
        <v>1620</v>
      </c>
    </row>
    <row r="1475" spans="1:6" x14ac:dyDescent="0.2">
      <c r="A1475" t="s">
        <v>2593</v>
      </c>
      <c r="B1475" t="s">
        <v>1400</v>
      </c>
      <c r="C1475" t="s">
        <v>2624</v>
      </c>
      <c r="D1475" t="s">
        <v>2425</v>
      </c>
      <c r="E1475">
        <v>6</v>
      </c>
      <c r="F1475">
        <v>2574</v>
      </c>
    </row>
    <row r="1476" spans="1:6" x14ac:dyDescent="0.2">
      <c r="A1476" t="s">
        <v>2593</v>
      </c>
      <c r="B1476" t="s">
        <v>1400</v>
      </c>
      <c r="C1476" t="s">
        <v>2624</v>
      </c>
      <c r="D1476" t="s">
        <v>1784</v>
      </c>
      <c r="E1476">
        <v>2</v>
      </c>
      <c r="F1476">
        <v>2030</v>
      </c>
    </row>
    <row r="1477" spans="1:6" x14ac:dyDescent="0.2">
      <c r="A1477" t="s">
        <v>2593</v>
      </c>
      <c r="B1477" t="s">
        <v>1400</v>
      </c>
      <c r="C1477" t="s">
        <v>2624</v>
      </c>
      <c r="D1477" t="s">
        <v>2207</v>
      </c>
      <c r="E1477">
        <v>5</v>
      </c>
      <c r="F1477">
        <v>2865</v>
      </c>
    </row>
    <row r="1478" spans="1:6" x14ac:dyDescent="0.2">
      <c r="A1478" t="s">
        <v>2593</v>
      </c>
      <c r="B1478" t="s">
        <v>1400</v>
      </c>
      <c r="C1478" t="s">
        <v>2624</v>
      </c>
      <c r="D1478" t="s">
        <v>2204</v>
      </c>
      <c r="E1478">
        <v>1</v>
      </c>
      <c r="F1478">
        <v>630</v>
      </c>
    </row>
    <row r="1479" spans="1:6" x14ac:dyDescent="0.2">
      <c r="A1479" t="s">
        <v>2593</v>
      </c>
      <c r="B1479" t="s">
        <v>1400</v>
      </c>
      <c r="C1479" t="s">
        <v>2624</v>
      </c>
      <c r="D1479" t="s">
        <v>2546</v>
      </c>
      <c r="E1479">
        <v>1</v>
      </c>
      <c r="F1479">
        <v>664</v>
      </c>
    </row>
    <row r="1480" spans="1:6" x14ac:dyDescent="0.2">
      <c r="A1480" t="s">
        <v>2593</v>
      </c>
      <c r="B1480" t="s">
        <v>1400</v>
      </c>
      <c r="C1480" t="s">
        <v>2624</v>
      </c>
      <c r="D1480" t="s">
        <v>1786</v>
      </c>
      <c r="E1480">
        <v>3</v>
      </c>
      <c r="F1480">
        <v>3171</v>
      </c>
    </row>
    <row r="1481" spans="1:6" x14ac:dyDescent="0.2">
      <c r="A1481" t="s">
        <v>2593</v>
      </c>
      <c r="B1481" t="s">
        <v>1400</v>
      </c>
      <c r="C1481" t="s">
        <v>2624</v>
      </c>
      <c r="D1481" t="s">
        <v>2130</v>
      </c>
      <c r="E1481">
        <v>3</v>
      </c>
      <c r="F1481">
        <v>1719</v>
      </c>
    </row>
    <row r="1482" spans="1:6" x14ac:dyDescent="0.2">
      <c r="A1482" t="s">
        <v>2593</v>
      </c>
      <c r="B1482" t="s">
        <v>1400</v>
      </c>
      <c r="C1482" t="s">
        <v>2624</v>
      </c>
      <c r="D1482" t="s">
        <v>2076</v>
      </c>
      <c r="E1482">
        <v>1</v>
      </c>
      <c r="F1482">
        <v>723</v>
      </c>
    </row>
    <row r="1483" spans="1:6" x14ac:dyDescent="0.2">
      <c r="A1483" t="s">
        <v>2593</v>
      </c>
      <c r="B1483" t="s">
        <v>1400</v>
      </c>
      <c r="C1483" t="s">
        <v>2624</v>
      </c>
      <c r="D1483" t="s">
        <v>2248</v>
      </c>
      <c r="E1483">
        <v>1</v>
      </c>
      <c r="F1483">
        <v>870</v>
      </c>
    </row>
    <row r="1484" spans="1:6" x14ac:dyDescent="0.2">
      <c r="A1484" t="s">
        <v>2593</v>
      </c>
      <c r="B1484" t="s">
        <v>1400</v>
      </c>
      <c r="C1484" t="s">
        <v>2624</v>
      </c>
      <c r="D1484" t="s">
        <v>2120</v>
      </c>
      <c r="E1484">
        <v>2</v>
      </c>
      <c r="F1484">
        <v>2598</v>
      </c>
    </row>
    <row r="1485" spans="1:6" x14ac:dyDescent="0.2">
      <c r="A1485" t="s">
        <v>2593</v>
      </c>
      <c r="B1485" t="s">
        <v>1400</v>
      </c>
      <c r="C1485" t="s">
        <v>2624</v>
      </c>
      <c r="D1485" t="s">
        <v>2560</v>
      </c>
      <c r="E1485">
        <v>7</v>
      </c>
      <c r="F1485">
        <v>3374</v>
      </c>
    </row>
    <row r="1486" spans="1:6" x14ac:dyDescent="0.2">
      <c r="A1486" t="s">
        <v>2593</v>
      </c>
      <c r="B1486" t="s">
        <v>1400</v>
      </c>
      <c r="C1486" t="s">
        <v>2624</v>
      </c>
      <c r="D1486" t="s">
        <v>2239</v>
      </c>
      <c r="E1486">
        <v>1</v>
      </c>
      <c r="F1486">
        <v>723</v>
      </c>
    </row>
    <row r="1487" spans="1:6" x14ac:dyDescent="0.2">
      <c r="A1487" t="s">
        <v>2593</v>
      </c>
      <c r="B1487" t="s">
        <v>1400</v>
      </c>
      <c r="C1487" t="s">
        <v>2624</v>
      </c>
      <c r="D1487" t="s">
        <v>2077</v>
      </c>
      <c r="E1487">
        <v>5</v>
      </c>
      <c r="F1487">
        <v>2815</v>
      </c>
    </row>
    <row r="1488" spans="1:6" x14ac:dyDescent="0.2">
      <c r="A1488" t="s">
        <v>2593</v>
      </c>
      <c r="B1488" t="s">
        <v>1400</v>
      </c>
      <c r="C1488" t="s">
        <v>2624</v>
      </c>
      <c r="D1488" t="s">
        <v>2310</v>
      </c>
      <c r="E1488">
        <v>1</v>
      </c>
      <c r="F1488">
        <v>584</v>
      </c>
    </row>
    <row r="1489" spans="1:6" x14ac:dyDescent="0.2">
      <c r="A1489" t="s">
        <v>2593</v>
      </c>
      <c r="B1489" t="s">
        <v>1400</v>
      </c>
      <c r="C1489" t="s">
        <v>2624</v>
      </c>
      <c r="D1489" t="s">
        <v>2555</v>
      </c>
      <c r="E1489">
        <v>1</v>
      </c>
      <c r="F1489">
        <v>843</v>
      </c>
    </row>
    <row r="1490" spans="1:6" x14ac:dyDescent="0.2">
      <c r="A1490" t="s">
        <v>2593</v>
      </c>
      <c r="B1490" t="s">
        <v>1400</v>
      </c>
      <c r="C1490" t="s">
        <v>2624</v>
      </c>
      <c r="D1490" t="s">
        <v>2291</v>
      </c>
      <c r="E1490">
        <v>2</v>
      </c>
      <c r="F1490">
        <v>1446</v>
      </c>
    </row>
    <row r="1491" spans="1:6" x14ac:dyDescent="0.2">
      <c r="A1491" t="s">
        <v>2593</v>
      </c>
      <c r="B1491" t="s">
        <v>1400</v>
      </c>
      <c r="C1491" t="s">
        <v>2624</v>
      </c>
      <c r="D1491" t="s">
        <v>2420</v>
      </c>
      <c r="E1491">
        <v>1</v>
      </c>
      <c r="F1491">
        <v>696</v>
      </c>
    </row>
    <row r="1492" spans="1:6" x14ac:dyDescent="0.2">
      <c r="A1492" t="s">
        <v>2593</v>
      </c>
      <c r="B1492" t="s">
        <v>1400</v>
      </c>
      <c r="C1492" t="s">
        <v>2624</v>
      </c>
      <c r="D1492" t="s">
        <v>2554</v>
      </c>
      <c r="E1492">
        <v>1</v>
      </c>
      <c r="F1492">
        <v>1470</v>
      </c>
    </row>
    <row r="1493" spans="1:6" x14ac:dyDescent="0.2">
      <c r="A1493" t="s">
        <v>2593</v>
      </c>
      <c r="B1493" t="s">
        <v>1400</v>
      </c>
      <c r="C1493" t="s">
        <v>2624</v>
      </c>
      <c r="D1493" t="s">
        <v>2079</v>
      </c>
      <c r="E1493">
        <v>4</v>
      </c>
      <c r="F1493">
        <v>2272</v>
      </c>
    </row>
    <row r="1494" spans="1:6" x14ac:dyDescent="0.2">
      <c r="A1494" t="s">
        <v>2593</v>
      </c>
      <c r="B1494" t="s">
        <v>1400</v>
      </c>
      <c r="C1494" t="s">
        <v>2624</v>
      </c>
      <c r="D1494" t="s">
        <v>2638</v>
      </c>
      <c r="E1494">
        <v>1</v>
      </c>
      <c r="F1494">
        <v>980</v>
      </c>
    </row>
    <row r="1495" spans="1:6" x14ac:dyDescent="0.2">
      <c r="A1495" t="s">
        <v>2593</v>
      </c>
      <c r="B1495" t="s">
        <v>1400</v>
      </c>
      <c r="C1495" t="s">
        <v>2624</v>
      </c>
      <c r="D1495" t="s">
        <v>2313</v>
      </c>
      <c r="E1495">
        <v>4</v>
      </c>
      <c r="F1495">
        <v>2004</v>
      </c>
    </row>
    <row r="1496" spans="1:6" x14ac:dyDescent="0.2">
      <c r="A1496" t="s">
        <v>2593</v>
      </c>
      <c r="B1496" t="s">
        <v>1400</v>
      </c>
      <c r="C1496" t="s">
        <v>2624</v>
      </c>
      <c r="D1496" t="s">
        <v>2551</v>
      </c>
      <c r="E1496">
        <v>1</v>
      </c>
      <c r="F1496">
        <v>870</v>
      </c>
    </row>
    <row r="1497" spans="1:6" x14ac:dyDescent="0.2">
      <c r="A1497" t="s">
        <v>2593</v>
      </c>
      <c r="B1497" t="s">
        <v>1400</v>
      </c>
      <c r="C1497" t="s">
        <v>2624</v>
      </c>
      <c r="D1497" t="s">
        <v>2457</v>
      </c>
      <c r="E1497">
        <v>10</v>
      </c>
      <c r="F1497">
        <v>5810</v>
      </c>
    </row>
    <row r="1498" spans="1:6" x14ac:dyDescent="0.2">
      <c r="A1498" t="s">
        <v>2593</v>
      </c>
      <c r="B1498" t="s">
        <v>1400</v>
      </c>
      <c r="C1498" t="s">
        <v>2624</v>
      </c>
      <c r="D1498" t="s">
        <v>2080</v>
      </c>
      <c r="E1498">
        <v>2</v>
      </c>
      <c r="F1498">
        <v>1110</v>
      </c>
    </row>
    <row r="1499" spans="1:6" x14ac:dyDescent="0.2">
      <c r="A1499" t="s">
        <v>2593</v>
      </c>
      <c r="B1499" t="s">
        <v>1400</v>
      </c>
      <c r="C1499" t="s">
        <v>2624</v>
      </c>
      <c r="D1499" t="s">
        <v>2530</v>
      </c>
      <c r="E1499">
        <v>1</v>
      </c>
      <c r="F1499">
        <v>925</v>
      </c>
    </row>
    <row r="1500" spans="1:6" x14ac:dyDescent="0.2">
      <c r="A1500" t="s">
        <v>2593</v>
      </c>
      <c r="B1500" t="s">
        <v>1400</v>
      </c>
      <c r="C1500" t="s">
        <v>2624</v>
      </c>
      <c r="D1500" t="s">
        <v>2539</v>
      </c>
      <c r="E1500">
        <v>7</v>
      </c>
      <c r="F1500">
        <v>6629</v>
      </c>
    </row>
    <row r="1501" spans="1:6" x14ac:dyDescent="0.2">
      <c r="A1501" t="s">
        <v>2593</v>
      </c>
      <c r="B1501" t="s">
        <v>1400</v>
      </c>
      <c r="C1501" t="s">
        <v>2624</v>
      </c>
      <c r="D1501" t="s">
        <v>2436</v>
      </c>
      <c r="E1501">
        <v>6</v>
      </c>
      <c r="F1501">
        <v>2436</v>
      </c>
    </row>
    <row r="1502" spans="1:6" x14ac:dyDescent="0.2">
      <c r="A1502" t="s">
        <v>2593</v>
      </c>
      <c r="B1502" t="s">
        <v>1400</v>
      </c>
      <c r="C1502" t="s">
        <v>2624</v>
      </c>
      <c r="D1502" t="s">
        <v>2437</v>
      </c>
      <c r="E1502">
        <v>1</v>
      </c>
      <c r="F1502">
        <v>572</v>
      </c>
    </row>
    <row r="1503" spans="1:6" x14ac:dyDescent="0.2">
      <c r="A1503" t="s">
        <v>2593</v>
      </c>
      <c r="B1503" t="s">
        <v>1400</v>
      </c>
      <c r="C1503" t="s">
        <v>2624</v>
      </c>
      <c r="D1503" t="s">
        <v>1782</v>
      </c>
      <c r="E1503">
        <v>1</v>
      </c>
      <c r="F1503">
        <v>1029</v>
      </c>
    </row>
    <row r="1504" spans="1:6" x14ac:dyDescent="0.2">
      <c r="A1504" t="s">
        <v>2593</v>
      </c>
      <c r="B1504" t="s">
        <v>1400</v>
      </c>
      <c r="C1504" t="s">
        <v>2624</v>
      </c>
      <c r="D1504" t="s">
        <v>2035</v>
      </c>
      <c r="E1504">
        <v>1</v>
      </c>
      <c r="F1504">
        <v>1168</v>
      </c>
    </row>
    <row r="1505" spans="1:6" x14ac:dyDescent="0.2">
      <c r="A1505" t="s">
        <v>2593</v>
      </c>
      <c r="B1505" t="s">
        <v>1400</v>
      </c>
      <c r="C1505" t="s">
        <v>2624</v>
      </c>
      <c r="D1505" t="s">
        <v>2408</v>
      </c>
      <c r="E1505">
        <v>1</v>
      </c>
      <c r="F1505">
        <v>1134</v>
      </c>
    </row>
    <row r="1506" spans="1:6" x14ac:dyDescent="0.2">
      <c r="A1506" t="s">
        <v>2593</v>
      </c>
      <c r="B1506" t="s">
        <v>1400</v>
      </c>
      <c r="C1506" t="s">
        <v>2624</v>
      </c>
      <c r="D1506" t="s">
        <v>2410</v>
      </c>
      <c r="E1506">
        <v>28</v>
      </c>
      <c r="F1506">
        <v>9800</v>
      </c>
    </row>
    <row r="1507" spans="1:6" x14ac:dyDescent="0.2">
      <c r="A1507" t="s">
        <v>2593</v>
      </c>
      <c r="B1507" t="s">
        <v>1400</v>
      </c>
      <c r="C1507" t="s">
        <v>2624</v>
      </c>
      <c r="D1507" t="s">
        <v>2536</v>
      </c>
      <c r="E1507">
        <v>1</v>
      </c>
      <c r="F1507">
        <v>869</v>
      </c>
    </row>
    <row r="1508" spans="1:6" x14ac:dyDescent="0.2">
      <c r="A1508" t="s">
        <v>2593</v>
      </c>
      <c r="B1508" t="s">
        <v>1400</v>
      </c>
      <c r="C1508" t="s">
        <v>2624</v>
      </c>
      <c r="D1508" t="s">
        <v>2578</v>
      </c>
      <c r="E1508">
        <v>1</v>
      </c>
      <c r="F1508">
        <v>905</v>
      </c>
    </row>
    <row r="1509" spans="1:6" x14ac:dyDescent="0.2">
      <c r="A1509" t="s">
        <v>2593</v>
      </c>
      <c r="B1509" t="s">
        <v>1400</v>
      </c>
      <c r="C1509" t="s">
        <v>2624</v>
      </c>
      <c r="D1509" t="s">
        <v>2429</v>
      </c>
      <c r="E1509">
        <v>10</v>
      </c>
      <c r="F1509">
        <v>6950</v>
      </c>
    </row>
    <row r="1510" spans="1:6" x14ac:dyDescent="0.2">
      <c r="A1510" t="s">
        <v>2593</v>
      </c>
      <c r="B1510" t="s">
        <v>1400</v>
      </c>
      <c r="C1510" t="s">
        <v>2624</v>
      </c>
      <c r="D1510" t="s">
        <v>2428</v>
      </c>
      <c r="E1510">
        <v>1</v>
      </c>
      <c r="F1510">
        <v>547</v>
      </c>
    </row>
    <row r="1511" spans="1:6" x14ac:dyDescent="0.2">
      <c r="A1511" t="s">
        <v>2593</v>
      </c>
      <c r="B1511" t="s">
        <v>1400</v>
      </c>
      <c r="C1511" t="s">
        <v>2624</v>
      </c>
      <c r="D1511" t="s">
        <v>2639</v>
      </c>
      <c r="E1511">
        <v>1</v>
      </c>
      <c r="F1511">
        <v>1960</v>
      </c>
    </row>
    <row r="1512" spans="1:6" x14ac:dyDescent="0.2">
      <c r="A1512" t="s">
        <v>2593</v>
      </c>
      <c r="B1512" t="s">
        <v>1400</v>
      </c>
      <c r="C1512" t="s">
        <v>2624</v>
      </c>
      <c r="D1512" t="s">
        <v>2532</v>
      </c>
      <c r="E1512">
        <v>6</v>
      </c>
      <c r="F1512">
        <v>7200</v>
      </c>
    </row>
    <row r="1513" spans="1:6" x14ac:dyDescent="0.2">
      <c r="A1513" t="s">
        <v>2593</v>
      </c>
      <c r="B1513" t="s">
        <v>1400</v>
      </c>
      <c r="C1513" t="s">
        <v>2624</v>
      </c>
      <c r="D1513" t="s">
        <v>2547</v>
      </c>
      <c r="E1513">
        <v>12</v>
      </c>
      <c r="F1513">
        <v>10308</v>
      </c>
    </row>
    <row r="1514" spans="1:6" x14ac:dyDescent="0.2">
      <c r="A1514" t="s">
        <v>2593</v>
      </c>
      <c r="B1514" t="s">
        <v>1400</v>
      </c>
      <c r="C1514" t="s">
        <v>2624</v>
      </c>
      <c r="D1514" t="s">
        <v>2423</v>
      </c>
      <c r="E1514">
        <v>1</v>
      </c>
      <c r="F1514">
        <v>2197</v>
      </c>
    </row>
    <row r="1515" spans="1:6" x14ac:dyDescent="0.2">
      <c r="A1515" t="s">
        <v>2593</v>
      </c>
      <c r="B1515" t="s">
        <v>1400</v>
      </c>
      <c r="C1515" t="s">
        <v>2624</v>
      </c>
      <c r="D1515" t="s">
        <v>2589</v>
      </c>
      <c r="E1515">
        <v>1</v>
      </c>
      <c r="F1515">
        <v>1078</v>
      </c>
    </row>
    <row r="1516" spans="1:6" x14ac:dyDescent="0.2">
      <c r="A1516" t="s">
        <v>2593</v>
      </c>
      <c r="B1516" t="s">
        <v>1400</v>
      </c>
      <c r="C1516" t="s">
        <v>2624</v>
      </c>
      <c r="D1516" t="s">
        <v>2244</v>
      </c>
      <c r="E1516">
        <v>2</v>
      </c>
      <c r="F1516">
        <v>2042</v>
      </c>
    </row>
    <row r="1517" spans="1:6" x14ac:dyDescent="0.2">
      <c r="A1517" t="s">
        <v>2593</v>
      </c>
      <c r="B1517" t="s">
        <v>1400</v>
      </c>
      <c r="C1517" t="s">
        <v>2624</v>
      </c>
      <c r="D1517" t="s">
        <v>2040</v>
      </c>
      <c r="E1517">
        <v>1</v>
      </c>
      <c r="F1517">
        <v>1511</v>
      </c>
    </row>
    <row r="1518" spans="1:6" x14ac:dyDescent="0.2">
      <c r="A1518" t="s">
        <v>2593</v>
      </c>
      <c r="B1518" t="s">
        <v>1400</v>
      </c>
      <c r="C1518" t="s">
        <v>2624</v>
      </c>
      <c r="D1518" t="s">
        <v>2576</v>
      </c>
      <c r="E1518">
        <v>13</v>
      </c>
      <c r="F1518">
        <v>16770</v>
      </c>
    </row>
    <row r="1519" spans="1:6" x14ac:dyDescent="0.2">
      <c r="A1519" t="s">
        <v>2593</v>
      </c>
      <c r="B1519" t="s">
        <v>1400</v>
      </c>
      <c r="C1519" t="s">
        <v>2624</v>
      </c>
      <c r="D1519" t="s">
        <v>2572</v>
      </c>
      <c r="E1519">
        <v>5</v>
      </c>
      <c r="F1519">
        <v>5840</v>
      </c>
    </row>
    <row r="1520" spans="1:6" x14ac:dyDescent="0.2">
      <c r="A1520" t="s">
        <v>2593</v>
      </c>
      <c r="B1520" t="s">
        <v>1400</v>
      </c>
      <c r="C1520" t="s">
        <v>2624</v>
      </c>
      <c r="D1520" t="s">
        <v>2216</v>
      </c>
      <c r="E1520">
        <v>2</v>
      </c>
      <c r="F1520">
        <v>1560</v>
      </c>
    </row>
    <row r="1521" spans="1:6" x14ac:dyDescent="0.2">
      <c r="A1521" t="s">
        <v>2593</v>
      </c>
      <c r="B1521" t="s">
        <v>1400</v>
      </c>
      <c r="C1521" t="s">
        <v>2624</v>
      </c>
      <c r="D1521" t="s">
        <v>2569</v>
      </c>
      <c r="E1521">
        <v>4</v>
      </c>
      <c r="F1521">
        <v>5068</v>
      </c>
    </row>
    <row r="1522" spans="1:6" x14ac:dyDescent="0.2">
      <c r="A1522" t="s">
        <v>2593</v>
      </c>
      <c r="B1522" t="s">
        <v>1400</v>
      </c>
      <c r="C1522" t="s">
        <v>2624</v>
      </c>
      <c r="D1522" t="s">
        <v>2201</v>
      </c>
      <c r="E1522">
        <v>1</v>
      </c>
      <c r="F1522">
        <v>1024</v>
      </c>
    </row>
    <row r="1523" spans="1:6" x14ac:dyDescent="0.2">
      <c r="A1523" t="s">
        <v>2593</v>
      </c>
      <c r="B1523" t="s">
        <v>1400</v>
      </c>
      <c r="C1523" t="s">
        <v>2624</v>
      </c>
      <c r="D1523" t="s">
        <v>2566</v>
      </c>
      <c r="E1523">
        <v>2</v>
      </c>
      <c r="F1523">
        <v>1590</v>
      </c>
    </row>
    <row r="1524" spans="1:6" x14ac:dyDescent="0.2">
      <c r="A1524" t="s">
        <v>2593</v>
      </c>
      <c r="B1524" t="s">
        <v>1400</v>
      </c>
      <c r="C1524" t="s">
        <v>2624</v>
      </c>
      <c r="D1524" t="s">
        <v>2048</v>
      </c>
      <c r="E1524">
        <v>3</v>
      </c>
      <c r="F1524">
        <v>2754</v>
      </c>
    </row>
    <row r="1525" spans="1:6" x14ac:dyDescent="0.2">
      <c r="A1525" t="s">
        <v>2640</v>
      </c>
      <c r="B1525" t="s">
        <v>1400</v>
      </c>
      <c r="C1525" t="s">
        <v>2641</v>
      </c>
      <c r="D1525" t="s">
        <v>1603</v>
      </c>
      <c r="E1525">
        <v>1</v>
      </c>
      <c r="F1525">
        <v>2040</v>
      </c>
    </row>
    <row r="1526" spans="1:6" x14ac:dyDescent="0.2">
      <c r="A1526" t="s">
        <v>2640</v>
      </c>
      <c r="B1526" t="s">
        <v>1400</v>
      </c>
      <c r="C1526" t="s">
        <v>2642</v>
      </c>
      <c r="D1526" t="s">
        <v>1614</v>
      </c>
      <c r="E1526">
        <v>4</v>
      </c>
      <c r="F1526">
        <v>12880</v>
      </c>
    </row>
    <row r="1527" spans="1:6" x14ac:dyDescent="0.2">
      <c r="A1527" t="s">
        <v>2640</v>
      </c>
      <c r="B1527" t="s">
        <v>1400</v>
      </c>
      <c r="C1527" t="s">
        <v>2642</v>
      </c>
      <c r="D1527" t="s">
        <v>1608</v>
      </c>
      <c r="E1527">
        <v>10</v>
      </c>
      <c r="F1527">
        <v>19970</v>
      </c>
    </row>
    <row r="1528" spans="1:6" x14ac:dyDescent="0.2">
      <c r="A1528" t="s">
        <v>2640</v>
      </c>
      <c r="B1528" t="s">
        <v>1400</v>
      </c>
      <c r="C1528" t="s">
        <v>2643</v>
      </c>
      <c r="D1528" t="s">
        <v>1718</v>
      </c>
      <c r="E1528">
        <v>1</v>
      </c>
      <c r="F1528">
        <v>5776</v>
      </c>
    </row>
    <row r="1529" spans="1:6" x14ac:dyDescent="0.2">
      <c r="A1529" t="s">
        <v>2640</v>
      </c>
      <c r="B1529" t="s">
        <v>1400</v>
      </c>
      <c r="C1529" t="s">
        <v>2644</v>
      </c>
      <c r="D1529" t="s">
        <v>1839</v>
      </c>
      <c r="E1529">
        <v>20</v>
      </c>
      <c r="F1529">
        <v>39900</v>
      </c>
    </row>
    <row r="1530" spans="1:6" x14ac:dyDescent="0.2">
      <c r="A1530" t="s">
        <v>2640</v>
      </c>
      <c r="B1530" t="s">
        <v>1400</v>
      </c>
      <c r="C1530" t="s">
        <v>2645</v>
      </c>
      <c r="D1530" t="s">
        <v>1719</v>
      </c>
      <c r="E1530">
        <v>5</v>
      </c>
      <c r="F1530">
        <v>21970</v>
      </c>
    </row>
    <row r="1531" spans="1:6" x14ac:dyDescent="0.2">
      <c r="A1531" t="s">
        <v>2640</v>
      </c>
      <c r="B1531" t="s">
        <v>1400</v>
      </c>
      <c r="C1531" t="s">
        <v>2645</v>
      </c>
      <c r="D1531" t="s">
        <v>1723</v>
      </c>
      <c r="E1531">
        <v>1</v>
      </c>
      <c r="F1531">
        <v>10827</v>
      </c>
    </row>
    <row r="1532" spans="1:6" x14ac:dyDescent="0.2">
      <c r="A1532" t="s">
        <v>2640</v>
      </c>
      <c r="B1532" t="s">
        <v>1400</v>
      </c>
      <c r="C1532" t="s">
        <v>2646</v>
      </c>
      <c r="D1532" t="s">
        <v>1846</v>
      </c>
      <c r="E1532">
        <v>16</v>
      </c>
      <c r="F1532">
        <v>136384</v>
      </c>
    </row>
    <row r="1533" spans="1:6" x14ac:dyDescent="0.2">
      <c r="A1533" t="s">
        <v>2640</v>
      </c>
      <c r="B1533" t="s">
        <v>1400</v>
      </c>
      <c r="C1533" t="s">
        <v>2646</v>
      </c>
      <c r="D1533" t="s">
        <v>1970</v>
      </c>
      <c r="E1533">
        <v>10</v>
      </c>
      <c r="F1533">
        <v>19150</v>
      </c>
    </row>
    <row r="1534" spans="1:6" x14ac:dyDescent="0.2">
      <c r="A1534" t="s">
        <v>2640</v>
      </c>
      <c r="B1534" t="s">
        <v>1400</v>
      </c>
      <c r="C1534" t="s">
        <v>2647</v>
      </c>
      <c r="D1534" t="s">
        <v>1868</v>
      </c>
      <c r="E1534">
        <v>1</v>
      </c>
      <c r="F1534">
        <v>22085</v>
      </c>
    </row>
    <row r="1535" spans="1:6" x14ac:dyDescent="0.2">
      <c r="A1535" t="s">
        <v>2640</v>
      </c>
      <c r="B1535" t="s">
        <v>1400</v>
      </c>
      <c r="C1535" t="s">
        <v>2647</v>
      </c>
      <c r="D1535" t="s">
        <v>1718</v>
      </c>
      <c r="E1535">
        <v>3</v>
      </c>
      <c r="F1535">
        <v>17328</v>
      </c>
    </row>
    <row r="1536" spans="1:6" x14ac:dyDescent="0.2">
      <c r="A1536" t="s">
        <v>2640</v>
      </c>
      <c r="B1536" t="s">
        <v>1400</v>
      </c>
      <c r="C1536" t="s">
        <v>2647</v>
      </c>
      <c r="D1536" t="s">
        <v>1956</v>
      </c>
      <c r="E1536">
        <v>1</v>
      </c>
      <c r="F1536">
        <v>3324</v>
      </c>
    </row>
    <row r="1537" spans="1:6" x14ac:dyDescent="0.2">
      <c r="A1537" t="s">
        <v>2640</v>
      </c>
      <c r="B1537" t="s">
        <v>1400</v>
      </c>
      <c r="C1537" t="s">
        <v>2647</v>
      </c>
      <c r="D1537" t="s">
        <v>2648</v>
      </c>
      <c r="E1537">
        <v>1</v>
      </c>
      <c r="F1537">
        <v>22738</v>
      </c>
    </row>
    <row r="1538" spans="1:6" x14ac:dyDescent="0.2">
      <c r="A1538" t="s">
        <v>2640</v>
      </c>
      <c r="B1538" t="s">
        <v>1400</v>
      </c>
      <c r="C1538" t="s">
        <v>2647</v>
      </c>
      <c r="D1538" t="s">
        <v>2649</v>
      </c>
      <c r="E1538">
        <v>2</v>
      </c>
      <c r="F1538">
        <v>10796</v>
      </c>
    </row>
    <row r="1539" spans="1:6" x14ac:dyDescent="0.2">
      <c r="A1539" t="s">
        <v>2640</v>
      </c>
      <c r="B1539" t="s">
        <v>1400</v>
      </c>
      <c r="C1539" t="s">
        <v>2647</v>
      </c>
      <c r="D1539" t="s">
        <v>2103</v>
      </c>
      <c r="E1539">
        <v>1</v>
      </c>
      <c r="F1539">
        <v>6324</v>
      </c>
    </row>
    <row r="1540" spans="1:6" x14ac:dyDescent="0.2">
      <c r="A1540" t="s">
        <v>2640</v>
      </c>
      <c r="B1540" t="s">
        <v>1400</v>
      </c>
      <c r="C1540" t="s">
        <v>2647</v>
      </c>
      <c r="D1540" t="s">
        <v>1720</v>
      </c>
      <c r="E1540">
        <v>1</v>
      </c>
      <c r="F1540">
        <v>10507</v>
      </c>
    </row>
    <row r="1541" spans="1:6" x14ac:dyDescent="0.2">
      <c r="A1541" t="s">
        <v>2640</v>
      </c>
      <c r="B1541" t="s">
        <v>1400</v>
      </c>
      <c r="C1541" t="s">
        <v>2647</v>
      </c>
      <c r="D1541" t="s">
        <v>2650</v>
      </c>
      <c r="E1541">
        <v>1</v>
      </c>
      <c r="F1541">
        <v>7716</v>
      </c>
    </row>
    <row r="1542" spans="1:6" x14ac:dyDescent="0.2">
      <c r="A1542" t="s">
        <v>2640</v>
      </c>
      <c r="B1542" t="s">
        <v>1400</v>
      </c>
      <c r="C1542" t="s">
        <v>2647</v>
      </c>
      <c r="D1542" t="s">
        <v>2651</v>
      </c>
      <c r="E1542">
        <v>1</v>
      </c>
      <c r="F1542">
        <v>9041</v>
      </c>
    </row>
    <row r="1543" spans="1:6" x14ac:dyDescent="0.2">
      <c r="A1543" t="s">
        <v>2640</v>
      </c>
      <c r="B1543" t="s">
        <v>1400</v>
      </c>
      <c r="C1543" t="s">
        <v>2647</v>
      </c>
      <c r="D1543" t="s">
        <v>2652</v>
      </c>
      <c r="E1543">
        <v>1</v>
      </c>
      <c r="F1543">
        <v>8946</v>
      </c>
    </row>
    <row r="1544" spans="1:6" x14ac:dyDescent="0.2">
      <c r="A1544" t="s">
        <v>2640</v>
      </c>
      <c r="B1544" t="s">
        <v>1400</v>
      </c>
      <c r="C1544" t="s">
        <v>2647</v>
      </c>
      <c r="D1544" t="s">
        <v>2280</v>
      </c>
      <c r="E1544">
        <v>1</v>
      </c>
      <c r="F1544">
        <v>7780</v>
      </c>
    </row>
    <row r="1545" spans="1:6" x14ac:dyDescent="0.2">
      <c r="A1545" t="s">
        <v>2640</v>
      </c>
      <c r="B1545" t="s">
        <v>1400</v>
      </c>
      <c r="C1545" t="s">
        <v>2647</v>
      </c>
      <c r="D1545" t="s">
        <v>2653</v>
      </c>
      <c r="E1545">
        <v>1</v>
      </c>
      <c r="F1545">
        <v>9313</v>
      </c>
    </row>
    <row r="1546" spans="1:6" x14ac:dyDescent="0.2">
      <c r="A1546" t="s">
        <v>2640</v>
      </c>
      <c r="B1546" t="s">
        <v>1400</v>
      </c>
      <c r="C1546" t="s">
        <v>2647</v>
      </c>
      <c r="D1546" t="s">
        <v>2654</v>
      </c>
      <c r="E1546">
        <v>1</v>
      </c>
      <c r="F1546">
        <v>11065</v>
      </c>
    </row>
    <row r="1547" spans="1:6" x14ac:dyDescent="0.2">
      <c r="A1547" t="s">
        <v>2640</v>
      </c>
      <c r="B1547" t="s">
        <v>1400</v>
      </c>
      <c r="C1547" t="s">
        <v>2647</v>
      </c>
      <c r="D1547" t="s">
        <v>2361</v>
      </c>
      <c r="E1547">
        <v>1</v>
      </c>
      <c r="F1547">
        <v>2590</v>
      </c>
    </row>
    <row r="1548" spans="1:6" x14ac:dyDescent="0.2">
      <c r="A1548" t="s">
        <v>2640</v>
      </c>
      <c r="B1548" t="s">
        <v>1400</v>
      </c>
      <c r="C1548" t="s">
        <v>2647</v>
      </c>
      <c r="D1548" t="s">
        <v>2465</v>
      </c>
      <c r="E1548">
        <v>1</v>
      </c>
      <c r="F1548">
        <v>2663</v>
      </c>
    </row>
    <row r="1549" spans="1:6" x14ac:dyDescent="0.2">
      <c r="A1549" t="s">
        <v>2640</v>
      </c>
      <c r="B1549" t="s">
        <v>1400</v>
      </c>
      <c r="C1549" t="s">
        <v>2647</v>
      </c>
      <c r="D1549" t="s">
        <v>1829</v>
      </c>
      <c r="E1549">
        <v>1</v>
      </c>
      <c r="F1549">
        <v>3832</v>
      </c>
    </row>
    <row r="1550" spans="1:6" x14ac:dyDescent="0.2">
      <c r="A1550" t="s">
        <v>2640</v>
      </c>
      <c r="B1550" t="s">
        <v>1400</v>
      </c>
      <c r="C1550" t="s">
        <v>2655</v>
      </c>
      <c r="D1550" t="s">
        <v>1608</v>
      </c>
      <c r="E1550">
        <v>4</v>
      </c>
      <c r="F1550">
        <v>7988</v>
      </c>
    </row>
    <row r="1551" spans="1:6" x14ac:dyDescent="0.2">
      <c r="A1551" t="s">
        <v>2640</v>
      </c>
      <c r="B1551" t="s">
        <v>1400</v>
      </c>
      <c r="C1551" t="s">
        <v>2655</v>
      </c>
      <c r="D1551" t="s">
        <v>1979</v>
      </c>
      <c r="E1551">
        <v>4</v>
      </c>
      <c r="F1551">
        <v>65432</v>
      </c>
    </row>
    <row r="1552" spans="1:6" x14ac:dyDescent="0.2">
      <c r="A1552" t="s">
        <v>2640</v>
      </c>
      <c r="B1552" t="s">
        <v>1400</v>
      </c>
      <c r="C1552" t="s">
        <v>2655</v>
      </c>
      <c r="D1552" t="s">
        <v>1846</v>
      </c>
      <c r="E1552">
        <v>60</v>
      </c>
      <c r="F1552">
        <v>511440</v>
      </c>
    </row>
    <row r="1553" spans="1:6" x14ac:dyDescent="0.2">
      <c r="A1553" t="s">
        <v>2640</v>
      </c>
      <c r="B1553" t="s">
        <v>1400</v>
      </c>
      <c r="C1553" t="s">
        <v>2655</v>
      </c>
      <c r="D1553" t="s">
        <v>1986</v>
      </c>
      <c r="E1553">
        <v>2</v>
      </c>
      <c r="F1553">
        <v>4222</v>
      </c>
    </row>
    <row r="1554" spans="1:6" x14ac:dyDescent="0.2">
      <c r="A1554" t="s">
        <v>2640</v>
      </c>
      <c r="B1554" t="s">
        <v>1400</v>
      </c>
      <c r="C1554" t="s">
        <v>2655</v>
      </c>
      <c r="D1554" t="s">
        <v>1836</v>
      </c>
      <c r="E1554">
        <v>1</v>
      </c>
      <c r="F1554">
        <v>1512</v>
      </c>
    </row>
    <row r="1555" spans="1:6" x14ac:dyDescent="0.2">
      <c r="A1555" t="s">
        <v>2640</v>
      </c>
      <c r="B1555" t="s">
        <v>1400</v>
      </c>
      <c r="C1555" t="s">
        <v>2655</v>
      </c>
      <c r="D1555" t="s">
        <v>1651</v>
      </c>
      <c r="E1555">
        <v>2</v>
      </c>
      <c r="F1555">
        <v>3818</v>
      </c>
    </row>
    <row r="1556" spans="1:6" x14ac:dyDescent="0.2">
      <c r="A1556" t="s">
        <v>2640</v>
      </c>
      <c r="B1556" t="s">
        <v>1400</v>
      </c>
      <c r="C1556" t="s">
        <v>2656</v>
      </c>
      <c r="D1556" t="s">
        <v>2657</v>
      </c>
      <c r="E1556">
        <v>1</v>
      </c>
      <c r="F1556">
        <v>10353</v>
      </c>
    </row>
    <row r="1557" spans="1:6" x14ac:dyDescent="0.2">
      <c r="A1557" t="s">
        <v>2640</v>
      </c>
      <c r="B1557" t="s">
        <v>1400</v>
      </c>
      <c r="C1557" t="s">
        <v>2656</v>
      </c>
      <c r="D1557" t="s">
        <v>2658</v>
      </c>
      <c r="E1557">
        <v>1</v>
      </c>
      <c r="F1557">
        <v>12029</v>
      </c>
    </row>
    <row r="1558" spans="1:6" x14ac:dyDescent="0.2">
      <c r="A1558" t="s">
        <v>2640</v>
      </c>
      <c r="B1558" t="s">
        <v>1400</v>
      </c>
      <c r="C1558" t="s">
        <v>2656</v>
      </c>
      <c r="D1558" t="s">
        <v>2659</v>
      </c>
      <c r="E1558">
        <v>2</v>
      </c>
      <c r="F1558">
        <v>7138</v>
      </c>
    </row>
    <row r="1559" spans="1:6" x14ac:dyDescent="0.2">
      <c r="A1559" t="s">
        <v>2640</v>
      </c>
      <c r="B1559" t="s">
        <v>1400</v>
      </c>
      <c r="C1559" t="s">
        <v>2656</v>
      </c>
      <c r="D1559" t="s">
        <v>2608</v>
      </c>
      <c r="E1559">
        <v>2</v>
      </c>
      <c r="F1559">
        <v>6394</v>
      </c>
    </row>
    <row r="1560" spans="1:6" x14ac:dyDescent="0.2">
      <c r="A1560" t="s">
        <v>2640</v>
      </c>
      <c r="B1560" t="s">
        <v>1400</v>
      </c>
      <c r="C1560" t="s">
        <v>2656</v>
      </c>
      <c r="D1560" t="s">
        <v>2034</v>
      </c>
      <c r="E1560">
        <v>1</v>
      </c>
      <c r="F1560">
        <v>1305</v>
      </c>
    </row>
    <row r="1561" spans="1:6" x14ac:dyDescent="0.2">
      <c r="A1561" t="s">
        <v>2640</v>
      </c>
      <c r="B1561" t="s">
        <v>1400</v>
      </c>
      <c r="C1561" t="s">
        <v>2656</v>
      </c>
      <c r="D1561" t="s">
        <v>2018</v>
      </c>
      <c r="E1561">
        <v>7</v>
      </c>
      <c r="F1561">
        <v>7189</v>
      </c>
    </row>
    <row r="1562" spans="1:6" x14ac:dyDescent="0.2">
      <c r="A1562" t="s">
        <v>2640</v>
      </c>
      <c r="B1562" t="s">
        <v>1400</v>
      </c>
      <c r="C1562" t="s">
        <v>2656</v>
      </c>
      <c r="D1562" t="s">
        <v>2660</v>
      </c>
      <c r="E1562">
        <v>1</v>
      </c>
      <c r="F1562">
        <v>4227</v>
      </c>
    </row>
    <row r="1563" spans="1:6" x14ac:dyDescent="0.2">
      <c r="A1563" t="s">
        <v>2640</v>
      </c>
      <c r="B1563" t="s">
        <v>1400</v>
      </c>
      <c r="C1563" t="s">
        <v>2656</v>
      </c>
      <c r="D1563" t="s">
        <v>2609</v>
      </c>
      <c r="E1563">
        <v>2</v>
      </c>
      <c r="F1563">
        <v>5600</v>
      </c>
    </row>
    <row r="1564" spans="1:6" x14ac:dyDescent="0.2">
      <c r="A1564" t="s">
        <v>2640</v>
      </c>
      <c r="B1564" t="s">
        <v>1400</v>
      </c>
      <c r="C1564" t="s">
        <v>2661</v>
      </c>
      <c r="D1564" t="s">
        <v>1913</v>
      </c>
      <c r="E1564">
        <v>11</v>
      </c>
      <c r="F1564">
        <v>36839</v>
      </c>
    </row>
    <row r="1565" spans="1:6" x14ac:dyDescent="0.2">
      <c r="A1565" t="s">
        <v>2640</v>
      </c>
      <c r="B1565" t="s">
        <v>1400</v>
      </c>
      <c r="C1565" t="s">
        <v>2661</v>
      </c>
      <c r="D1565" t="s">
        <v>2039</v>
      </c>
      <c r="E1565">
        <v>8</v>
      </c>
      <c r="F1565">
        <v>15112</v>
      </c>
    </row>
    <row r="1566" spans="1:6" x14ac:dyDescent="0.2">
      <c r="A1566" t="s">
        <v>2640</v>
      </c>
      <c r="B1566" t="s">
        <v>1400</v>
      </c>
      <c r="C1566" t="s">
        <v>2661</v>
      </c>
      <c r="D1566" t="s">
        <v>1909</v>
      </c>
      <c r="E1566">
        <v>15</v>
      </c>
      <c r="F1566">
        <v>47910</v>
      </c>
    </row>
    <row r="1567" spans="1:6" x14ac:dyDescent="0.2">
      <c r="A1567" t="s">
        <v>2640</v>
      </c>
      <c r="B1567" t="s">
        <v>1400</v>
      </c>
      <c r="C1567" t="s">
        <v>2661</v>
      </c>
      <c r="D1567" t="s">
        <v>2662</v>
      </c>
      <c r="E1567">
        <v>1</v>
      </c>
      <c r="F1567">
        <v>1404</v>
      </c>
    </row>
    <row r="1568" spans="1:6" x14ac:dyDescent="0.2">
      <c r="A1568" t="s">
        <v>2640</v>
      </c>
      <c r="B1568" t="s">
        <v>1400</v>
      </c>
      <c r="C1568" t="s">
        <v>2661</v>
      </c>
      <c r="D1568" t="s">
        <v>1882</v>
      </c>
      <c r="E1568">
        <v>4</v>
      </c>
      <c r="F1568">
        <v>11380</v>
      </c>
    </row>
    <row r="1569" spans="1:6" x14ac:dyDescent="0.2">
      <c r="A1569" t="s">
        <v>2640</v>
      </c>
      <c r="B1569" t="s">
        <v>1400</v>
      </c>
      <c r="C1569" t="s">
        <v>2661</v>
      </c>
      <c r="D1569" t="s">
        <v>1911</v>
      </c>
      <c r="E1569">
        <v>4</v>
      </c>
      <c r="F1569">
        <v>8216</v>
      </c>
    </row>
    <row r="1570" spans="1:6" x14ac:dyDescent="0.2">
      <c r="A1570" t="s">
        <v>2640</v>
      </c>
      <c r="B1570" t="s">
        <v>1400</v>
      </c>
      <c r="C1570" t="s">
        <v>2661</v>
      </c>
      <c r="D1570" t="s">
        <v>2020</v>
      </c>
      <c r="E1570">
        <v>2</v>
      </c>
      <c r="F1570">
        <v>1438</v>
      </c>
    </row>
    <row r="1571" spans="1:6" x14ac:dyDescent="0.2">
      <c r="A1571" t="s">
        <v>2640</v>
      </c>
      <c r="B1571" t="s">
        <v>1400</v>
      </c>
      <c r="C1571" t="s">
        <v>2661</v>
      </c>
      <c r="D1571" t="s">
        <v>2297</v>
      </c>
      <c r="E1571">
        <v>1</v>
      </c>
      <c r="F1571">
        <v>1492</v>
      </c>
    </row>
    <row r="1572" spans="1:6" x14ac:dyDescent="0.2">
      <c r="A1572" t="s">
        <v>2640</v>
      </c>
      <c r="B1572" t="s">
        <v>1400</v>
      </c>
      <c r="C1572" t="s">
        <v>2661</v>
      </c>
      <c r="D1572" t="s">
        <v>1912</v>
      </c>
      <c r="E1572">
        <v>31</v>
      </c>
      <c r="F1572">
        <v>107415</v>
      </c>
    </row>
    <row r="1573" spans="1:6" x14ac:dyDescent="0.2">
      <c r="A1573" t="s">
        <v>2640</v>
      </c>
      <c r="B1573" t="s">
        <v>1400</v>
      </c>
      <c r="C1573" t="s">
        <v>2661</v>
      </c>
      <c r="D1573" t="s">
        <v>1782</v>
      </c>
      <c r="E1573">
        <v>2</v>
      </c>
      <c r="F1573">
        <v>2058</v>
      </c>
    </row>
    <row r="1574" spans="1:6" x14ac:dyDescent="0.2">
      <c r="A1574" t="s">
        <v>2640</v>
      </c>
      <c r="B1574" t="s">
        <v>1400</v>
      </c>
      <c r="C1574" t="s">
        <v>2661</v>
      </c>
      <c r="D1574" t="s">
        <v>2308</v>
      </c>
      <c r="E1574">
        <v>1</v>
      </c>
      <c r="F1574">
        <v>893</v>
      </c>
    </row>
    <row r="1575" spans="1:6" x14ac:dyDescent="0.2">
      <c r="A1575" t="s">
        <v>2640</v>
      </c>
      <c r="B1575" t="s">
        <v>1400</v>
      </c>
      <c r="C1575" t="s">
        <v>2661</v>
      </c>
      <c r="D1575" t="s">
        <v>1916</v>
      </c>
      <c r="E1575">
        <v>2</v>
      </c>
      <c r="F1575">
        <v>5784</v>
      </c>
    </row>
    <row r="1576" spans="1:6" x14ac:dyDescent="0.2">
      <c r="A1576" t="s">
        <v>2640</v>
      </c>
      <c r="B1576" t="s">
        <v>1400</v>
      </c>
      <c r="C1576" t="s">
        <v>2661</v>
      </c>
      <c r="D1576" t="s">
        <v>1805</v>
      </c>
      <c r="E1576">
        <v>2</v>
      </c>
      <c r="F1576">
        <v>606</v>
      </c>
    </row>
    <row r="1577" spans="1:6" x14ac:dyDescent="0.2">
      <c r="A1577" t="s">
        <v>2640</v>
      </c>
      <c r="B1577" t="s">
        <v>1400</v>
      </c>
      <c r="C1577" t="s">
        <v>2661</v>
      </c>
      <c r="D1577" t="s">
        <v>2663</v>
      </c>
      <c r="E1577">
        <v>2</v>
      </c>
      <c r="F1577">
        <v>1366</v>
      </c>
    </row>
    <row r="1578" spans="1:6" x14ac:dyDescent="0.2">
      <c r="A1578" t="s">
        <v>2640</v>
      </c>
      <c r="B1578" t="s">
        <v>1400</v>
      </c>
      <c r="C1578" t="s">
        <v>2661</v>
      </c>
      <c r="D1578" t="s">
        <v>2664</v>
      </c>
      <c r="E1578">
        <v>2</v>
      </c>
      <c r="F1578">
        <v>6944</v>
      </c>
    </row>
    <row r="1579" spans="1:6" x14ac:dyDescent="0.2">
      <c r="A1579" t="s">
        <v>2640</v>
      </c>
      <c r="B1579" t="s">
        <v>1400</v>
      </c>
      <c r="C1579" t="s">
        <v>2661</v>
      </c>
      <c r="D1579" t="s">
        <v>1789</v>
      </c>
      <c r="E1579">
        <v>1</v>
      </c>
      <c r="F1579">
        <v>2347</v>
      </c>
    </row>
    <row r="1580" spans="1:6" x14ac:dyDescent="0.2">
      <c r="A1580" t="s">
        <v>2640</v>
      </c>
      <c r="B1580" t="s">
        <v>1400</v>
      </c>
      <c r="C1580" t="s">
        <v>2661</v>
      </c>
      <c r="D1580" t="s">
        <v>1605</v>
      </c>
      <c r="E1580">
        <v>1</v>
      </c>
      <c r="F1580">
        <v>2415</v>
      </c>
    </row>
    <row r="1581" spans="1:6" x14ac:dyDescent="0.2">
      <c r="A1581" t="s">
        <v>2640</v>
      </c>
      <c r="B1581" t="s">
        <v>1400</v>
      </c>
      <c r="C1581" t="s">
        <v>2661</v>
      </c>
      <c r="D1581" t="s">
        <v>1737</v>
      </c>
      <c r="E1581">
        <v>1</v>
      </c>
      <c r="F1581">
        <v>1300</v>
      </c>
    </row>
    <row r="1582" spans="1:6" x14ac:dyDescent="0.2">
      <c r="A1582" t="s">
        <v>2640</v>
      </c>
      <c r="B1582" t="s">
        <v>1400</v>
      </c>
      <c r="C1582" t="s">
        <v>2661</v>
      </c>
      <c r="D1582" t="s">
        <v>2038</v>
      </c>
      <c r="E1582">
        <v>1</v>
      </c>
      <c r="F1582">
        <v>1139</v>
      </c>
    </row>
    <row r="1583" spans="1:6" x14ac:dyDescent="0.2">
      <c r="A1583" t="s">
        <v>2640</v>
      </c>
      <c r="B1583" t="s">
        <v>1400</v>
      </c>
      <c r="C1583" t="s">
        <v>2661</v>
      </c>
      <c r="D1583" t="s">
        <v>1735</v>
      </c>
      <c r="E1583">
        <v>14</v>
      </c>
      <c r="F1583">
        <v>5558</v>
      </c>
    </row>
    <row r="1584" spans="1:6" x14ac:dyDescent="0.2">
      <c r="A1584" t="s">
        <v>2640</v>
      </c>
      <c r="B1584" t="s">
        <v>1400</v>
      </c>
      <c r="C1584" t="s">
        <v>2665</v>
      </c>
      <c r="D1584" t="s">
        <v>2025</v>
      </c>
      <c r="E1584">
        <v>13</v>
      </c>
      <c r="F1584">
        <v>9737</v>
      </c>
    </row>
    <row r="1585" spans="1:6" x14ac:dyDescent="0.2">
      <c r="A1585" t="s">
        <v>2640</v>
      </c>
      <c r="B1585" t="s">
        <v>1400</v>
      </c>
      <c r="C1585" t="s">
        <v>2665</v>
      </c>
      <c r="D1585" t="s">
        <v>2666</v>
      </c>
      <c r="E1585">
        <v>1</v>
      </c>
      <c r="F1585">
        <v>5175</v>
      </c>
    </row>
    <row r="1586" spans="1:6" x14ac:dyDescent="0.2">
      <c r="A1586" t="s">
        <v>2640</v>
      </c>
      <c r="B1586" t="s">
        <v>1400</v>
      </c>
      <c r="C1586" t="s">
        <v>2665</v>
      </c>
      <c r="D1586" t="s">
        <v>2205</v>
      </c>
      <c r="E1586">
        <v>1</v>
      </c>
      <c r="F1586">
        <v>2450</v>
      </c>
    </row>
    <row r="1587" spans="1:6" x14ac:dyDescent="0.2">
      <c r="A1587" t="s">
        <v>2640</v>
      </c>
      <c r="B1587" t="s">
        <v>1400</v>
      </c>
      <c r="C1587" t="s">
        <v>2665</v>
      </c>
      <c r="D1587" t="s">
        <v>1879</v>
      </c>
      <c r="E1587">
        <v>10</v>
      </c>
      <c r="F1587">
        <v>16050</v>
      </c>
    </row>
    <row r="1588" spans="1:6" x14ac:dyDescent="0.2">
      <c r="A1588" t="s">
        <v>2640</v>
      </c>
      <c r="B1588" t="s">
        <v>1400</v>
      </c>
      <c r="C1588" t="s">
        <v>2665</v>
      </c>
      <c r="D1588" t="s">
        <v>1890</v>
      </c>
      <c r="E1588">
        <v>2</v>
      </c>
      <c r="F1588">
        <v>1696</v>
      </c>
    </row>
    <row r="1589" spans="1:6" x14ac:dyDescent="0.2">
      <c r="A1589" t="s">
        <v>2640</v>
      </c>
      <c r="B1589" t="s">
        <v>1400</v>
      </c>
      <c r="C1589" t="s">
        <v>2665</v>
      </c>
      <c r="D1589" t="s">
        <v>2667</v>
      </c>
      <c r="E1589">
        <v>1</v>
      </c>
      <c r="F1589">
        <v>1275</v>
      </c>
    </row>
    <row r="1590" spans="1:6" x14ac:dyDescent="0.2">
      <c r="A1590" t="s">
        <v>2640</v>
      </c>
      <c r="B1590" t="s">
        <v>1400</v>
      </c>
      <c r="C1590" t="s">
        <v>2665</v>
      </c>
      <c r="D1590" t="s">
        <v>1792</v>
      </c>
      <c r="E1590">
        <v>7</v>
      </c>
      <c r="F1590">
        <v>1064</v>
      </c>
    </row>
    <row r="1591" spans="1:6" x14ac:dyDescent="0.2">
      <c r="A1591" t="s">
        <v>2640</v>
      </c>
      <c r="B1591" t="s">
        <v>1400</v>
      </c>
      <c r="C1591" t="s">
        <v>2665</v>
      </c>
      <c r="D1591" t="s">
        <v>1878</v>
      </c>
      <c r="E1591">
        <v>1</v>
      </c>
      <c r="F1591">
        <v>4650</v>
      </c>
    </row>
    <row r="1592" spans="1:6" x14ac:dyDescent="0.2">
      <c r="A1592" t="s">
        <v>2640</v>
      </c>
      <c r="B1592" t="s">
        <v>1400</v>
      </c>
      <c r="C1592" t="s">
        <v>2665</v>
      </c>
      <c r="D1592" t="s">
        <v>1932</v>
      </c>
      <c r="E1592">
        <v>1</v>
      </c>
      <c r="F1592">
        <v>1912</v>
      </c>
    </row>
    <row r="1593" spans="1:6" x14ac:dyDescent="0.2">
      <c r="A1593" t="s">
        <v>2640</v>
      </c>
      <c r="B1593" t="s">
        <v>1400</v>
      </c>
      <c r="C1593" t="s">
        <v>2665</v>
      </c>
      <c r="D1593" t="s">
        <v>2668</v>
      </c>
      <c r="E1593">
        <v>1</v>
      </c>
      <c r="F1593">
        <v>3444</v>
      </c>
    </row>
    <row r="1594" spans="1:6" x14ac:dyDescent="0.2">
      <c r="A1594" t="s">
        <v>2640</v>
      </c>
      <c r="B1594" t="s">
        <v>1400</v>
      </c>
      <c r="C1594" t="s">
        <v>2665</v>
      </c>
      <c r="D1594" t="s">
        <v>1923</v>
      </c>
      <c r="E1594">
        <v>2</v>
      </c>
      <c r="F1594">
        <v>3976</v>
      </c>
    </row>
    <row r="1595" spans="1:6" x14ac:dyDescent="0.2">
      <c r="A1595" t="s">
        <v>2640</v>
      </c>
      <c r="B1595" t="s">
        <v>1400</v>
      </c>
      <c r="C1595" t="s">
        <v>2665</v>
      </c>
      <c r="D1595" t="s">
        <v>1743</v>
      </c>
      <c r="E1595">
        <v>1</v>
      </c>
      <c r="F1595">
        <v>2641</v>
      </c>
    </row>
    <row r="1596" spans="1:6" x14ac:dyDescent="0.2">
      <c r="A1596" t="s">
        <v>2640</v>
      </c>
      <c r="B1596" t="s">
        <v>1400</v>
      </c>
      <c r="C1596" t="s">
        <v>2665</v>
      </c>
      <c r="D1596" t="s">
        <v>2266</v>
      </c>
      <c r="E1596">
        <v>8</v>
      </c>
      <c r="F1596">
        <v>5832</v>
      </c>
    </row>
    <row r="1597" spans="1:6" x14ac:dyDescent="0.2">
      <c r="A1597" t="s">
        <v>2640</v>
      </c>
      <c r="B1597" t="s">
        <v>1400</v>
      </c>
      <c r="C1597" t="s">
        <v>2665</v>
      </c>
      <c r="D1597" t="s">
        <v>2669</v>
      </c>
      <c r="E1597">
        <v>9</v>
      </c>
      <c r="F1597">
        <v>2304</v>
      </c>
    </row>
    <row r="1598" spans="1:6" x14ac:dyDescent="0.2">
      <c r="A1598" t="s">
        <v>2640</v>
      </c>
      <c r="B1598" t="s">
        <v>1400</v>
      </c>
      <c r="C1598" t="s">
        <v>2670</v>
      </c>
      <c r="D1598" t="s">
        <v>1777</v>
      </c>
      <c r="E1598">
        <v>1</v>
      </c>
      <c r="F1598">
        <v>3288</v>
      </c>
    </row>
    <row r="1599" spans="1:6" x14ac:dyDescent="0.2">
      <c r="A1599" t="s">
        <v>2640</v>
      </c>
      <c r="B1599" t="s">
        <v>1400</v>
      </c>
      <c r="C1599" t="s">
        <v>2670</v>
      </c>
      <c r="D1599" t="s">
        <v>1832</v>
      </c>
      <c r="E1599">
        <v>12</v>
      </c>
      <c r="F1599">
        <v>40788</v>
      </c>
    </row>
    <row r="1600" spans="1:6" x14ac:dyDescent="0.2">
      <c r="A1600" t="s">
        <v>2640</v>
      </c>
      <c r="B1600" t="s">
        <v>1400</v>
      </c>
      <c r="C1600" t="s">
        <v>2670</v>
      </c>
      <c r="D1600" t="s">
        <v>1842</v>
      </c>
      <c r="E1600">
        <v>5</v>
      </c>
      <c r="F1600">
        <v>55605</v>
      </c>
    </row>
    <row r="1601" spans="1:6" x14ac:dyDescent="0.2">
      <c r="A1601" t="s">
        <v>2640</v>
      </c>
      <c r="B1601" t="s">
        <v>1400</v>
      </c>
      <c r="C1601" t="s">
        <v>2670</v>
      </c>
      <c r="D1601" t="s">
        <v>1836</v>
      </c>
      <c r="E1601">
        <v>2</v>
      </c>
      <c r="F1601">
        <v>3024</v>
      </c>
    </row>
    <row r="1602" spans="1:6" x14ac:dyDescent="0.2">
      <c r="A1602" t="s">
        <v>2640</v>
      </c>
      <c r="B1602" t="s">
        <v>1400</v>
      </c>
      <c r="C1602" t="s">
        <v>2670</v>
      </c>
      <c r="D1602" t="s">
        <v>1651</v>
      </c>
      <c r="E1602">
        <v>4</v>
      </c>
      <c r="F1602">
        <v>7636</v>
      </c>
    </row>
    <row r="1603" spans="1:6" x14ac:dyDescent="0.2">
      <c r="A1603" t="s">
        <v>2640</v>
      </c>
      <c r="B1603" t="s">
        <v>1400</v>
      </c>
      <c r="C1603" t="s">
        <v>2670</v>
      </c>
      <c r="D1603" t="s">
        <v>2671</v>
      </c>
      <c r="E1603">
        <v>2</v>
      </c>
      <c r="F1603">
        <v>2850</v>
      </c>
    </row>
    <row r="1604" spans="1:6" x14ac:dyDescent="0.2">
      <c r="A1604" t="s">
        <v>2640</v>
      </c>
      <c r="B1604" t="s">
        <v>1400</v>
      </c>
      <c r="C1604" t="s">
        <v>2094</v>
      </c>
      <c r="D1604" t="s">
        <v>2672</v>
      </c>
      <c r="E1604">
        <v>13</v>
      </c>
      <c r="F1604">
        <v>10673</v>
      </c>
    </row>
    <row r="1605" spans="1:6" x14ac:dyDescent="0.2">
      <c r="A1605" t="s">
        <v>2640</v>
      </c>
      <c r="B1605" t="s">
        <v>1400</v>
      </c>
      <c r="C1605" t="s">
        <v>2094</v>
      </c>
      <c r="D1605" t="s">
        <v>2536</v>
      </c>
      <c r="E1605">
        <v>1</v>
      </c>
      <c r="F1605">
        <v>869</v>
      </c>
    </row>
    <row r="1606" spans="1:6" x14ac:dyDescent="0.2">
      <c r="A1606" t="s">
        <v>2640</v>
      </c>
      <c r="B1606" t="s">
        <v>1400</v>
      </c>
      <c r="C1606" t="s">
        <v>2094</v>
      </c>
      <c r="D1606" t="s">
        <v>1882</v>
      </c>
      <c r="E1606">
        <v>3</v>
      </c>
      <c r="F1606">
        <v>8535</v>
      </c>
    </row>
    <row r="1607" spans="1:6" x14ac:dyDescent="0.2">
      <c r="A1607" t="s">
        <v>2640</v>
      </c>
      <c r="B1607" t="s">
        <v>1400</v>
      </c>
      <c r="C1607" t="s">
        <v>2094</v>
      </c>
      <c r="D1607" t="s">
        <v>1911</v>
      </c>
      <c r="E1607">
        <v>1</v>
      </c>
      <c r="F1607">
        <v>2054</v>
      </c>
    </row>
    <row r="1608" spans="1:6" x14ac:dyDescent="0.2">
      <c r="A1608" t="s">
        <v>2640</v>
      </c>
      <c r="B1608" t="s">
        <v>1400</v>
      </c>
      <c r="C1608" t="s">
        <v>2673</v>
      </c>
      <c r="D1608" t="s">
        <v>1832</v>
      </c>
      <c r="E1608">
        <v>33</v>
      </c>
      <c r="F1608">
        <v>112167</v>
      </c>
    </row>
    <row r="1609" spans="1:6" x14ac:dyDescent="0.2">
      <c r="A1609" t="s">
        <v>2640</v>
      </c>
      <c r="B1609" t="s">
        <v>1400</v>
      </c>
      <c r="C1609" t="s">
        <v>2673</v>
      </c>
      <c r="D1609" t="s">
        <v>1637</v>
      </c>
      <c r="E1609">
        <v>23</v>
      </c>
      <c r="F1609">
        <v>246330</v>
      </c>
    </row>
    <row r="1610" spans="1:6" x14ac:dyDescent="0.2">
      <c r="A1610" t="s">
        <v>2640</v>
      </c>
      <c r="B1610" t="s">
        <v>1400</v>
      </c>
      <c r="C1610" t="s">
        <v>2673</v>
      </c>
      <c r="D1610" t="s">
        <v>2597</v>
      </c>
      <c r="E1610">
        <v>10</v>
      </c>
      <c r="F1610">
        <v>77160</v>
      </c>
    </row>
    <row r="1611" spans="1:6" x14ac:dyDescent="0.2">
      <c r="A1611" t="s">
        <v>2640</v>
      </c>
      <c r="B1611" t="s">
        <v>1400</v>
      </c>
      <c r="C1611" t="s">
        <v>2673</v>
      </c>
      <c r="D1611" t="s">
        <v>2338</v>
      </c>
      <c r="E1611">
        <v>8</v>
      </c>
      <c r="F1611">
        <v>21920</v>
      </c>
    </row>
    <row r="1612" spans="1:6" x14ac:dyDescent="0.2">
      <c r="A1612" t="s">
        <v>2640</v>
      </c>
      <c r="B1612" t="s">
        <v>1400</v>
      </c>
      <c r="C1612" t="s">
        <v>2673</v>
      </c>
      <c r="D1612" t="s">
        <v>1989</v>
      </c>
      <c r="E1612">
        <v>86</v>
      </c>
      <c r="F1612">
        <v>103200</v>
      </c>
    </row>
    <row r="1613" spans="1:6" x14ac:dyDescent="0.2">
      <c r="A1613" t="s">
        <v>2640</v>
      </c>
      <c r="B1613" t="s">
        <v>1400</v>
      </c>
      <c r="C1613" t="s">
        <v>2673</v>
      </c>
      <c r="D1613" t="s">
        <v>1645</v>
      </c>
      <c r="E1613">
        <v>16</v>
      </c>
      <c r="F1613">
        <v>19904</v>
      </c>
    </row>
    <row r="1614" spans="1:6" x14ac:dyDescent="0.2">
      <c r="A1614" t="s">
        <v>2640</v>
      </c>
      <c r="B1614" t="s">
        <v>1400</v>
      </c>
      <c r="C1614" t="s">
        <v>2673</v>
      </c>
      <c r="D1614" t="s">
        <v>2046</v>
      </c>
      <c r="E1614">
        <v>2</v>
      </c>
      <c r="F1614">
        <v>902</v>
      </c>
    </row>
    <row r="1615" spans="1:6" x14ac:dyDescent="0.2">
      <c r="A1615" t="s">
        <v>2640</v>
      </c>
      <c r="B1615" t="s">
        <v>1400</v>
      </c>
      <c r="C1615" t="s">
        <v>2673</v>
      </c>
      <c r="D1615" t="s">
        <v>2061</v>
      </c>
      <c r="E1615">
        <v>6</v>
      </c>
      <c r="F1615">
        <v>19428</v>
      </c>
    </row>
    <row r="1616" spans="1:6" x14ac:dyDescent="0.2">
      <c r="A1616" t="s">
        <v>2640</v>
      </c>
      <c r="B1616" t="s">
        <v>1400</v>
      </c>
      <c r="C1616" t="s">
        <v>2673</v>
      </c>
      <c r="D1616" t="s">
        <v>1650</v>
      </c>
      <c r="E1616">
        <v>65</v>
      </c>
      <c r="F1616">
        <v>107705</v>
      </c>
    </row>
    <row r="1617" spans="1:6" x14ac:dyDescent="0.2">
      <c r="A1617" t="s">
        <v>2640</v>
      </c>
      <c r="B1617" t="s">
        <v>1400</v>
      </c>
      <c r="C1617" t="s">
        <v>2673</v>
      </c>
      <c r="D1617" t="s">
        <v>2091</v>
      </c>
      <c r="E1617">
        <v>10</v>
      </c>
      <c r="F1617">
        <v>26410</v>
      </c>
    </row>
    <row r="1618" spans="1:6" x14ac:dyDescent="0.2">
      <c r="A1618" t="s">
        <v>2640</v>
      </c>
      <c r="B1618" t="s">
        <v>1400</v>
      </c>
      <c r="C1618" t="s">
        <v>2673</v>
      </c>
      <c r="D1618" t="s">
        <v>1843</v>
      </c>
      <c r="E1618">
        <v>20</v>
      </c>
      <c r="F1618">
        <v>51340</v>
      </c>
    </row>
    <row r="1619" spans="1:6" x14ac:dyDescent="0.2">
      <c r="A1619" t="s">
        <v>2640</v>
      </c>
      <c r="B1619" t="s">
        <v>1400</v>
      </c>
      <c r="C1619" t="s">
        <v>2673</v>
      </c>
      <c r="D1619" t="s">
        <v>2044</v>
      </c>
      <c r="E1619">
        <v>4</v>
      </c>
      <c r="F1619">
        <v>64500</v>
      </c>
    </row>
    <row r="1620" spans="1:6" x14ac:dyDescent="0.2">
      <c r="A1620" t="s">
        <v>2640</v>
      </c>
      <c r="B1620" t="s">
        <v>1400</v>
      </c>
      <c r="C1620" t="s">
        <v>2673</v>
      </c>
      <c r="D1620" t="s">
        <v>2674</v>
      </c>
      <c r="E1620">
        <v>13</v>
      </c>
      <c r="F1620">
        <v>141154</v>
      </c>
    </row>
    <row r="1621" spans="1:6" x14ac:dyDescent="0.2">
      <c r="A1621" t="s">
        <v>2640</v>
      </c>
      <c r="B1621" t="s">
        <v>1400</v>
      </c>
      <c r="C1621" t="s">
        <v>2673</v>
      </c>
      <c r="D1621" t="s">
        <v>2499</v>
      </c>
      <c r="E1621">
        <v>13</v>
      </c>
      <c r="F1621">
        <v>49140</v>
      </c>
    </row>
    <row r="1622" spans="1:6" x14ac:dyDescent="0.2">
      <c r="A1622" t="s">
        <v>2640</v>
      </c>
      <c r="B1622" t="s">
        <v>1400</v>
      </c>
      <c r="C1622" t="s">
        <v>2673</v>
      </c>
      <c r="D1622" t="s">
        <v>2154</v>
      </c>
      <c r="E1622">
        <v>5</v>
      </c>
      <c r="F1622">
        <v>39865</v>
      </c>
    </row>
    <row r="1623" spans="1:6" x14ac:dyDescent="0.2">
      <c r="A1623" t="s">
        <v>2640</v>
      </c>
      <c r="B1623" t="s">
        <v>1400</v>
      </c>
      <c r="C1623" t="s">
        <v>2673</v>
      </c>
      <c r="D1623" t="s">
        <v>2285</v>
      </c>
      <c r="E1623">
        <v>9</v>
      </c>
      <c r="F1623">
        <v>35172</v>
      </c>
    </row>
    <row r="1624" spans="1:6" x14ac:dyDescent="0.2">
      <c r="A1624" t="s">
        <v>2640</v>
      </c>
      <c r="B1624" t="s">
        <v>1400</v>
      </c>
      <c r="C1624" t="s">
        <v>2673</v>
      </c>
      <c r="D1624" t="s">
        <v>1826</v>
      </c>
      <c r="E1624">
        <v>12</v>
      </c>
      <c r="F1624">
        <v>44244</v>
      </c>
    </row>
    <row r="1625" spans="1:6" x14ac:dyDescent="0.2">
      <c r="A1625" t="s">
        <v>2640</v>
      </c>
      <c r="B1625" t="s">
        <v>1400</v>
      </c>
      <c r="C1625" t="s">
        <v>2673</v>
      </c>
      <c r="D1625" t="s">
        <v>2143</v>
      </c>
      <c r="E1625">
        <v>10</v>
      </c>
      <c r="F1625">
        <v>18360</v>
      </c>
    </row>
    <row r="1626" spans="1:6" x14ac:dyDescent="0.2">
      <c r="A1626" t="s">
        <v>2640</v>
      </c>
      <c r="B1626" t="s">
        <v>1400</v>
      </c>
      <c r="C1626" t="s">
        <v>2673</v>
      </c>
      <c r="D1626" t="s">
        <v>2675</v>
      </c>
      <c r="E1626">
        <v>3</v>
      </c>
      <c r="F1626">
        <v>10848</v>
      </c>
    </row>
    <row r="1627" spans="1:6" x14ac:dyDescent="0.2">
      <c r="A1627" t="s">
        <v>2640</v>
      </c>
      <c r="B1627" t="s">
        <v>1400</v>
      </c>
      <c r="C1627" t="s">
        <v>2673</v>
      </c>
      <c r="D1627" t="s">
        <v>2083</v>
      </c>
      <c r="E1627">
        <v>7</v>
      </c>
      <c r="F1627">
        <v>28497</v>
      </c>
    </row>
    <row r="1628" spans="1:6" x14ac:dyDescent="0.2">
      <c r="A1628" t="s">
        <v>2640</v>
      </c>
      <c r="B1628" t="s">
        <v>1400</v>
      </c>
      <c r="C1628" t="s">
        <v>2673</v>
      </c>
      <c r="D1628" t="s">
        <v>2150</v>
      </c>
      <c r="E1628">
        <v>21</v>
      </c>
      <c r="F1628">
        <v>54012</v>
      </c>
    </row>
    <row r="1629" spans="1:6" x14ac:dyDescent="0.2">
      <c r="A1629" t="s">
        <v>2640</v>
      </c>
      <c r="B1629" t="s">
        <v>1400</v>
      </c>
      <c r="C1629" t="s">
        <v>2673</v>
      </c>
      <c r="D1629" t="s">
        <v>2676</v>
      </c>
      <c r="E1629">
        <v>9</v>
      </c>
      <c r="F1629">
        <v>55440</v>
      </c>
    </row>
    <row r="1630" spans="1:6" x14ac:dyDescent="0.2">
      <c r="A1630" t="s">
        <v>2640</v>
      </c>
      <c r="B1630" t="s">
        <v>1400</v>
      </c>
      <c r="C1630" t="s">
        <v>2673</v>
      </c>
      <c r="D1630" t="s">
        <v>2523</v>
      </c>
      <c r="E1630">
        <v>18</v>
      </c>
      <c r="F1630">
        <v>11484</v>
      </c>
    </row>
    <row r="1631" spans="1:6" x14ac:dyDescent="0.2">
      <c r="A1631" t="s">
        <v>2640</v>
      </c>
      <c r="B1631" t="s">
        <v>1400</v>
      </c>
      <c r="C1631" t="s">
        <v>2673</v>
      </c>
      <c r="D1631" t="s">
        <v>2518</v>
      </c>
      <c r="E1631">
        <v>19</v>
      </c>
      <c r="F1631">
        <v>201039</v>
      </c>
    </row>
    <row r="1632" spans="1:6" x14ac:dyDescent="0.2">
      <c r="A1632" t="s">
        <v>2640</v>
      </c>
      <c r="B1632" t="s">
        <v>1400</v>
      </c>
      <c r="C1632" t="s">
        <v>2673</v>
      </c>
      <c r="D1632" t="s">
        <v>2186</v>
      </c>
      <c r="E1632">
        <v>8</v>
      </c>
      <c r="F1632">
        <v>97520</v>
      </c>
    </row>
    <row r="1633" spans="1:6" x14ac:dyDescent="0.2">
      <c r="A1633" t="s">
        <v>2640</v>
      </c>
      <c r="B1633" t="s">
        <v>1400</v>
      </c>
      <c r="C1633" t="s">
        <v>2673</v>
      </c>
      <c r="D1633" t="s">
        <v>2168</v>
      </c>
      <c r="E1633">
        <v>11</v>
      </c>
      <c r="F1633">
        <v>37466</v>
      </c>
    </row>
    <row r="1634" spans="1:6" x14ac:dyDescent="0.2">
      <c r="A1634" t="s">
        <v>2640</v>
      </c>
      <c r="B1634" t="s">
        <v>1400</v>
      </c>
      <c r="C1634" t="s">
        <v>2673</v>
      </c>
      <c r="D1634" t="s">
        <v>2098</v>
      </c>
      <c r="E1634">
        <v>12</v>
      </c>
      <c r="F1634">
        <v>84228</v>
      </c>
    </row>
    <row r="1635" spans="1:6" x14ac:dyDescent="0.2">
      <c r="A1635" t="s">
        <v>2640</v>
      </c>
      <c r="B1635" t="s">
        <v>1400</v>
      </c>
      <c r="C1635" t="s">
        <v>2673</v>
      </c>
      <c r="D1635" t="s">
        <v>2397</v>
      </c>
      <c r="E1635">
        <v>23</v>
      </c>
      <c r="F1635">
        <v>33764</v>
      </c>
    </row>
    <row r="1636" spans="1:6" x14ac:dyDescent="0.2">
      <c r="A1636" t="s">
        <v>2640</v>
      </c>
      <c r="B1636" t="s">
        <v>1400</v>
      </c>
      <c r="C1636" t="s">
        <v>2673</v>
      </c>
      <c r="D1636" t="s">
        <v>2611</v>
      </c>
      <c r="E1636">
        <v>4</v>
      </c>
      <c r="F1636">
        <v>3124</v>
      </c>
    </row>
    <row r="1637" spans="1:6" x14ac:dyDescent="0.2">
      <c r="A1637" t="s">
        <v>2640</v>
      </c>
      <c r="B1637" t="s">
        <v>1400</v>
      </c>
      <c r="C1637" t="s">
        <v>2673</v>
      </c>
      <c r="D1637" t="s">
        <v>2018</v>
      </c>
      <c r="E1637">
        <v>3</v>
      </c>
      <c r="F1637">
        <v>3081</v>
      </c>
    </row>
    <row r="1638" spans="1:6" x14ac:dyDescent="0.2">
      <c r="A1638" t="s">
        <v>2640</v>
      </c>
      <c r="B1638" t="s">
        <v>1400</v>
      </c>
      <c r="C1638" t="s">
        <v>2673</v>
      </c>
      <c r="D1638" t="s">
        <v>1732</v>
      </c>
      <c r="E1638">
        <v>21</v>
      </c>
      <c r="F1638">
        <v>73248</v>
      </c>
    </row>
    <row r="1639" spans="1:6" x14ac:dyDescent="0.2">
      <c r="A1639" t="s">
        <v>2640</v>
      </c>
      <c r="B1639" t="s">
        <v>1400</v>
      </c>
      <c r="C1639" t="s">
        <v>2673</v>
      </c>
      <c r="D1639" t="s">
        <v>2433</v>
      </c>
      <c r="E1639">
        <v>13</v>
      </c>
      <c r="F1639">
        <v>17069</v>
      </c>
    </row>
    <row r="1640" spans="1:6" x14ac:dyDescent="0.2">
      <c r="A1640" t="s">
        <v>2640</v>
      </c>
      <c r="B1640" t="s">
        <v>1400</v>
      </c>
      <c r="C1640" t="s">
        <v>2673</v>
      </c>
      <c r="D1640" t="s">
        <v>2677</v>
      </c>
      <c r="E1640">
        <v>8</v>
      </c>
      <c r="F1640">
        <v>17304</v>
      </c>
    </row>
    <row r="1641" spans="1:6" x14ac:dyDescent="0.2">
      <c r="A1641" t="s">
        <v>2640</v>
      </c>
      <c r="B1641" t="s">
        <v>1400</v>
      </c>
      <c r="C1641" t="s">
        <v>2673</v>
      </c>
      <c r="D1641" t="s">
        <v>2678</v>
      </c>
      <c r="E1641">
        <v>10</v>
      </c>
      <c r="F1641">
        <v>26250</v>
      </c>
    </row>
    <row r="1642" spans="1:6" x14ac:dyDescent="0.2">
      <c r="A1642" t="s">
        <v>2640</v>
      </c>
      <c r="B1642" t="s">
        <v>1400</v>
      </c>
      <c r="C1642" t="s">
        <v>2673</v>
      </c>
      <c r="D1642" t="s">
        <v>2616</v>
      </c>
      <c r="E1642">
        <v>10</v>
      </c>
      <c r="F1642">
        <v>17100</v>
      </c>
    </row>
    <row r="1643" spans="1:6" x14ac:dyDescent="0.2">
      <c r="A1643" t="s">
        <v>2640</v>
      </c>
      <c r="B1643" t="s">
        <v>1400</v>
      </c>
      <c r="C1643" t="s">
        <v>2673</v>
      </c>
      <c r="D1643" t="s">
        <v>2450</v>
      </c>
      <c r="E1643">
        <v>32</v>
      </c>
      <c r="F1643">
        <v>39168</v>
      </c>
    </row>
    <row r="1644" spans="1:6" x14ac:dyDescent="0.2">
      <c r="A1644" t="s">
        <v>2640</v>
      </c>
      <c r="B1644" t="s">
        <v>1400</v>
      </c>
      <c r="C1644" t="s">
        <v>2673</v>
      </c>
      <c r="D1644" t="s">
        <v>2069</v>
      </c>
      <c r="E1644">
        <v>16</v>
      </c>
      <c r="F1644">
        <v>26896</v>
      </c>
    </row>
    <row r="1645" spans="1:6" x14ac:dyDescent="0.2">
      <c r="A1645" t="s">
        <v>2640</v>
      </c>
      <c r="B1645" t="s">
        <v>1400</v>
      </c>
      <c r="C1645" t="s">
        <v>2673</v>
      </c>
      <c r="D1645" t="s">
        <v>2585</v>
      </c>
      <c r="E1645">
        <v>16</v>
      </c>
      <c r="F1645">
        <v>23872</v>
      </c>
    </row>
    <row r="1646" spans="1:6" x14ac:dyDescent="0.2">
      <c r="A1646" t="s">
        <v>2640</v>
      </c>
      <c r="B1646" t="s">
        <v>1400</v>
      </c>
      <c r="C1646" t="s">
        <v>2673</v>
      </c>
      <c r="D1646" t="s">
        <v>2534</v>
      </c>
      <c r="E1646">
        <v>9</v>
      </c>
      <c r="F1646">
        <v>12960</v>
      </c>
    </row>
    <row r="1647" spans="1:6" x14ac:dyDescent="0.2">
      <c r="A1647" t="s">
        <v>2640</v>
      </c>
      <c r="B1647" t="s">
        <v>1400</v>
      </c>
      <c r="C1647" t="s">
        <v>2673</v>
      </c>
      <c r="D1647" t="s">
        <v>2679</v>
      </c>
      <c r="E1647">
        <v>10</v>
      </c>
      <c r="F1647">
        <v>9240</v>
      </c>
    </row>
    <row r="1648" spans="1:6" x14ac:dyDescent="0.2">
      <c r="A1648" t="s">
        <v>2640</v>
      </c>
      <c r="B1648" t="s">
        <v>1400</v>
      </c>
      <c r="C1648" t="s">
        <v>2673</v>
      </c>
      <c r="D1648" t="s">
        <v>2680</v>
      </c>
      <c r="E1648">
        <v>7</v>
      </c>
      <c r="F1648">
        <v>5019</v>
      </c>
    </row>
    <row r="1649" spans="1:6" x14ac:dyDescent="0.2">
      <c r="A1649" t="s">
        <v>2640</v>
      </c>
      <c r="B1649" t="s">
        <v>1400</v>
      </c>
      <c r="C1649" t="s">
        <v>2673</v>
      </c>
      <c r="D1649" t="s">
        <v>2198</v>
      </c>
      <c r="E1649">
        <v>36</v>
      </c>
      <c r="F1649">
        <v>19548</v>
      </c>
    </row>
    <row r="1650" spans="1:6" x14ac:dyDescent="0.2">
      <c r="A1650" t="s">
        <v>2640</v>
      </c>
      <c r="B1650" t="s">
        <v>1400</v>
      </c>
      <c r="C1650" t="s">
        <v>2673</v>
      </c>
      <c r="D1650" t="s">
        <v>2081</v>
      </c>
      <c r="E1650">
        <v>13</v>
      </c>
      <c r="F1650">
        <v>16887</v>
      </c>
    </row>
    <row r="1651" spans="1:6" x14ac:dyDescent="0.2">
      <c r="A1651" t="s">
        <v>2640</v>
      </c>
      <c r="B1651" t="s">
        <v>1400</v>
      </c>
      <c r="C1651" t="s">
        <v>2673</v>
      </c>
      <c r="D1651" t="s">
        <v>2539</v>
      </c>
      <c r="E1651">
        <v>7</v>
      </c>
      <c r="F1651">
        <v>6629</v>
      </c>
    </row>
    <row r="1652" spans="1:6" x14ac:dyDescent="0.2">
      <c r="A1652" t="s">
        <v>2640</v>
      </c>
      <c r="B1652" t="s">
        <v>1400</v>
      </c>
      <c r="C1652" t="s">
        <v>2673</v>
      </c>
      <c r="D1652" t="s">
        <v>2232</v>
      </c>
      <c r="E1652">
        <v>12</v>
      </c>
      <c r="F1652">
        <v>22212</v>
      </c>
    </row>
    <row r="1653" spans="1:6" x14ac:dyDescent="0.2">
      <c r="A1653" t="s">
        <v>2640</v>
      </c>
      <c r="B1653" t="s">
        <v>1400</v>
      </c>
      <c r="C1653" t="s">
        <v>2673</v>
      </c>
      <c r="D1653" t="s">
        <v>2428</v>
      </c>
      <c r="E1653">
        <v>6</v>
      </c>
      <c r="F1653">
        <v>3282</v>
      </c>
    </row>
    <row r="1654" spans="1:6" x14ac:dyDescent="0.2">
      <c r="A1654" t="s">
        <v>2640</v>
      </c>
      <c r="B1654" t="s">
        <v>1400</v>
      </c>
      <c r="C1654" t="s">
        <v>2673</v>
      </c>
      <c r="D1654" t="s">
        <v>2080</v>
      </c>
      <c r="E1654">
        <v>80</v>
      </c>
      <c r="F1654">
        <v>44400</v>
      </c>
    </row>
    <row r="1655" spans="1:6" x14ac:dyDescent="0.2">
      <c r="A1655" t="s">
        <v>2640</v>
      </c>
      <c r="B1655" t="s">
        <v>1400</v>
      </c>
      <c r="C1655" t="s">
        <v>2673</v>
      </c>
      <c r="D1655" t="s">
        <v>1912</v>
      </c>
      <c r="E1655">
        <v>13</v>
      </c>
      <c r="F1655">
        <v>45045</v>
      </c>
    </row>
    <row r="1656" spans="1:6" x14ac:dyDescent="0.2">
      <c r="A1656" t="s">
        <v>2640</v>
      </c>
      <c r="B1656" t="s">
        <v>1400</v>
      </c>
      <c r="C1656" t="s">
        <v>2673</v>
      </c>
      <c r="D1656" t="s">
        <v>2619</v>
      </c>
      <c r="E1656">
        <v>7</v>
      </c>
      <c r="F1656">
        <v>8750</v>
      </c>
    </row>
    <row r="1657" spans="1:6" x14ac:dyDescent="0.2">
      <c r="A1657" t="s">
        <v>2640</v>
      </c>
      <c r="B1657" t="s">
        <v>1400</v>
      </c>
      <c r="C1657" t="s">
        <v>2673</v>
      </c>
      <c r="D1657" t="s">
        <v>2204</v>
      </c>
      <c r="E1657">
        <v>8</v>
      </c>
      <c r="F1657">
        <v>5040</v>
      </c>
    </row>
    <row r="1658" spans="1:6" x14ac:dyDescent="0.2">
      <c r="A1658" t="s">
        <v>2640</v>
      </c>
      <c r="B1658" t="s">
        <v>1400</v>
      </c>
      <c r="C1658" t="s">
        <v>2673</v>
      </c>
      <c r="D1658" t="s">
        <v>2207</v>
      </c>
      <c r="E1658">
        <v>5</v>
      </c>
      <c r="F1658">
        <v>2865</v>
      </c>
    </row>
    <row r="1659" spans="1:6" x14ac:dyDescent="0.2">
      <c r="A1659" t="s">
        <v>2640</v>
      </c>
      <c r="B1659" t="s">
        <v>1400</v>
      </c>
      <c r="C1659" t="s">
        <v>2673</v>
      </c>
      <c r="D1659" t="s">
        <v>2122</v>
      </c>
      <c r="E1659">
        <v>26</v>
      </c>
      <c r="F1659">
        <v>16588</v>
      </c>
    </row>
    <row r="1660" spans="1:6" x14ac:dyDescent="0.2">
      <c r="A1660" t="s">
        <v>2640</v>
      </c>
      <c r="B1660" t="s">
        <v>1400</v>
      </c>
      <c r="C1660" t="s">
        <v>2673</v>
      </c>
      <c r="D1660" t="s">
        <v>2076</v>
      </c>
      <c r="E1660">
        <v>15</v>
      </c>
      <c r="F1660">
        <v>10845</v>
      </c>
    </row>
    <row r="1661" spans="1:6" x14ac:dyDescent="0.2">
      <c r="A1661" t="s">
        <v>2640</v>
      </c>
      <c r="B1661" t="s">
        <v>1400</v>
      </c>
      <c r="C1661" t="s">
        <v>2673</v>
      </c>
      <c r="D1661" t="s">
        <v>1909</v>
      </c>
      <c r="E1661">
        <v>34</v>
      </c>
      <c r="F1661">
        <v>108596</v>
      </c>
    </row>
    <row r="1662" spans="1:6" x14ac:dyDescent="0.2">
      <c r="A1662" t="s">
        <v>2640</v>
      </c>
      <c r="B1662" t="s">
        <v>1400</v>
      </c>
      <c r="C1662" t="s">
        <v>2673</v>
      </c>
      <c r="D1662" t="s">
        <v>2074</v>
      </c>
      <c r="E1662">
        <v>8</v>
      </c>
      <c r="F1662">
        <v>7488</v>
      </c>
    </row>
    <row r="1663" spans="1:6" x14ac:dyDescent="0.2">
      <c r="A1663" t="s">
        <v>2640</v>
      </c>
      <c r="B1663" t="s">
        <v>1400</v>
      </c>
      <c r="C1663" t="s">
        <v>2673</v>
      </c>
      <c r="D1663" t="s">
        <v>2212</v>
      </c>
      <c r="E1663">
        <v>4</v>
      </c>
      <c r="F1663">
        <v>9224</v>
      </c>
    </row>
    <row r="1664" spans="1:6" x14ac:dyDescent="0.2">
      <c r="A1664" t="s">
        <v>2640</v>
      </c>
      <c r="B1664" t="s">
        <v>1400</v>
      </c>
      <c r="C1664" t="s">
        <v>2673</v>
      </c>
      <c r="D1664" t="s">
        <v>2580</v>
      </c>
      <c r="E1664">
        <v>93</v>
      </c>
      <c r="F1664">
        <v>191859</v>
      </c>
    </row>
    <row r="1665" spans="1:6" x14ac:dyDescent="0.2">
      <c r="A1665" t="s">
        <v>2640</v>
      </c>
      <c r="B1665" t="s">
        <v>1400</v>
      </c>
      <c r="C1665" t="s">
        <v>2673</v>
      </c>
      <c r="D1665" t="s">
        <v>2436</v>
      </c>
      <c r="E1665">
        <v>18</v>
      </c>
      <c r="F1665">
        <v>7308</v>
      </c>
    </row>
    <row r="1666" spans="1:6" x14ac:dyDescent="0.2">
      <c r="A1666" t="s">
        <v>2640</v>
      </c>
      <c r="B1666" t="s">
        <v>1400</v>
      </c>
      <c r="C1666" t="s">
        <v>2673</v>
      </c>
      <c r="D1666" t="s">
        <v>2085</v>
      </c>
      <c r="E1666">
        <v>15</v>
      </c>
      <c r="F1666">
        <v>32985</v>
      </c>
    </row>
    <row r="1667" spans="1:6" x14ac:dyDescent="0.2">
      <c r="A1667" t="s">
        <v>2640</v>
      </c>
      <c r="B1667" t="s">
        <v>1400</v>
      </c>
      <c r="C1667" t="s">
        <v>2673</v>
      </c>
      <c r="D1667" t="s">
        <v>2681</v>
      </c>
      <c r="E1667">
        <v>16</v>
      </c>
      <c r="F1667">
        <v>5920</v>
      </c>
    </row>
    <row r="1668" spans="1:6" x14ac:dyDescent="0.2">
      <c r="A1668" t="s">
        <v>2640</v>
      </c>
      <c r="B1668" t="s">
        <v>1400</v>
      </c>
      <c r="C1668" t="s">
        <v>2673</v>
      </c>
      <c r="D1668" t="s">
        <v>2682</v>
      </c>
      <c r="E1668">
        <v>64</v>
      </c>
      <c r="F1668">
        <v>10496</v>
      </c>
    </row>
    <row r="1669" spans="1:6" x14ac:dyDescent="0.2">
      <c r="A1669" t="s">
        <v>2640</v>
      </c>
      <c r="B1669" t="s">
        <v>1400</v>
      </c>
      <c r="C1669" t="s">
        <v>2673</v>
      </c>
      <c r="D1669" t="s">
        <v>2683</v>
      </c>
      <c r="E1669">
        <v>2</v>
      </c>
      <c r="F1669">
        <v>11842</v>
      </c>
    </row>
    <row r="1670" spans="1:6" x14ac:dyDescent="0.2">
      <c r="A1670" t="s">
        <v>2640</v>
      </c>
      <c r="B1670" t="s">
        <v>1400</v>
      </c>
      <c r="C1670" t="s">
        <v>2673</v>
      </c>
      <c r="D1670" t="s">
        <v>2684</v>
      </c>
      <c r="E1670">
        <v>3</v>
      </c>
      <c r="F1670">
        <v>19629</v>
      </c>
    </row>
    <row r="1671" spans="1:6" x14ac:dyDescent="0.2">
      <c r="A1671" t="s">
        <v>2640</v>
      </c>
      <c r="B1671" t="s">
        <v>1400</v>
      </c>
      <c r="C1671" t="s">
        <v>2673</v>
      </c>
      <c r="D1671" t="s">
        <v>2001</v>
      </c>
      <c r="E1671">
        <v>3</v>
      </c>
      <c r="F1671">
        <v>17037</v>
      </c>
    </row>
    <row r="1672" spans="1:6" x14ac:dyDescent="0.2">
      <c r="A1672" t="s">
        <v>2640</v>
      </c>
      <c r="B1672" t="s">
        <v>1400</v>
      </c>
      <c r="C1672" t="s">
        <v>2673</v>
      </c>
      <c r="D1672" t="s">
        <v>2685</v>
      </c>
      <c r="E1672">
        <v>2</v>
      </c>
      <c r="F1672">
        <v>11068</v>
      </c>
    </row>
    <row r="1673" spans="1:6" x14ac:dyDescent="0.2">
      <c r="A1673" t="s">
        <v>2640</v>
      </c>
      <c r="B1673" t="s">
        <v>1400</v>
      </c>
      <c r="C1673" t="s">
        <v>2673</v>
      </c>
      <c r="D1673" t="s">
        <v>2686</v>
      </c>
      <c r="E1673">
        <v>1</v>
      </c>
      <c r="F1673">
        <v>3295</v>
      </c>
    </row>
    <row r="1674" spans="1:6" x14ac:dyDescent="0.2">
      <c r="A1674" t="s">
        <v>2640</v>
      </c>
      <c r="B1674" t="s">
        <v>1400</v>
      </c>
      <c r="C1674" t="s">
        <v>2673</v>
      </c>
      <c r="D1674" t="s">
        <v>2687</v>
      </c>
      <c r="E1674">
        <v>1</v>
      </c>
      <c r="F1674">
        <v>5534</v>
      </c>
    </row>
    <row r="1675" spans="1:6" x14ac:dyDescent="0.2">
      <c r="A1675" t="s">
        <v>2640</v>
      </c>
      <c r="B1675" t="s">
        <v>1400</v>
      </c>
      <c r="C1675" t="s">
        <v>2673</v>
      </c>
      <c r="D1675" t="s">
        <v>2688</v>
      </c>
      <c r="E1675">
        <v>2</v>
      </c>
      <c r="F1675">
        <v>11150</v>
      </c>
    </row>
    <row r="1676" spans="1:6" x14ac:dyDescent="0.2">
      <c r="A1676" t="s">
        <v>2640</v>
      </c>
      <c r="B1676" t="s">
        <v>1400</v>
      </c>
      <c r="C1676" t="s">
        <v>2673</v>
      </c>
      <c r="D1676" t="s">
        <v>2689</v>
      </c>
      <c r="E1676">
        <v>1</v>
      </c>
      <c r="F1676">
        <v>13327</v>
      </c>
    </row>
    <row r="1677" spans="1:6" x14ac:dyDescent="0.2">
      <c r="A1677" t="s">
        <v>2640</v>
      </c>
      <c r="B1677" t="s">
        <v>1400</v>
      </c>
      <c r="C1677" t="s">
        <v>2673</v>
      </c>
      <c r="D1677" t="s">
        <v>2690</v>
      </c>
      <c r="E1677">
        <v>2</v>
      </c>
      <c r="F1677">
        <v>10828</v>
      </c>
    </row>
    <row r="1678" spans="1:6" x14ac:dyDescent="0.2">
      <c r="A1678" t="s">
        <v>2640</v>
      </c>
      <c r="B1678" t="s">
        <v>1400</v>
      </c>
      <c r="C1678" t="s">
        <v>2673</v>
      </c>
      <c r="D1678" t="s">
        <v>2691</v>
      </c>
      <c r="E1678">
        <v>1</v>
      </c>
      <c r="F1678">
        <v>5242</v>
      </c>
    </row>
    <row r="1679" spans="1:6" x14ac:dyDescent="0.2">
      <c r="A1679" t="s">
        <v>2640</v>
      </c>
      <c r="B1679" t="s">
        <v>1400</v>
      </c>
      <c r="C1679" t="s">
        <v>2673</v>
      </c>
      <c r="D1679" t="s">
        <v>2692</v>
      </c>
      <c r="E1679">
        <v>4</v>
      </c>
      <c r="F1679">
        <v>19532</v>
      </c>
    </row>
    <row r="1680" spans="1:6" x14ac:dyDescent="0.2">
      <c r="A1680" t="s">
        <v>2640</v>
      </c>
      <c r="B1680" t="s">
        <v>1400</v>
      </c>
      <c r="C1680" t="s">
        <v>2673</v>
      </c>
      <c r="D1680" t="s">
        <v>2693</v>
      </c>
      <c r="E1680">
        <v>6</v>
      </c>
      <c r="F1680">
        <v>17268</v>
      </c>
    </row>
    <row r="1681" spans="1:6" x14ac:dyDescent="0.2">
      <c r="A1681" t="s">
        <v>2640</v>
      </c>
      <c r="B1681" t="s">
        <v>1400</v>
      </c>
      <c r="C1681" t="s">
        <v>2673</v>
      </c>
      <c r="D1681" t="s">
        <v>2694</v>
      </c>
      <c r="E1681">
        <v>3</v>
      </c>
      <c r="F1681">
        <v>39846</v>
      </c>
    </row>
    <row r="1682" spans="1:6" x14ac:dyDescent="0.2">
      <c r="A1682" t="s">
        <v>2640</v>
      </c>
      <c r="B1682" t="s">
        <v>1400</v>
      </c>
      <c r="C1682" t="s">
        <v>2673</v>
      </c>
      <c r="D1682" t="s">
        <v>2695</v>
      </c>
      <c r="E1682">
        <v>8</v>
      </c>
      <c r="F1682">
        <v>21304</v>
      </c>
    </row>
    <row r="1683" spans="1:6" x14ac:dyDescent="0.2">
      <c r="A1683" t="s">
        <v>2640</v>
      </c>
      <c r="B1683" t="s">
        <v>1400</v>
      </c>
      <c r="C1683" t="s">
        <v>2673</v>
      </c>
      <c r="D1683" t="s">
        <v>1999</v>
      </c>
      <c r="E1683">
        <v>2</v>
      </c>
      <c r="F1683">
        <v>23164</v>
      </c>
    </row>
    <row r="1684" spans="1:6" x14ac:dyDescent="0.2">
      <c r="A1684" t="s">
        <v>2640</v>
      </c>
      <c r="B1684" t="s">
        <v>1400</v>
      </c>
      <c r="C1684" t="s">
        <v>2673</v>
      </c>
      <c r="D1684" t="s">
        <v>2002</v>
      </c>
      <c r="E1684">
        <v>9</v>
      </c>
      <c r="F1684">
        <v>218304</v>
      </c>
    </row>
    <row r="1685" spans="1:6" x14ac:dyDescent="0.2">
      <c r="A1685" t="s">
        <v>2640</v>
      </c>
      <c r="B1685" t="s">
        <v>1400</v>
      </c>
      <c r="C1685" t="s">
        <v>2673</v>
      </c>
      <c r="D1685" t="s">
        <v>1998</v>
      </c>
      <c r="E1685">
        <v>10</v>
      </c>
      <c r="F1685">
        <v>105160</v>
      </c>
    </row>
    <row r="1686" spans="1:6" x14ac:dyDescent="0.2">
      <c r="A1686" t="s">
        <v>2640</v>
      </c>
      <c r="B1686" t="s">
        <v>1400</v>
      </c>
      <c r="C1686" t="s">
        <v>2673</v>
      </c>
      <c r="D1686" t="s">
        <v>1997</v>
      </c>
      <c r="E1686">
        <v>9</v>
      </c>
      <c r="F1686">
        <v>98874</v>
      </c>
    </row>
    <row r="1687" spans="1:6" x14ac:dyDescent="0.2">
      <c r="A1687" t="s">
        <v>2640</v>
      </c>
      <c r="B1687" t="s">
        <v>1400</v>
      </c>
      <c r="C1687" t="s">
        <v>2673</v>
      </c>
      <c r="D1687" t="s">
        <v>2340</v>
      </c>
      <c r="E1687">
        <v>2</v>
      </c>
      <c r="F1687">
        <v>32458</v>
      </c>
    </row>
    <row r="1688" spans="1:6" x14ac:dyDescent="0.2">
      <c r="A1688" t="s">
        <v>2640</v>
      </c>
      <c r="B1688" t="s">
        <v>1400</v>
      </c>
      <c r="C1688" t="s">
        <v>2673</v>
      </c>
      <c r="D1688" t="s">
        <v>2696</v>
      </c>
      <c r="E1688">
        <v>1</v>
      </c>
      <c r="F1688">
        <v>15102</v>
      </c>
    </row>
    <row r="1689" spans="1:6" x14ac:dyDescent="0.2">
      <c r="A1689" t="s">
        <v>2640</v>
      </c>
      <c r="B1689" t="s">
        <v>1400</v>
      </c>
      <c r="C1689" t="s">
        <v>2673</v>
      </c>
      <c r="D1689" t="s">
        <v>2697</v>
      </c>
      <c r="E1689">
        <v>2</v>
      </c>
      <c r="F1689">
        <v>19340</v>
      </c>
    </row>
    <row r="1690" spans="1:6" x14ac:dyDescent="0.2">
      <c r="A1690" t="s">
        <v>2640</v>
      </c>
      <c r="B1690" t="s">
        <v>1400</v>
      </c>
      <c r="C1690" t="s">
        <v>2673</v>
      </c>
      <c r="D1690" t="s">
        <v>2007</v>
      </c>
      <c r="E1690">
        <v>3</v>
      </c>
      <c r="F1690">
        <v>33972</v>
      </c>
    </row>
    <row r="1691" spans="1:6" x14ac:dyDescent="0.2">
      <c r="A1691" t="s">
        <v>2640</v>
      </c>
      <c r="B1691" t="s">
        <v>1400</v>
      </c>
      <c r="C1691" t="s">
        <v>2673</v>
      </c>
      <c r="D1691" t="s">
        <v>2345</v>
      </c>
      <c r="E1691">
        <v>4</v>
      </c>
      <c r="F1691">
        <v>35344</v>
      </c>
    </row>
    <row r="1692" spans="1:6" x14ac:dyDescent="0.2">
      <c r="A1692" t="s">
        <v>2640</v>
      </c>
      <c r="B1692" t="s">
        <v>1400</v>
      </c>
      <c r="C1692" t="s">
        <v>2673</v>
      </c>
      <c r="D1692" t="s">
        <v>2613</v>
      </c>
      <c r="E1692">
        <v>2</v>
      </c>
      <c r="F1692">
        <v>47724</v>
      </c>
    </row>
    <row r="1693" spans="1:6" x14ac:dyDescent="0.2">
      <c r="A1693" t="s">
        <v>2640</v>
      </c>
      <c r="B1693" t="s">
        <v>1400</v>
      </c>
      <c r="C1693" t="s">
        <v>2673</v>
      </c>
      <c r="D1693" t="s">
        <v>2344</v>
      </c>
      <c r="E1693">
        <v>3</v>
      </c>
      <c r="F1693">
        <v>32820</v>
      </c>
    </row>
    <row r="1694" spans="1:6" x14ac:dyDescent="0.2">
      <c r="A1694" t="s">
        <v>2640</v>
      </c>
      <c r="B1694" t="s">
        <v>1400</v>
      </c>
      <c r="C1694" t="s">
        <v>2673</v>
      </c>
      <c r="D1694" t="s">
        <v>2698</v>
      </c>
      <c r="E1694">
        <v>1</v>
      </c>
      <c r="F1694">
        <v>29817</v>
      </c>
    </row>
    <row r="1695" spans="1:6" x14ac:dyDescent="0.2">
      <c r="A1695" t="s">
        <v>2640</v>
      </c>
      <c r="B1695" t="s">
        <v>1400</v>
      </c>
      <c r="C1695" t="s">
        <v>2673</v>
      </c>
      <c r="D1695" t="s">
        <v>2699</v>
      </c>
      <c r="E1695">
        <v>8</v>
      </c>
      <c r="F1695">
        <v>62520</v>
      </c>
    </row>
    <row r="1696" spans="1:6" x14ac:dyDescent="0.2">
      <c r="A1696" t="s">
        <v>2640</v>
      </c>
      <c r="B1696" t="s">
        <v>1400</v>
      </c>
      <c r="C1696" t="s">
        <v>2673</v>
      </c>
      <c r="D1696" t="s">
        <v>2700</v>
      </c>
      <c r="E1696">
        <v>1</v>
      </c>
      <c r="F1696">
        <v>18183</v>
      </c>
    </row>
    <row r="1697" spans="1:6" x14ac:dyDescent="0.2">
      <c r="A1697" t="s">
        <v>2640</v>
      </c>
      <c r="B1697" t="s">
        <v>1400</v>
      </c>
      <c r="C1697" t="s">
        <v>2673</v>
      </c>
      <c r="D1697" t="s">
        <v>2701</v>
      </c>
      <c r="E1697">
        <v>2</v>
      </c>
      <c r="F1697">
        <v>26048</v>
      </c>
    </row>
    <row r="1698" spans="1:6" x14ac:dyDescent="0.2">
      <c r="A1698" t="s">
        <v>2640</v>
      </c>
      <c r="B1698" t="s">
        <v>1400</v>
      </c>
      <c r="C1698" t="s">
        <v>2673</v>
      </c>
      <c r="D1698" t="s">
        <v>2702</v>
      </c>
      <c r="E1698">
        <v>6</v>
      </c>
      <c r="F1698">
        <v>54606</v>
      </c>
    </row>
    <row r="1699" spans="1:6" x14ac:dyDescent="0.2">
      <c r="A1699" t="s">
        <v>2640</v>
      </c>
      <c r="B1699" t="s">
        <v>1400</v>
      </c>
      <c r="C1699" t="s">
        <v>2673</v>
      </c>
      <c r="D1699" t="s">
        <v>2703</v>
      </c>
      <c r="E1699">
        <v>1</v>
      </c>
      <c r="F1699">
        <v>8094</v>
      </c>
    </row>
    <row r="1700" spans="1:6" x14ac:dyDescent="0.2">
      <c r="A1700" t="s">
        <v>2640</v>
      </c>
      <c r="B1700" t="s">
        <v>1400</v>
      </c>
      <c r="C1700" t="s">
        <v>2673</v>
      </c>
      <c r="D1700" t="s">
        <v>2704</v>
      </c>
      <c r="E1700">
        <v>4</v>
      </c>
      <c r="F1700">
        <v>26144</v>
      </c>
    </row>
    <row r="1701" spans="1:6" x14ac:dyDescent="0.2">
      <c r="A1701" t="s">
        <v>2640</v>
      </c>
      <c r="B1701" t="s">
        <v>1400</v>
      </c>
      <c r="C1701" t="s">
        <v>2673</v>
      </c>
      <c r="D1701" t="s">
        <v>2705</v>
      </c>
      <c r="E1701">
        <v>1</v>
      </c>
      <c r="F1701">
        <v>20617</v>
      </c>
    </row>
    <row r="1702" spans="1:6" x14ac:dyDescent="0.2">
      <c r="A1702" t="s">
        <v>2640</v>
      </c>
      <c r="B1702" t="s">
        <v>1400</v>
      </c>
      <c r="C1702" t="s">
        <v>2673</v>
      </c>
      <c r="D1702" t="s">
        <v>2706</v>
      </c>
      <c r="E1702">
        <v>1</v>
      </c>
      <c r="F1702">
        <v>27840</v>
      </c>
    </row>
    <row r="1703" spans="1:6" x14ac:dyDescent="0.2">
      <c r="A1703" t="s">
        <v>2640</v>
      </c>
      <c r="B1703" t="s">
        <v>1400</v>
      </c>
      <c r="C1703" t="s">
        <v>2673</v>
      </c>
      <c r="D1703" t="s">
        <v>2707</v>
      </c>
      <c r="E1703">
        <v>2</v>
      </c>
      <c r="F1703">
        <v>50920</v>
      </c>
    </row>
    <row r="1704" spans="1:6" x14ac:dyDescent="0.2">
      <c r="A1704" t="s">
        <v>2640</v>
      </c>
      <c r="B1704" t="s">
        <v>1400</v>
      </c>
      <c r="C1704" t="s">
        <v>2673</v>
      </c>
      <c r="D1704" t="s">
        <v>2628</v>
      </c>
      <c r="E1704">
        <v>1</v>
      </c>
      <c r="F1704">
        <v>21633</v>
      </c>
    </row>
    <row r="1705" spans="1:6" x14ac:dyDescent="0.2">
      <c r="A1705" t="s">
        <v>2640</v>
      </c>
      <c r="B1705" t="s">
        <v>1400</v>
      </c>
      <c r="C1705" t="s">
        <v>2673</v>
      </c>
      <c r="D1705" t="s">
        <v>2339</v>
      </c>
      <c r="E1705">
        <v>2</v>
      </c>
      <c r="F1705">
        <v>49512</v>
      </c>
    </row>
    <row r="1706" spans="1:6" x14ac:dyDescent="0.2">
      <c r="A1706" t="s">
        <v>2640</v>
      </c>
      <c r="B1706" t="s">
        <v>1400</v>
      </c>
      <c r="C1706" t="s">
        <v>2673</v>
      </c>
      <c r="D1706" t="s">
        <v>2708</v>
      </c>
      <c r="E1706">
        <v>1</v>
      </c>
      <c r="F1706">
        <v>26997</v>
      </c>
    </row>
    <row r="1707" spans="1:6" x14ac:dyDescent="0.2">
      <c r="A1707" t="s">
        <v>2640</v>
      </c>
      <c r="B1707" t="s">
        <v>1400</v>
      </c>
      <c r="C1707" t="s">
        <v>2673</v>
      </c>
      <c r="D1707" t="s">
        <v>2709</v>
      </c>
      <c r="E1707">
        <v>1</v>
      </c>
      <c r="F1707">
        <v>17726</v>
      </c>
    </row>
    <row r="1708" spans="1:6" x14ac:dyDescent="0.2">
      <c r="A1708" t="s">
        <v>2640</v>
      </c>
      <c r="B1708" t="s">
        <v>1400</v>
      </c>
      <c r="C1708" t="s">
        <v>2673</v>
      </c>
      <c r="D1708" t="s">
        <v>2337</v>
      </c>
      <c r="E1708">
        <v>1</v>
      </c>
      <c r="F1708">
        <v>8973</v>
      </c>
    </row>
    <row r="1709" spans="1:6" x14ac:dyDescent="0.2">
      <c r="A1709" t="s">
        <v>2640</v>
      </c>
      <c r="B1709" t="s">
        <v>1400</v>
      </c>
      <c r="C1709" t="s">
        <v>2673</v>
      </c>
      <c r="D1709" t="s">
        <v>2336</v>
      </c>
      <c r="E1709">
        <v>2</v>
      </c>
      <c r="F1709">
        <v>21354</v>
      </c>
    </row>
    <row r="1710" spans="1:6" x14ac:dyDescent="0.2">
      <c r="A1710" t="s">
        <v>2640</v>
      </c>
      <c r="B1710" t="s">
        <v>1400</v>
      </c>
      <c r="C1710" t="s">
        <v>2673</v>
      </c>
      <c r="D1710" t="s">
        <v>2710</v>
      </c>
      <c r="E1710">
        <v>4</v>
      </c>
      <c r="F1710">
        <v>93180</v>
      </c>
    </row>
    <row r="1711" spans="1:6" x14ac:dyDescent="0.2">
      <c r="A1711" t="s">
        <v>2640</v>
      </c>
      <c r="B1711" t="s">
        <v>1400</v>
      </c>
      <c r="C1711" t="s">
        <v>2673</v>
      </c>
      <c r="D1711" t="s">
        <v>2335</v>
      </c>
      <c r="E1711">
        <v>1</v>
      </c>
      <c r="F1711">
        <v>15394</v>
      </c>
    </row>
    <row r="1712" spans="1:6" x14ac:dyDescent="0.2">
      <c r="A1712" t="s">
        <v>2640</v>
      </c>
      <c r="B1712" t="s">
        <v>1400</v>
      </c>
      <c r="C1712" t="s">
        <v>2673</v>
      </c>
      <c r="D1712" t="s">
        <v>2671</v>
      </c>
      <c r="E1712">
        <v>8</v>
      </c>
      <c r="F1712">
        <v>11400</v>
      </c>
    </row>
    <row r="1713" spans="1:6" x14ac:dyDescent="0.2">
      <c r="A1713" t="s">
        <v>2640</v>
      </c>
      <c r="B1713" t="s">
        <v>1400</v>
      </c>
      <c r="C1713" t="s">
        <v>2673</v>
      </c>
      <c r="D1713" t="s">
        <v>2711</v>
      </c>
      <c r="E1713">
        <v>3</v>
      </c>
      <c r="F1713">
        <v>3054</v>
      </c>
    </row>
    <row r="1714" spans="1:6" x14ac:dyDescent="0.2">
      <c r="A1714" t="s">
        <v>2640</v>
      </c>
      <c r="B1714" t="s">
        <v>1400</v>
      </c>
      <c r="C1714" t="s">
        <v>2673</v>
      </c>
      <c r="D1714" t="s">
        <v>2346</v>
      </c>
      <c r="E1714">
        <v>2</v>
      </c>
      <c r="F1714">
        <v>2950</v>
      </c>
    </row>
    <row r="1715" spans="1:6" x14ac:dyDescent="0.2">
      <c r="A1715" t="s">
        <v>2640</v>
      </c>
      <c r="B1715" t="s">
        <v>1400</v>
      </c>
      <c r="C1715" t="s">
        <v>2673</v>
      </c>
      <c r="D1715" t="s">
        <v>2059</v>
      </c>
      <c r="E1715">
        <v>8</v>
      </c>
      <c r="F1715">
        <v>7072</v>
      </c>
    </row>
    <row r="1716" spans="1:6" x14ac:dyDescent="0.2">
      <c r="A1716" t="s">
        <v>2640</v>
      </c>
      <c r="B1716" t="s">
        <v>1400</v>
      </c>
      <c r="C1716" t="s">
        <v>2673</v>
      </c>
      <c r="D1716" t="s">
        <v>2712</v>
      </c>
      <c r="E1716">
        <v>6</v>
      </c>
      <c r="F1716">
        <v>13044</v>
      </c>
    </row>
    <row r="1717" spans="1:6" x14ac:dyDescent="0.2">
      <c r="A1717" t="s">
        <v>2640</v>
      </c>
      <c r="B1717" t="s">
        <v>1400</v>
      </c>
      <c r="C1717" t="s">
        <v>2673</v>
      </c>
      <c r="D1717" t="s">
        <v>2713</v>
      </c>
      <c r="E1717">
        <v>2</v>
      </c>
      <c r="F1717">
        <v>2192</v>
      </c>
    </row>
    <row r="1718" spans="1:6" x14ac:dyDescent="0.2">
      <c r="A1718" t="s">
        <v>2640</v>
      </c>
      <c r="B1718" t="s">
        <v>1400</v>
      </c>
      <c r="C1718" t="s">
        <v>2673</v>
      </c>
      <c r="D1718" t="s">
        <v>2714</v>
      </c>
      <c r="E1718">
        <v>3</v>
      </c>
      <c r="F1718">
        <v>6684</v>
      </c>
    </row>
    <row r="1719" spans="1:6" x14ac:dyDescent="0.2">
      <c r="A1719" t="s">
        <v>2640</v>
      </c>
      <c r="B1719" t="s">
        <v>1400</v>
      </c>
      <c r="C1719" t="s">
        <v>2673</v>
      </c>
      <c r="D1719" t="s">
        <v>2599</v>
      </c>
      <c r="E1719">
        <v>2</v>
      </c>
      <c r="F1719">
        <v>372</v>
      </c>
    </row>
    <row r="1720" spans="1:6" x14ac:dyDescent="0.2">
      <c r="A1720" t="s">
        <v>2640</v>
      </c>
      <c r="B1720" t="s">
        <v>1400</v>
      </c>
      <c r="C1720" t="s">
        <v>2673</v>
      </c>
      <c r="D1720" t="s">
        <v>2715</v>
      </c>
      <c r="E1720">
        <v>1</v>
      </c>
      <c r="F1720">
        <v>4055</v>
      </c>
    </row>
    <row r="1721" spans="1:6" x14ac:dyDescent="0.2">
      <c r="A1721" t="s">
        <v>2640</v>
      </c>
      <c r="B1721" t="s">
        <v>1400</v>
      </c>
      <c r="C1721" t="s">
        <v>2673</v>
      </c>
      <c r="D1721" t="s">
        <v>2716</v>
      </c>
      <c r="E1721">
        <v>2</v>
      </c>
      <c r="F1721">
        <v>5304</v>
      </c>
    </row>
    <row r="1722" spans="1:6" x14ac:dyDescent="0.2">
      <c r="A1722" t="s">
        <v>2640</v>
      </c>
      <c r="B1722" t="s">
        <v>1400</v>
      </c>
      <c r="C1722" t="s">
        <v>2673</v>
      </c>
      <c r="D1722" t="s">
        <v>2717</v>
      </c>
      <c r="E1722">
        <v>2</v>
      </c>
      <c r="F1722">
        <v>8626</v>
      </c>
    </row>
    <row r="1723" spans="1:6" x14ac:dyDescent="0.2">
      <c r="A1723" t="s">
        <v>2640</v>
      </c>
      <c r="B1723" t="s">
        <v>1400</v>
      </c>
      <c r="C1723" t="s">
        <v>2673</v>
      </c>
      <c r="D1723" t="s">
        <v>1979</v>
      </c>
      <c r="E1723">
        <v>2</v>
      </c>
      <c r="F1723">
        <v>32716</v>
      </c>
    </row>
    <row r="1724" spans="1:6" x14ac:dyDescent="0.2">
      <c r="A1724" t="s">
        <v>2640</v>
      </c>
      <c r="B1724" t="s">
        <v>1400</v>
      </c>
      <c r="C1724" t="s">
        <v>2673</v>
      </c>
      <c r="D1724" t="s">
        <v>2596</v>
      </c>
      <c r="E1724">
        <v>8</v>
      </c>
      <c r="F1724">
        <v>66928</v>
      </c>
    </row>
    <row r="1725" spans="1:6" x14ac:dyDescent="0.2">
      <c r="A1725" t="s">
        <v>2640</v>
      </c>
      <c r="B1725" t="s">
        <v>1400</v>
      </c>
      <c r="C1725" t="s">
        <v>2673</v>
      </c>
      <c r="D1725" t="s">
        <v>2045</v>
      </c>
      <c r="E1725">
        <v>4</v>
      </c>
      <c r="F1725">
        <v>54596</v>
      </c>
    </row>
    <row r="1726" spans="1:6" x14ac:dyDescent="0.2">
      <c r="A1726" t="s">
        <v>2640</v>
      </c>
      <c r="B1726" t="s">
        <v>1400</v>
      </c>
      <c r="C1726" t="s">
        <v>2718</v>
      </c>
      <c r="D1726" t="s">
        <v>2335</v>
      </c>
      <c r="E1726">
        <v>1</v>
      </c>
      <c r="F1726">
        <v>15394</v>
      </c>
    </row>
    <row r="1727" spans="1:6" x14ac:dyDescent="0.2">
      <c r="A1727" t="s">
        <v>2640</v>
      </c>
      <c r="B1727" t="s">
        <v>1400</v>
      </c>
      <c r="C1727" t="s">
        <v>2718</v>
      </c>
      <c r="D1727" t="s">
        <v>2694</v>
      </c>
      <c r="E1727">
        <v>1</v>
      </c>
      <c r="F1727">
        <v>13282</v>
      </c>
    </row>
    <row r="1728" spans="1:6" x14ac:dyDescent="0.2">
      <c r="A1728" t="s">
        <v>2640</v>
      </c>
      <c r="B1728" t="s">
        <v>1400</v>
      </c>
      <c r="C1728" t="s">
        <v>2718</v>
      </c>
      <c r="D1728" t="s">
        <v>2708</v>
      </c>
      <c r="E1728">
        <v>1</v>
      </c>
      <c r="F1728">
        <v>26997</v>
      </c>
    </row>
    <row r="1729" spans="1:6" x14ac:dyDescent="0.2">
      <c r="A1729" t="s">
        <v>2640</v>
      </c>
      <c r="B1729" t="s">
        <v>1400</v>
      </c>
      <c r="C1729" t="s">
        <v>2718</v>
      </c>
      <c r="D1729" t="s">
        <v>2613</v>
      </c>
      <c r="E1729">
        <v>2</v>
      </c>
      <c r="F1729">
        <v>47724</v>
      </c>
    </row>
    <row r="1730" spans="1:6" x14ac:dyDescent="0.2">
      <c r="A1730" t="s">
        <v>2640</v>
      </c>
      <c r="B1730" t="s">
        <v>1400</v>
      </c>
      <c r="C1730" t="s">
        <v>2718</v>
      </c>
      <c r="D1730" t="s">
        <v>2685</v>
      </c>
      <c r="E1730">
        <v>2</v>
      </c>
      <c r="F1730">
        <v>11068</v>
      </c>
    </row>
    <row r="1731" spans="1:6" x14ac:dyDescent="0.2">
      <c r="A1731" t="s">
        <v>2640</v>
      </c>
      <c r="B1731" t="s">
        <v>1400</v>
      </c>
      <c r="C1731" t="s">
        <v>2718</v>
      </c>
      <c r="D1731" t="s">
        <v>2686</v>
      </c>
      <c r="E1731">
        <v>1</v>
      </c>
      <c r="F1731">
        <v>3295</v>
      </c>
    </row>
    <row r="1732" spans="1:6" x14ac:dyDescent="0.2">
      <c r="A1732" t="s">
        <v>2640</v>
      </c>
      <c r="B1732" t="s">
        <v>1400</v>
      </c>
      <c r="C1732" t="s">
        <v>2718</v>
      </c>
      <c r="D1732" t="s">
        <v>2688</v>
      </c>
      <c r="E1732">
        <v>2</v>
      </c>
      <c r="F1732">
        <v>11150</v>
      </c>
    </row>
    <row r="1733" spans="1:6" x14ac:dyDescent="0.2">
      <c r="A1733" t="s">
        <v>2640</v>
      </c>
      <c r="B1733" t="s">
        <v>1400</v>
      </c>
      <c r="C1733" t="s">
        <v>2718</v>
      </c>
      <c r="D1733" t="s">
        <v>2709</v>
      </c>
      <c r="E1733">
        <v>2</v>
      </c>
      <c r="F1733">
        <v>35452</v>
      </c>
    </row>
    <row r="1734" spans="1:6" x14ac:dyDescent="0.2">
      <c r="A1734" t="s">
        <v>2640</v>
      </c>
      <c r="B1734" t="s">
        <v>1400</v>
      </c>
      <c r="C1734" t="s">
        <v>2718</v>
      </c>
      <c r="D1734" t="s">
        <v>2339</v>
      </c>
      <c r="E1734">
        <v>2</v>
      </c>
      <c r="F1734">
        <v>49512</v>
      </c>
    </row>
    <row r="1735" spans="1:6" x14ac:dyDescent="0.2">
      <c r="A1735" t="s">
        <v>2640</v>
      </c>
      <c r="B1735" t="s">
        <v>1400</v>
      </c>
      <c r="C1735" t="s">
        <v>2718</v>
      </c>
      <c r="D1735" t="s">
        <v>2707</v>
      </c>
      <c r="E1735">
        <v>2</v>
      </c>
      <c r="F1735">
        <v>50920</v>
      </c>
    </row>
    <row r="1736" spans="1:6" x14ac:dyDescent="0.2">
      <c r="A1736" t="s">
        <v>2640</v>
      </c>
      <c r="B1736" t="s">
        <v>1400</v>
      </c>
      <c r="C1736" t="s">
        <v>2718</v>
      </c>
      <c r="D1736" t="s">
        <v>2690</v>
      </c>
      <c r="E1736">
        <v>1</v>
      </c>
      <c r="F1736">
        <v>5414</v>
      </c>
    </row>
    <row r="1737" spans="1:6" x14ac:dyDescent="0.2">
      <c r="A1737" t="s">
        <v>2640</v>
      </c>
      <c r="B1737" t="s">
        <v>1400</v>
      </c>
      <c r="C1737" t="s">
        <v>2718</v>
      </c>
      <c r="D1737" t="s">
        <v>2706</v>
      </c>
      <c r="E1737">
        <v>1</v>
      </c>
      <c r="F1737">
        <v>27840</v>
      </c>
    </row>
    <row r="1738" spans="1:6" x14ac:dyDescent="0.2">
      <c r="A1738" t="s">
        <v>2640</v>
      </c>
      <c r="B1738" t="s">
        <v>1400</v>
      </c>
      <c r="C1738" t="s">
        <v>2718</v>
      </c>
      <c r="D1738" t="s">
        <v>2691</v>
      </c>
      <c r="E1738">
        <v>1</v>
      </c>
      <c r="F1738">
        <v>5242</v>
      </c>
    </row>
    <row r="1739" spans="1:6" x14ac:dyDescent="0.2">
      <c r="A1739" t="s">
        <v>2640</v>
      </c>
      <c r="B1739" t="s">
        <v>1400</v>
      </c>
      <c r="C1739" t="s">
        <v>2718</v>
      </c>
      <c r="D1739" t="s">
        <v>2719</v>
      </c>
      <c r="E1739">
        <v>2</v>
      </c>
      <c r="F1739">
        <v>3610</v>
      </c>
    </row>
    <row r="1740" spans="1:6" x14ac:dyDescent="0.2">
      <c r="A1740" t="s">
        <v>2640</v>
      </c>
      <c r="B1740" t="s">
        <v>1400</v>
      </c>
      <c r="C1740" t="s">
        <v>2718</v>
      </c>
      <c r="D1740" t="s">
        <v>2600</v>
      </c>
      <c r="E1740">
        <v>4</v>
      </c>
      <c r="F1740">
        <v>41492</v>
      </c>
    </row>
    <row r="1741" spans="1:6" x14ac:dyDescent="0.2">
      <c r="A1741" t="s">
        <v>2640</v>
      </c>
      <c r="B1741" t="s">
        <v>1400</v>
      </c>
      <c r="C1741" t="s">
        <v>2718</v>
      </c>
      <c r="D1741" t="s">
        <v>2720</v>
      </c>
      <c r="E1741">
        <v>1</v>
      </c>
      <c r="F1741">
        <v>7700</v>
      </c>
    </row>
    <row r="1742" spans="1:6" x14ac:dyDescent="0.2">
      <c r="A1742" t="s">
        <v>2640</v>
      </c>
      <c r="B1742" t="s">
        <v>1400</v>
      </c>
      <c r="C1742" t="s">
        <v>2718</v>
      </c>
      <c r="D1742" t="s">
        <v>2599</v>
      </c>
      <c r="E1742">
        <v>1</v>
      </c>
      <c r="F1742">
        <v>186</v>
      </c>
    </row>
    <row r="1743" spans="1:6" x14ac:dyDescent="0.2">
      <c r="A1743" t="s">
        <v>2640</v>
      </c>
      <c r="B1743" t="s">
        <v>1400</v>
      </c>
      <c r="C1743" t="s">
        <v>2718</v>
      </c>
      <c r="D1743" t="s">
        <v>2721</v>
      </c>
      <c r="E1743">
        <v>1</v>
      </c>
      <c r="F1743">
        <v>509</v>
      </c>
    </row>
    <row r="1744" spans="1:6" x14ac:dyDescent="0.2">
      <c r="A1744" t="s">
        <v>2640</v>
      </c>
      <c r="B1744" t="s">
        <v>1400</v>
      </c>
      <c r="C1744" t="s">
        <v>2718</v>
      </c>
      <c r="D1744" t="s">
        <v>2602</v>
      </c>
      <c r="E1744">
        <v>1</v>
      </c>
      <c r="F1744">
        <v>2007</v>
      </c>
    </row>
    <row r="1745" spans="1:6" x14ac:dyDescent="0.2">
      <c r="A1745" t="s">
        <v>2640</v>
      </c>
      <c r="B1745" t="s">
        <v>1400</v>
      </c>
      <c r="C1745" t="s">
        <v>2718</v>
      </c>
      <c r="D1745" t="s">
        <v>2047</v>
      </c>
      <c r="E1745">
        <v>1</v>
      </c>
      <c r="F1745">
        <v>1187</v>
      </c>
    </row>
    <row r="1746" spans="1:6" x14ac:dyDescent="0.2">
      <c r="A1746" t="s">
        <v>2640</v>
      </c>
      <c r="B1746" t="s">
        <v>1400</v>
      </c>
      <c r="C1746" t="s">
        <v>2718</v>
      </c>
      <c r="D1746" t="s">
        <v>2627</v>
      </c>
      <c r="E1746">
        <v>1</v>
      </c>
      <c r="F1746">
        <v>344</v>
      </c>
    </row>
    <row r="1747" spans="1:6" x14ac:dyDescent="0.2">
      <c r="A1747" t="s">
        <v>2640</v>
      </c>
      <c r="B1747" t="s">
        <v>1400</v>
      </c>
      <c r="C1747" t="s">
        <v>2661</v>
      </c>
      <c r="D1747" t="s">
        <v>1881</v>
      </c>
      <c r="E1747">
        <v>4</v>
      </c>
      <c r="F1747">
        <v>21660</v>
      </c>
    </row>
    <row r="1748" spans="1:6" x14ac:dyDescent="0.2">
      <c r="A1748" t="s">
        <v>2640</v>
      </c>
      <c r="B1748" t="s">
        <v>1400</v>
      </c>
      <c r="C1748" t="s">
        <v>2673</v>
      </c>
      <c r="D1748" t="s">
        <v>2508</v>
      </c>
      <c r="E1748">
        <v>7</v>
      </c>
      <c r="F1748">
        <v>115640</v>
      </c>
    </row>
    <row r="1749" spans="1:6" x14ac:dyDescent="0.2">
      <c r="A1749" t="s">
        <v>2640</v>
      </c>
      <c r="B1749" t="s">
        <v>1400</v>
      </c>
      <c r="C1749" t="s">
        <v>2673</v>
      </c>
      <c r="D1749" t="s">
        <v>2039</v>
      </c>
      <c r="E1749">
        <v>28</v>
      </c>
      <c r="F1749">
        <v>52892</v>
      </c>
    </row>
    <row r="1750" spans="1:6" x14ac:dyDescent="0.2">
      <c r="A1750" t="s">
        <v>2640</v>
      </c>
      <c r="B1750" t="s">
        <v>1400</v>
      </c>
      <c r="C1750" t="s">
        <v>2673</v>
      </c>
      <c r="D1750" t="s">
        <v>2050</v>
      </c>
      <c r="E1750">
        <v>6</v>
      </c>
      <c r="F1750">
        <v>9528</v>
      </c>
    </row>
    <row r="1751" spans="1:6" x14ac:dyDescent="0.2">
      <c r="A1751" t="s">
        <v>2640</v>
      </c>
      <c r="B1751" t="s">
        <v>1400</v>
      </c>
      <c r="C1751" t="s">
        <v>2673</v>
      </c>
      <c r="D1751" t="s">
        <v>1888</v>
      </c>
      <c r="E1751">
        <v>33</v>
      </c>
      <c r="F1751">
        <v>66594</v>
      </c>
    </row>
    <row r="1752" spans="1:6" x14ac:dyDescent="0.2">
      <c r="A1752" t="s">
        <v>2640</v>
      </c>
      <c r="B1752" t="s">
        <v>1400</v>
      </c>
      <c r="C1752" t="s">
        <v>2673</v>
      </c>
      <c r="D1752" t="s">
        <v>2079</v>
      </c>
      <c r="E1752">
        <v>9</v>
      </c>
      <c r="F1752">
        <v>5112</v>
      </c>
    </row>
    <row r="1753" spans="1:6" x14ac:dyDescent="0.2">
      <c r="A1753" t="s">
        <v>2640</v>
      </c>
      <c r="B1753" t="s">
        <v>1400</v>
      </c>
      <c r="C1753" t="s">
        <v>2673</v>
      </c>
      <c r="D1753" t="s">
        <v>2293</v>
      </c>
      <c r="E1753">
        <v>20</v>
      </c>
      <c r="F1753">
        <v>16960</v>
      </c>
    </row>
    <row r="1754" spans="1:6" x14ac:dyDescent="0.2">
      <c r="A1754" t="s">
        <v>2640</v>
      </c>
      <c r="B1754" t="s">
        <v>1400</v>
      </c>
      <c r="C1754" t="s">
        <v>2673</v>
      </c>
      <c r="D1754" t="s">
        <v>1784</v>
      </c>
      <c r="E1754">
        <v>35</v>
      </c>
      <c r="F1754">
        <v>35525</v>
      </c>
    </row>
    <row r="1755" spans="1:6" x14ac:dyDescent="0.2">
      <c r="A1755" t="s">
        <v>2640</v>
      </c>
      <c r="B1755" t="s">
        <v>1400</v>
      </c>
      <c r="C1755" t="s">
        <v>2673</v>
      </c>
      <c r="D1755" t="s">
        <v>1786</v>
      </c>
      <c r="E1755">
        <v>6</v>
      </c>
      <c r="F1755">
        <v>6342</v>
      </c>
    </row>
    <row r="1756" spans="1:6" x14ac:dyDescent="0.2">
      <c r="A1756" t="s">
        <v>2640</v>
      </c>
      <c r="B1756" t="s">
        <v>1400</v>
      </c>
      <c r="C1756" t="s">
        <v>2673</v>
      </c>
      <c r="D1756" t="s">
        <v>2622</v>
      </c>
      <c r="E1756">
        <v>8</v>
      </c>
      <c r="F1756">
        <v>5312</v>
      </c>
    </row>
    <row r="1757" spans="1:6" x14ac:dyDescent="0.2">
      <c r="A1757" t="s">
        <v>2640</v>
      </c>
      <c r="B1757" t="s">
        <v>1400</v>
      </c>
      <c r="C1757" t="s">
        <v>2673</v>
      </c>
      <c r="D1757" t="s">
        <v>2425</v>
      </c>
      <c r="E1757">
        <v>19</v>
      </c>
      <c r="F1757">
        <v>8151</v>
      </c>
    </row>
    <row r="1758" spans="1:6" x14ac:dyDescent="0.2">
      <c r="A1758" t="s">
        <v>2640</v>
      </c>
      <c r="B1758" t="s">
        <v>1400</v>
      </c>
      <c r="C1758" t="s">
        <v>2665</v>
      </c>
      <c r="D1758" t="s">
        <v>2722</v>
      </c>
      <c r="E1758">
        <v>2</v>
      </c>
      <c r="F1758">
        <v>6306</v>
      </c>
    </row>
    <row r="1759" spans="1:6" x14ac:dyDescent="0.2">
      <c r="A1759" t="s">
        <v>2640</v>
      </c>
      <c r="B1759" t="s">
        <v>1400</v>
      </c>
      <c r="C1759" t="s">
        <v>2673</v>
      </c>
      <c r="D1759" t="s">
        <v>1914</v>
      </c>
      <c r="E1759">
        <v>14</v>
      </c>
      <c r="F1759">
        <v>33082</v>
      </c>
    </row>
    <row r="1760" spans="1:6" x14ac:dyDescent="0.2">
      <c r="A1760" t="s">
        <v>2640</v>
      </c>
      <c r="B1760" t="s">
        <v>1400</v>
      </c>
      <c r="C1760" t="s">
        <v>2673</v>
      </c>
      <c r="D1760" t="s">
        <v>2723</v>
      </c>
      <c r="E1760">
        <v>5</v>
      </c>
      <c r="F1760">
        <v>79340</v>
      </c>
    </row>
    <row r="1761" spans="1:6" x14ac:dyDescent="0.2">
      <c r="A1761" t="s">
        <v>2640</v>
      </c>
      <c r="B1761" t="s">
        <v>1400</v>
      </c>
      <c r="C1761" t="s">
        <v>2673</v>
      </c>
      <c r="D1761" t="s">
        <v>2334</v>
      </c>
      <c r="E1761">
        <v>3</v>
      </c>
      <c r="F1761">
        <v>31005</v>
      </c>
    </row>
    <row r="1762" spans="1:6" x14ac:dyDescent="0.2">
      <c r="A1762" t="s">
        <v>2640</v>
      </c>
      <c r="B1762" t="s">
        <v>1400</v>
      </c>
      <c r="C1762" t="s">
        <v>2673</v>
      </c>
      <c r="D1762" t="s">
        <v>2724</v>
      </c>
      <c r="E1762">
        <v>4</v>
      </c>
      <c r="F1762">
        <v>26360</v>
      </c>
    </row>
    <row r="1763" spans="1:6" x14ac:dyDescent="0.2">
      <c r="A1763" t="s">
        <v>2640</v>
      </c>
      <c r="B1763" t="s">
        <v>1400</v>
      </c>
      <c r="C1763" t="s">
        <v>2718</v>
      </c>
      <c r="D1763" t="s">
        <v>2723</v>
      </c>
      <c r="E1763">
        <v>3</v>
      </c>
      <c r="F1763">
        <v>47604</v>
      </c>
    </row>
    <row r="1764" spans="1:6" x14ac:dyDescent="0.2">
      <c r="A1764" t="s">
        <v>2640</v>
      </c>
      <c r="B1764" t="s">
        <v>1400</v>
      </c>
      <c r="C1764" t="s">
        <v>2718</v>
      </c>
      <c r="D1764" t="s">
        <v>2724</v>
      </c>
      <c r="E1764">
        <v>2</v>
      </c>
      <c r="F1764">
        <v>13180</v>
      </c>
    </row>
    <row r="1765" spans="1:6" x14ac:dyDescent="0.2">
      <c r="A1765" t="s">
        <v>2640</v>
      </c>
      <c r="B1765" t="s">
        <v>1400</v>
      </c>
      <c r="C1765" t="s">
        <v>2718</v>
      </c>
      <c r="D1765" t="s">
        <v>2713</v>
      </c>
      <c r="E1765">
        <v>1</v>
      </c>
      <c r="F1765">
        <v>1096</v>
      </c>
    </row>
    <row r="1766" spans="1:6" x14ac:dyDescent="0.2">
      <c r="A1766" t="s">
        <v>2640</v>
      </c>
      <c r="B1766" t="s">
        <v>1400</v>
      </c>
      <c r="C1766" t="s">
        <v>2665</v>
      </c>
      <c r="D1766" t="s">
        <v>1893</v>
      </c>
      <c r="E1766">
        <v>1</v>
      </c>
      <c r="F1766">
        <v>143</v>
      </c>
    </row>
    <row r="1767" spans="1:6" x14ac:dyDescent="0.2">
      <c r="A1767" t="s">
        <v>2640</v>
      </c>
      <c r="B1767" t="s">
        <v>1400</v>
      </c>
      <c r="C1767" t="s">
        <v>2673</v>
      </c>
      <c r="D1767" t="s">
        <v>2725</v>
      </c>
      <c r="E1767">
        <v>1</v>
      </c>
      <c r="F1767">
        <v>21972</v>
      </c>
    </row>
    <row r="1768" spans="1:6" x14ac:dyDescent="0.2">
      <c r="A1768" t="s">
        <v>2640</v>
      </c>
      <c r="B1768" t="s">
        <v>1400</v>
      </c>
      <c r="C1768" t="s">
        <v>2673</v>
      </c>
      <c r="D1768" t="s">
        <v>2726</v>
      </c>
      <c r="E1768">
        <v>1</v>
      </c>
      <c r="F1768">
        <v>7269</v>
      </c>
    </row>
    <row r="1769" spans="1:6" x14ac:dyDescent="0.2">
      <c r="A1769" t="s">
        <v>2640</v>
      </c>
      <c r="B1769" t="s">
        <v>1400</v>
      </c>
      <c r="C1769" t="s">
        <v>2673</v>
      </c>
      <c r="D1769" t="s">
        <v>1833</v>
      </c>
      <c r="E1769">
        <v>2</v>
      </c>
      <c r="F1769">
        <v>10742</v>
      </c>
    </row>
    <row r="1770" spans="1:6" x14ac:dyDescent="0.2">
      <c r="A1770" t="s">
        <v>2640</v>
      </c>
      <c r="B1770" t="s">
        <v>1400</v>
      </c>
      <c r="C1770" t="s">
        <v>2673</v>
      </c>
      <c r="D1770" t="s">
        <v>2727</v>
      </c>
      <c r="E1770">
        <v>4</v>
      </c>
      <c r="F1770">
        <v>38680</v>
      </c>
    </row>
    <row r="1771" spans="1:6" x14ac:dyDescent="0.2">
      <c r="A1771" t="s">
        <v>2640</v>
      </c>
      <c r="B1771" t="s">
        <v>1400</v>
      </c>
      <c r="C1771" t="s">
        <v>2673</v>
      </c>
      <c r="D1771" t="s">
        <v>2206</v>
      </c>
      <c r="E1771">
        <v>21</v>
      </c>
      <c r="F1771">
        <v>26796</v>
      </c>
    </row>
    <row r="1772" spans="1:6" x14ac:dyDescent="0.2">
      <c r="A1772" t="s">
        <v>2640</v>
      </c>
      <c r="B1772" t="s">
        <v>1400</v>
      </c>
      <c r="C1772" t="s">
        <v>2673</v>
      </c>
      <c r="D1772" t="s">
        <v>1925</v>
      </c>
      <c r="E1772">
        <v>23</v>
      </c>
      <c r="F1772">
        <v>31096</v>
      </c>
    </row>
    <row r="1773" spans="1:6" x14ac:dyDescent="0.2">
      <c r="A1773" t="s">
        <v>2728</v>
      </c>
      <c r="B1773" t="s">
        <v>1400</v>
      </c>
      <c r="C1773" t="s">
        <v>2729</v>
      </c>
      <c r="D1773" t="s">
        <v>1616</v>
      </c>
      <c r="E1773">
        <v>2</v>
      </c>
      <c r="F1773">
        <v>976</v>
      </c>
    </row>
    <row r="1774" spans="1:6" x14ac:dyDescent="0.2">
      <c r="A1774" t="s">
        <v>2728</v>
      </c>
      <c r="B1774" t="s">
        <v>1400</v>
      </c>
      <c r="C1774" t="s">
        <v>2645</v>
      </c>
      <c r="D1774" t="s">
        <v>1879</v>
      </c>
      <c r="E1774">
        <v>1</v>
      </c>
      <c r="F1774">
        <v>1605</v>
      </c>
    </row>
    <row r="1775" spans="1:6" x14ac:dyDescent="0.2">
      <c r="A1775" t="s">
        <v>2728</v>
      </c>
      <c r="B1775" t="s">
        <v>1400</v>
      </c>
      <c r="C1775" t="s">
        <v>2645</v>
      </c>
      <c r="D1775" t="s">
        <v>1882</v>
      </c>
      <c r="E1775">
        <v>3</v>
      </c>
      <c r="F1775">
        <v>8535</v>
      </c>
    </row>
    <row r="1776" spans="1:6" x14ac:dyDescent="0.2">
      <c r="A1776" t="s">
        <v>2728</v>
      </c>
      <c r="B1776" t="s">
        <v>1400</v>
      </c>
      <c r="C1776" t="s">
        <v>2647</v>
      </c>
      <c r="D1776" t="s">
        <v>2096</v>
      </c>
      <c r="E1776">
        <v>1</v>
      </c>
      <c r="F1776">
        <v>1936</v>
      </c>
    </row>
    <row r="1777" spans="1:6" x14ac:dyDescent="0.2">
      <c r="A1777" t="s">
        <v>2728</v>
      </c>
      <c r="B1777" t="s">
        <v>1400</v>
      </c>
      <c r="C1777" t="s">
        <v>2647</v>
      </c>
      <c r="D1777" t="s">
        <v>2014</v>
      </c>
      <c r="E1777">
        <v>4</v>
      </c>
      <c r="F1777">
        <v>2796</v>
      </c>
    </row>
    <row r="1778" spans="1:6" x14ac:dyDescent="0.2">
      <c r="A1778" t="s">
        <v>2728</v>
      </c>
      <c r="B1778" t="s">
        <v>1400</v>
      </c>
      <c r="C1778" t="s">
        <v>2647</v>
      </c>
      <c r="D1778" t="s">
        <v>1719</v>
      </c>
      <c r="E1778">
        <v>7</v>
      </c>
      <c r="F1778">
        <v>30758</v>
      </c>
    </row>
    <row r="1779" spans="1:6" x14ac:dyDescent="0.2">
      <c r="A1779" t="s">
        <v>2728</v>
      </c>
      <c r="B1779" t="s">
        <v>1400</v>
      </c>
      <c r="C1779" t="s">
        <v>2656</v>
      </c>
      <c r="D1779" t="s">
        <v>2203</v>
      </c>
      <c r="E1779">
        <v>1</v>
      </c>
      <c r="F1779">
        <v>1024</v>
      </c>
    </row>
    <row r="1780" spans="1:6" x14ac:dyDescent="0.2">
      <c r="A1780" t="s">
        <v>2728</v>
      </c>
      <c r="B1780" t="s">
        <v>1400</v>
      </c>
      <c r="C1780" t="s">
        <v>2656</v>
      </c>
      <c r="D1780" t="s">
        <v>1800</v>
      </c>
      <c r="E1780">
        <v>2</v>
      </c>
      <c r="F1780">
        <v>2954</v>
      </c>
    </row>
    <row r="1781" spans="1:6" x14ac:dyDescent="0.2">
      <c r="A1781" t="s">
        <v>2728</v>
      </c>
      <c r="B1781" t="s">
        <v>1400</v>
      </c>
      <c r="C1781" t="s">
        <v>2656</v>
      </c>
      <c r="D1781" t="s">
        <v>1877</v>
      </c>
      <c r="E1781">
        <v>1</v>
      </c>
      <c r="F1781">
        <v>4650</v>
      </c>
    </row>
    <row r="1782" spans="1:6" x14ac:dyDescent="0.2">
      <c r="A1782" t="s">
        <v>2728</v>
      </c>
      <c r="B1782" t="s">
        <v>1400</v>
      </c>
      <c r="C1782" t="s">
        <v>2661</v>
      </c>
      <c r="D1782" t="s">
        <v>2349</v>
      </c>
      <c r="E1782">
        <v>1</v>
      </c>
      <c r="F1782">
        <v>1020</v>
      </c>
    </row>
    <row r="1783" spans="1:6" x14ac:dyDescent="0.2">
      <c r="A1783" t="s">
        <v>2728</v>
      </c>
      <c r="B1783" t="s">
        <v>1400</v>
      </c>
      <c r="C1783" t="s">
        <v>2661</v>
      </c>
      <c r="D1783" t="s">
        <v>2050</v>
      </c>
      <c r="E1783">
        <v>8</v>
      </c>
      <c r="F1783">
        <v>12704</v>
      </c>
    </row>
    <row r="1784" spans="1:6" x14ac:dyDescent="0.2">
      <c r="A1784" t="s">
        <v>2728</v>
      </c>
      <c r="B1784" t="s">
        <v>1400</v>
      </c>
      <c r="C1784" t="s">
        <v>2661</v>
      </c>
      <c r="D1784" t="s">
        <v>1925</v>
      </c>
      <c r="E1784">
        <v>4</v>
      </c>
      <c r="F1784">
        <v>5408</v>
      </c>
    </row>
    <row r="1785" spans="1:6" x14ac:dyDescent="0.2">
      <c r="A1785" t="s">
        <v>2728</v>
      </c>
      <c r="B1785" t="s">
        <v>1400</v>
      </c>
      <c r="C1785" t="s">
        <v>2661</v>
      </c>
      <c r="D1785" t="s">
        <v>2023</v>
      </c>
      <c r="E1785">
        <v>2</v>
      </c>
      <c r="F1785">
        <v>1042</v>
      </c>
    </row>
    <row r="1786" spans="1:6" x14ac:dyDescent="0.2">
      <c r="A1786" t="s">
        <v>2728</v>
      </c>
      <c r="B1786" t="s">
        <v>1400</v>
      </c>
      <c r="C1786" t="s">
        <v>2661</v>
      </c>
      <c r="D1786" t="s">
        <v>1917</v>
      </c>
      <c r="E1786">
        <v>6</v>
      </c>
      <c r="F1786">
        <v>10002</v>
      </c>
    </row>
    <row r="1787" spans="1:6" x14ac:dyDescent="0.2">
      <c r="A1787" t="s">
        <v>2728</v>
      </c>
      <c r="B1787" t="s">
        <v>1400</v>
      </c>
      <c r="C1787" t="s">
        <v>2661</v>
      </c>
      <c r="D1787" t="s">
        <v>1924</v>
      </c>
      <c r="E1787">
        <v>3</v>
      </c>
      <c r="F1787">
        <v>3939</v>
      </c>
    </row>
    <row r="1788" spans="1:6" x14ac:dyDescent="0.2">
      <c r="A1788" t="s">
        <v>2728</v>
      </c>
      <c r="B1788" t="s">
        <v>1400</v>
      </c>
      <c r="C1788" t="s">
        <v>2661</v>
      </c>
      <c r="D1788" t="s">
        <v>2427</v>
      </c>
      <c r="E1788">
        <v>1</v>
      </c>
      <c r="F1788">
        <v>3193</v>
      </c>
    </row>
    <row r="1789" spans="1:6" x14ac:dyDescent="0.2">
      <c r="A1789" t="s">
        <v>2728</v>
      </c>
      <c r="B1789" t="s">
        <v>1400</v>
      </c>
      <c r="C1789" t="s">
        <v>2661</v>
      </c>
      <c r="D1789" t="s">
        <v>2730</v>
      </c>
      <c r="E1789">
        <v>1</v>
      </c>
      <c r="F1789">
        <v>768</v>
      </c>
    </row>
    <row r="1790" spans="1:6" x14ac:dyDescent="0.2">
      <c r="A1790" t="s">
        <v>2728</v>
      </c>
      <c r="B1790" t="s">
        <v>1400</v>
      </c>
      <c r="C1790" t="s">
        <v>2661</v>
      </c>
      <c r="D1790" t="s">
        <v>2310</v>
      </c>
      <c r="E1790">
        <v>1</v>
      </c>
      <c r="F1790">
        <v>584</v>
      </c>
    </row>
    <row r="1791" spans="1:6" x14ac:dyDescent="0.2">
      <c r="A1791" t="s">
        <v>2728</v>
      </c>
      <c r="B1791" t="s">
        <v>1400</v>
      </c>
      <c r="C1791" t="s">
        <v>2661</v>
      </c>
      <c r="D1791" t="s">
        <v>2077</v>
      </c>
      <c r="E1791">
        <v>7</v>
      </c>
      <c r="F1791">
        <v>3941</v>
      </c>
    </row>
    <row r="1792" spans="1:6" x14ac:dyDescent="0.2">
      <c r="A1792" t="s">
        <v>2728</v>
      </c>
      <c r="B1792" t="s">
        <v>1400</v>
      </c>
      <c r="C1792" t="s">
        <v>2661</v>
      </c>
      <c r="D1792" t="s">
        <v>2318</v>
      </c>
      <c r="E1792">
        <v>1</v>
      </c>
      <c r="F1792">
        <v>880</v>
      </c>
    </row>
    <row r="1793" spans="1:6" x14ac:dyDescent="0.2">
      <c r="A1793" t="s">
        <v>2728</v>
      </c>
      <c r="B1793" t="s">
        <v>1400</v>
      </c>
      <c r="C1793" t="s">
        <v>2661</v>
      </c>
      <c r="D1793" t="s">
        <v>1732</v>
      </c>
      <c r="E1793">
        <v>5</v>
      </c>
      <c r="F1793">
        <v>17440</v>
      </c>
    </row>
    <row r="1794" spans="1:6" x14ac:dyDescent="0.2">
      <c r="A1794" t="s">
        <v>2728</v>
      </c>
      <c r="B1794" t="s">
        <v>1400</v>
      </c>
      <c r="C1794" t="s">
        <v>2661</v>
      </c>
      <c r="D1794" t="s">
        <v>1888</v>
      </c>
      <c r="E1794">
        <v>7</v>
      </c>
      <c r="F1794">
        <v>14126</v>
      </c>
    </row>
    <row r="1795" spans="1:6" x14ac:dyDescent="0.2">
      <c r="A1795" t="s">
        <v>2728</v>
      </c>
      <c r="B1795" t="s">
        <v>1400</v>
      </c>
      <c r="C1795" t="s">
        <v>2665</v>
      </c>
      <c r="D1795" t="s">
        <v>1977</v>
      </c>
      <c r="E1795">
        <v>1</v>
      </c>
      <c r="F1795">
        <v>904</v>
      </c>
    </row>
    <row r="1796" spans="1:6" x14ac:dyDescent="0.2">
      <c r="A1796" t="s">
        <v>2728</v>
      </c>
      <c r="B1796" t="s">
        <v>1400</v>
      </c>
      <c r="C1796" t="s">
        <v>2665</v>
      </c>
      <c r="D1796" t="s">
        <v>2689</v>
      </c>
      <c r="E1796">
        <v>2</v>
      </c>
      <c r="F1796">
        <v>26654</v>
      </c>
    </row>
    <row r="1797" spans="1:6" x14ac:dyDescent="0.2">
      <c r="A1797" t="s">
        <v>2728</v>
      </c>
      <c r="B1797" t="s">
        <v>1400</v>
      </c>
      <c r="C1797" t="s">
        <v>2665</v>
      </c>
      <c r="D1797" t="s">
        <v>2694</v>
      </c>
      <c r="E1797">
        <v>1</v>
      </c>
      <c r="F1797">
        <v>13282</v>
      </c>
    </row>
    <row r="1798" spans="1:6" x14ac:dyDescent="0.2">
      <c r="A1798" t="s">
        <v>2728</v>
      </c>
      <c r="B1798" t="s">
        <v>1400</v>
      </c>
      <c r="C1798" t="s">
        <v>2665</v>
      </c>
      <c r="D1798" t="s">
        <v>2031</v>
      </c>
      <c r="E1798">
        <v>1</v>
      </c>
      <c r="F1798">
        <v>3126</v>
      </c>
    </row>
    <row r="1799" spans="1:6" x14ac:dyDescent="0.2">
      <c r="A1799" t="s">
        <v>2728</v>
      </c>
      <c r="B1799" t="s">
        <v>1400</v>
      </c>
      <c r="C1799" t="s">
        <v>2665</v>
      </c>
      <c r="D1799" t="s">
        <v>2712</v>
      </c>
      <c r="E1799">
        <v>4</v>
      </c>
      <c r="F1799">
        <v>8696</v>
      </c>
    </row>
    <row r="1800" spans="1:6" x14ac:dyDescent="0.2">
      <c r="A1800" t="s">
        <v>2728</v>
      </c>
      <c r="B1800" t="s">
        <v>1400</v>
      </c>
      <c r="C1800" t="s">
        <v>2665</v>
      </c>
      <c r="D1800" t="s">
        <v>1838</v>
      </c>
      <c r="E1800">
        <v>2</v>
      </c>
      <c r="F1800">
        <v>6428</v>
      </c>
    </row>
    <row r="1801" spans="1:6" x14ac:dyDescent="0.2">
      <c r="A1801" t="s">
        <v>2728</v>
      </c>
      <c r="B1801" t="s">
        <v>1400</v>
      </c>
      <c r="C1801" t="s">
        <v>2665</v>
      </c>
      <c r="D1801" t="s">
        <v>1989</v>
      </c>
      <c r="E1801">
        <v>10</v>
      </c>
      <c r="F1801">
        <v>12000</v>
      </c>
    </row>
    <row r="1802" spans="1:6" x14ac:dyDescent="0.2">
      <c r="A1802" t="s">
        <v>2728</v>
      </c>
      <c r="B1802" t="s">
        <v>1400</v>
      </c>
      <c r="C1802" t="s">
        <v>2665</v>
      </c>
      <c r="D1802" t="s">
        <v>1843</v>
      </c>
      <c r="E1802">
        <v>14</v>
      </c>
      <c r="F1802">
        <v>35938</v>
      </c>
    </row>
    <row r="1803" spans="1:6" x14ac:dyDescent="0.2">
      <c r="A1803" t="s">
        <v>2728</v>
      </c>
      <c r="B1803" t="s">
        <v>1400</v>
      </c>
      <c r="C1803" t="s">
        <v>2665</v>
      </c>
      <c r="D1803" t="s">
        <v>2716</v>
      </c>
      <c r="E1803">
        <v>1</v>
      </c>
      <c r="F1803">
        <v>2652</v>
      </c>
    </row>
    <row r="1804" spans="1:6" x14ac:dyDescent="0.2">
      <c r="A1804" t="s">
        <v>2728</v>
      </c>
      <c r="B1804" t="s">
        <v>1400</v>
      </c>
      <c r="C1804" t="s">
        <v>2094</v>
      </c>
      <c r="D1804" t="s">
        <v>2445</v>
      </c>
      <c r="E1804">
        <v>1</v>
      </c>
      <c r="F1804">
        <v>2309</v>
      </c>
    </row>
    <row r="1805" spans="1:6" x14ac:dyDescent="0.2">
      <c r="A1805" t="s">
        <v>2728</v>
      </c>
      <c r="B1805" t="s">
        <v>1400</v>
      </c>
      <c r="C1805" t="s">
        <v>2094</v>
      </c>
      <c r="D1805" t="s">
        <v>2731</v>
      </c>
      <c r="E1805">
        <v>2</v>
      </c>
      <c r="F1805">
        <v>2016</v>
      </c>
    </row>
    <row r="1806" spans="1:6" x14ac:dyDescent="0.2">
      <c r="A1806" t="s">
        <v>2728</v>
      </c>
      <c r="B1806" t="s">
        <v>1400</v>
      </c>
      <c r="C1806" t="s">
        <v>2094</v>
      </c>
      <c r="D1806" t="s">
        <v>2547</v>
      </c>
      <c r="E1806">
        <v>8</v>
      </c>
      <c r="F1806">
        <v>6872</v>
      </c>
    </row>
    <row r="1807" spans="1:6" x14ac:dyDescent="0.2">
      <c r="A1807" t="s">
        <v>2728</v>
      </c>
      <c r="B1807" t="s">
        <v>1400</v>
      </c>
      <c r="C1807" t="s">
        <v>2094</v>
      </c>
      <c r="D1807" t="s">
        <v>2026</v>
      </c>
      <c r="E1807">
        <v>1</v>
      </c>
      <c r="F1807">
        <v>1419</v>
      </c>
    </row>
    <row r="1808" spans="1:6" x14ac:dyDescent="0.2">
      <c r="A1808" t="s">
        <v>2728</v>
      </c>
      <c r="B1808" t="s">
        <v>1400</v>
      </c>
      <c r="C1808" t="s">
        <v>2094</v>
      </c>
      <c r="D1808" t="s">
        <v>2732</v>
      </c>
      <c r="E1808">
        <v>5</v>
      </c>
      <c r="F1808">
        <v>10745</v>
      </c>
    </row>
    <row r="1809" spans="1:6" x14ac:dyDescent="0.2">
      <c r="A1809" t="s">
        <v>2728</v>
      </c>
      <c r="B1809" t="s">
        <v>1400</v>
      </c>
      <c r="C1809" t="s">
        <v>2094</v>
      </c>
      <c r="D1809" t="s">
        <v>2020</v>
      </c>
      <c r="E1809">
        <v>1</v>
      </c>
      <c r="F1809">
        <v>719</v>
      </c>
    </row>
    <row r="1810" spans="1:6" x14ac:dyDescent="0.2">
      <c r="A1810" t="s">
        <v>2728</v>
      </c>
      <c r="B1810" t="s">
        <v>1400</v>
      </c>
      <c r="C1810" t="s">
        <v>2094</v>
      </c>
      <c r="D1810" t="s">
        <v>2035</v>
      </c>
      <c r="E1810">
        <v>1</v>
      </c>
      <c r="F1810">
        <v>1168</v>
      </c>
    </row>
    <row r="1811" spans="1:6" x14ac:dyDescent="0.2">
      <c r="A1811" t="s">
        <v>2728</v>
      </c>
      <c r="B1811" t="s">
        <v>1400</v>
      </c>
      <c r="C1811" t="s">
        <v>2094</v>
      </c>
      <c r="D1811" t="s">
        <v>2022</v>
      </c>
      <c r="E1811">
        <v>1</v>
      </c>
      <c r="F1811">
        <v>734</v>
      </c>
    </row>
    <row r="1812" spans="1:6" x14ac:dyDescent="0.2">
      <c r="A1812" t="s">
        <v>2728</v>
      </c>
      <c r="B1812" t="s">
        <v>1400</v>
      </c>
      <c r="C1812" t="s">
        <v>2094</v>
      </c>
      <c r="D1812" t="s">
        <v>1732</v>
      </c>
      <c r="E1812">
        <v>7</v>
      </c>
      <c r="F1812">
        <v>24416</v>
      </c>
    </row>
    <row r="1813" spans="1:6" x14ac:dyDescent="0.2">
      <c r="A1813" t="s">
        <v>2728</v>
      </c>
      <c r="B1813" t="s">
        <v>1400</v>
      </c>
      <c r="C1813" t="s">
        <v>2094</v>
      </c>
      <c r="D1813" t="s">
        <v>2733</v>
      </c>
      <c r="E1813">
        <v>2</v>
      </c>
      <c r="F1813">
        <v>3382</v>
      </c>
    </row>
    <row r="1814" spans="1:6" x14ac:dyDescent="0.2">
      <c r="A1814" t="s">
        <v>2728</v>
      </c>
      <c r="B1814" t="s">
        <v>1400</v>
      </c>
      <c r="C1814" t="s">
        <v>2094</v>
      </c>
      <c r="D1814" t="s">
        <v>2570</v>
      </c>
      <c r="E1814">
        <v>2</v>
      </c>
      <c r="F1814">
        <v>3702</v>
      </c>
    </row>
    <row r="1815" spans="1:6" x14ac:dyDescent="0.2">
      <c r="A1815" t="s">
        <v>2728</v>
      </c>
      <c r="B1815" t="s">
        <v>1400</v>
      </c>
      <c r="C1815" t="s">
        <v>2094</v>
      </c>
      <c r="D1815" t="s">
        <v>2404</v>
      </c>
      <c r="E1815">
        <v>1</v>
      </c>
      <c r="F1815">
        <v>917</v>
      </c>
    </row>
    <row r="1816" spans="1:6" x14ac:dyDescent="0.2">
      <c r="A1816" t="s">
        <v>2728</v>
      </c>
      <c r="B1816" t="s">
        <v>1400</v>
      </c>
      <c r="C1816" t="s">
        <v>2094</v>
      </c>
      <c r="D1816" t="s">
        <v>2458</v>
      </c>
      <c r="E1816">
        <v>1</v>
      </c>
      <c r="F1816">
        <v>1491</v>
      </c>
    </row>
    <row r="1817" spans="1:6" x14ac:dyDescent="0.2">
      <c r="A1817" t="s">
        <v>2728</v>
      </c>
      <c r="B1817" t="s">
        <v>1400</v>
      </c>
      <c r="C1817" t="s">
        <v>2094</v>
      </c>
      <c r="D1817" t="s">
        <v>2586</v>
      </c>
      <c r="E1817">
        <v>1</v>
      </c>
      <c r="F1817">
        <v>1247</v>
      </c>
    </row>
    <row r="1818" spans="1:6" x14ac:dyDescent="0.2">
      <c r="A1818" t="s">
        <v>2728</v>
      </c>
      <c r="B1818" t="s">
        <v>1400</v>
      </c>
      <c r="C1818" t="s">
        <v>2094</v>
      </c>
      <c r="D1818" t="s">
        <v>1785</v>
      </c>
      <c r="E1818">
        <v>1</v>
      </c>
      <c r="F1818">
        <v>877</v>
      </c>
    </row>
    <row r="1819" spans="1:6" x14ac:dyDescent="0.2">
      <c r="A1819" t="s">
        <v>2728</v>
      </c>
      <c r="B1819" t="s">
        <v>1400</v>
      </c>
      <c r="C1819" t="s">
        <v>2673</v>
      </c>
      <c r="D1819" t="s">
        <v>2088</v>
      </c>
      <c r="E1819">
        <v>4</v>
      </c>
      <c r="F1819">
        <v>8296</v>
      </c>
    </row>
    <row r="1820" spans="1:6" x14ac:dyDescent="0.2">
      <c r="A1820" t="s">
        <v>2728</v>
      </c>
      <c r="B1820" t="s">
        <v>1400</v>
      </c>
      <c r="C1820" t="s">
        <v>2673</v>
      </c>
      <c r="D1820" t="s">
        <v>1836</v>
      </c>
      <c r="E1820">
        <v>1</v>
      </c>
      <c r="F1820">
        <v>1512</v>
      </c>
    </row>
    <row r="1821" spans="1:6" x14ac:dyDescent="0.2">
      <c r="A1821" t="s">
        <v>2728</v>
      </c>
      <c r="B1821" t="s">
        <v>1400</v>
      </c>
      <c r="C1821" t="s">
        <v>2673</v>
      </c>
      <c r="D1821" t="s">
        <v>2595</v>
      </c>
      <c r="E1821">
        <v>2</v>
      </c>
      <c r="F1821">
        <v>5364</v>
      </c>
    </row>
    <row r="1822" spans="1:6" x14ac:dyDescent="0.2">
      <c r="A1822" t="s">
        <v>2728</v>
      </c>
      <c r="B1822" t="s">
        <v>1400</v>
      </c>
      <c r="C1822" t="s">
        <v>2673</v>
      </c>
      <c r="D1822" t="s">
        <v>1988</v>
      </c>
      <c r="E1822">
        <v>8</v>
      </c>
      <c r="F1822">
        <v>18240</v>
      </c>
    </row>
    <row r="1823" spans="1:6" x14ac:dyDescent="0.2">
      <c r="A1823" t="s">
        <v>2728</v>
      </c>
      <c r="B1823" t="s">
        <v>1400</v>
      </c>
      <c r="C1823" t="s">
        <v>2673</v>
      </c>
      <c r="D1823" t="s">
        <v>2734</v>
      </c>
      <c r="E1823">
        <v>2</v>
      </c>
      <c r="F1823">
        <v>5992</v>
      </c>
    </row>
    <row r="1824" spans="1:6" x14ac:dyDescent="0.2">
      <c r="A1824" t="s">
        <v>2728</v>
      </c>
      <c r="B1824" t="s">
        <v>1400</v>
      </c>
      <c r="C1824" t="s">
        <v>2673</v>
      </c>
      <c r="D1824" t="s">
        <v>1608</v>
      </c>
      <c r="E1824">
        <v>6</v>
      </c>
      <c r="F1824">
        <v>11982</v>
      </c>
    </row>
    <row r="1825" spans="1:6" x14ac:dyDescent="0.2">
      <c r="A1825" t="s">
        <v>2728</v>
      </c>
      <c r="B1825" t="s">
        <v>1400</v>
      </c>
      <c r="C1825" t="s">
        <v>2673</v>
      </c>
      <c r="D1825" t="s">
        <v>1838</v>
      </c>
      <c r="E1825">
        <v>4</v>
      </c>
      <c r="F1825">
        <v>12856</v>
      </c>
    </row>
    <row r="1826" spans="1:6" x14ac:dyDescent="0.2">
      <c r="A1826" t="s">
        <v>2728</v>
      </c>
      <c r="B1826" t="s">
        <v>1400</v>
      </c>
      <c r="C1826" t="s">
        <v>2673</v>
      </c>
      <c r="D1826" t="s">
        <v>2735</v>
      </c>
      <c r="E1826">
        <v>4</v>
      </c>
      <c r="F1826">
        <v>6944</v>
      </c>
    </row>
    <row r="1827" spans="1:6" x14ac:dyDescent="0.2">
      <c r="A1827" t="s">
        <v>2728</v>
      </c>
      <c r="B1827" t="s">
        <v>1400</v>
      </c>
      <c r="C1827" t="s">
        <v>2673</v>
      </c>
      <c r="D1827" t="s">
        <v>2601</v>
      </c>
      <c r="E1827">
        <v>4</v>
      </c>
      <c r="F1827">
        <v>10636</v>
      </c>
    </row>
    <row r="1828" spans="1:6" x14ac:dyDescent="0.2">
      <c r="A1828" t="s">
        <v>2728</v>
      </c>
      <c r="B1828" t="s">
        <v>1400</v>
      </c>
      <c r="C1828" t="s">
        <v>2673</v>
      </c>
      <c r="D1828" t="s">
        <v>2720</v>
      </c>
      <c r="E1828">
        <v>1</v>
      </c>
      <c r="F1828">
        <v>7700</v>
      </c>
    </row>
    <row r="1829" spans="1:6" x14ac:dyDescent="0.2">
      <c r="A1829" t="s">
        <v>2728</v>
      </c>
      <c r="B1829" t="s">
        <v>1400</v>
      </c>
      <c r="C1829" t="s">
        <v>2673</v>
      </c>
      <c r="D1829" t="s">
        <v>2736</v>
      </c>
      <c r="E1829">
        <v>6</v>
      </c>
      <c r="F1829">
        <v>5448</v>
      </c>
    </row>
    <row r="1830" spans="1:6" x14ac:dyDescent="0.2">
      <c r="A1830" t="s">
        <v>2728</v>
      </c>
      <c r="B1830" t="s">
        <v>1400</v>
      </c>
      <c r="C1830" t="s">
        <v>2673</v>
      </c>
      <c r="D1830" t="s">
        <v>2090</v>
      </c>
      <c r="E1830">
        <v>8</v>
      </c>
      <c r="F1830">
        <v>10976</v>
      </c>
    </row>
    <row r="1831" spans="1:6" x14ac:dyDescent="0.2">
      <c r="A1831" t="s">
        <v>2728</v>
      </c>
      <c r="B1831" t="s">
        <v>1400</v>
      </c>
      <c r="C1831" t="s">
        <v>2673</v>
      </c>
      <c r="D1831" t="s">
        <v>2737</v>
      </c>
      <c r="E1831">
        <v>7</v>
      </c>
      <c r="F1831">
        <v>13965</v>
      </c>
    </row>
    <row r="1832" spans="1:6" x14ac:dyDescent="0.2">
      <c r="A1832" t="s">
        <v>2728</v>
      </c>
      <c r="B1832" t="s">
        <v>1400</v>
      </c>
      <c r="C1832" t="s">
        <v>2673</v>
      </c>
      <c r="D1832" t="s">
        <v>1990</v>
      </c>
      <c r="E1832">
        <v>5</v>
      </c>
      <c r="F1832">
        <v>13785</v>
      </c>
    </row>
    <row r="1833" spans="1:6" x14ac:dyDescent="0.2">
      <c r="A1833" t="s">
        <v>2728</v>
      </c>
      <c r="B1833" t="s">
        <v>1400</v>
      </c>
      <c r="C1833" t="s">
        <v>2673</v>
      </c>
      <c r="D1833" t="s">
        <v>2089</v>
      </c>
      <c r="E1833">
        <v>4</v>
      </c>
      <c r="F1833">
        <v>11644</v>
      </c>
    </row>
    <row r="1834" spans="1:6" x14ac:dyDescent="0.2">
      <c r="A1834" t="s">
        <v>2728</v>
      </c>
      <c r="B1834" t="s">
        <v>1400</v>
      </c>
      <c r="C1834" t="s">
        <v>2673</v>
      </c>
      <c r="D1834" t="s">
        <v>1985</v>
      </c>
      <c r="E1834">
        <v>1</v>
      </c>
      <c r="F1834">
        <v>3485</v>
      </c>
    </row>
    <row r="1835" spans="1:6" x14ac:dyDescent="0.2">
      <c r="A1835" t="s">
        <v>2728</v>
      </c>
      <c r="B1835" t="s">
        <v>1400</v>
      </c>
      <c r="C1835" t="s">
        <v>2673</v>
      </c>
      <c r="D1835" t="s">
        <v>2030</v>
      </c>
      <c r="E1835">
        <v>1</v>
      </c>
      <c r="F1835">
        <v>1269</v>
      </c>
    </row>
    <row r="1836" spans="1:6" x14ac:dyDescent="0.2">
      <c r="A1836" t="s">
        <v>2728</v>
      </c>
      <c r="B1836" t="s">
        <v>1400</v>
      </c>
      <c r="C1836" t="s">
        <v>2673</v>
      </c>
      <c r="D1836" t="s">
        <v>2738</v>
      </c>
      <c r="E1836">
        <v>1</v>
      </c>
      <c r="F1836">
        <v>1281</v>
      </c>
    </row>
    <row r="1837" spans="1:6" x14ac:dyDescent="0.2">
      <c r="A1837" t="s">
        <v>2728</v>
      </c>
      <c r="B1837" t="s">
        <v>1400</v>
      </c>
      <c r="C1837" t="s">
        <v>2673</v>
      </c>
      <c r="D1837" t="s">
        <v>2607</v>
      </c>
      <c r="E1837">
        <v>4</v>
      </c>
      <c r="F1837">
        <v>8228</v>
      </c>
    </row>
    <row r="1838" spans="1:6" x14ac:dyDescent="0.2">
      <c r="A1838" t="s">
        <v>2728</v>
      </c>
      <c r="B1838" t="s">
        <v>1400</v>
      </c>
      <c r="C1838" t="s">
        <v>2673</v>
      </c>
      <c r="D1838" t="s">
        <v>2627</v>
      </c>
      <c r="E1838">
        <v>1</v>
      </c>
      <c r="F1838">
        <v>344</v>
      </c>
    </row>
    <row r="1839" spans="1:6" x14ac:dyDescent="0.2">
      <c r="A1839" t="s">
        <v>2728</v>
      </c>
      <c r="B1839" t="s">
        <v>1400</v>
      </c>
      <c r="C1839" t="s">
        <v>2673</v>
      </c>
      <c r="D1839" t="s">
        <v>2606</v>
      </c>
      <c r="E1839">
        <v>4</v>
      </c>
      <c r="F1839">
        <v>7080</v>
      </c>
    </row>
    <row r="1840" spans="1:6" x14ac:dyDescent="0.2">
      <c r="A1840" t="s">
        <v>2728</v>
      </c>
      <c r="B1840" t="s">
        <v>1400</v>
      </c>
      <c r="C1840" t="s">
        <v>2673</v>
      </c>
      <c r="D1840" t="s">
        <v>2739</v>
      </c>
      <c r="E1840">
        <v>10</v>
      </c>
      <c r="F1840">
        <v>490</v>
      </c>
    </row>
    <row r="1841" spans="1:6" x14ac:dyDescent="0.2">
      <c r="A1841" t="s">
        <v>2728</v>
      </c>
      <c r="B1841" t="s">
        <v>1400</v>
      </c>
      <c r="C1841" t="s">
        <v>2673</v>
      </c>
      <c r="D1841" t="s">
        <v>2721</v>
      </c>
      <c r="E1841">
        <v>1</v>
      </c>
      <c r="F1841">
        <v>509</v>
      </c>
    </row>
    <row r="1842" spans="1:6" x14ac:dyDescent="0.2">
      <c r="A1842" t="s">
        <v>2728</v>
      </c>
      <c r="B1842" t="s">
        <v>1400</v>
      </c>
      <c r="C1842" t="s">
        <v>2673</v>
      </c>
      <c r="D1842" t="s">
        <v>2602</v>
      </c>
      <c r="E1842">
        <v>3</v>
      </c>
      <c r="F1842">
        <v>6021</v>
      </c>
    </row>
    <row r="1843" spans="1:6" x14ac:dyDescent="0.2">
      <c r="A1843" t="s">
        <v>2728</v>
      </c>
      <c r="B1843" t="s">
        <v>1400</v>
      </c>
      <c r="C1843" t="s">
        <v>2673</v>
      </c>
      <c r="D1843" t="s">
        <v>2603</v>
      </c>
      <c r="E1843">
        <v>1</v>
      </c>
      <c r="F1843">
        <v>3071</v>
      </c>
    </row>
    <row r="1844" spans="1:6" x14ac:dyDescent="0.2">
      <c r="A1844" t="s">
        <v>2728</v>
      </c>
      <c r="B1844" t="s">
        <v>1400</v>
      </c>
      <c r="C1844" t="s">
        <v>2673</v>
      </c>
      <c r="D1844" t="s">
        <v>2626</v>
      </c>
      <c r="E1844">
        <v>1</v>
      </c>
      <c r="F1844">
        <v>397</v>
      </c>
    </row>
    <row r="1845" spans="1:6" x14ac:dyDescent="0.2">
      <c r="A1845" t="s">
        <v>2728</v>
      </c>
      <c r="B1845" t="s">
        <v>1400</v>
      </c>
      <c r="C1845" t="s">
        <v>2673</v>
      </c>
      <c r="D1845" t="s">
        <v>2048</v>
      </c>
      <c r="E1845">
        <v>6</v>
      </c>
      <c r="F1845">
        <v>5508</v>
      </c>
    </row>
    <row r="1846" spans="1:6" x14ac:dyDescent="0.2">
      <c r="A1846" t="s">
        <v>2728</v>
      </c>
      <c r="B1846" t="s">
        <v>1400</v>
      </c>
      <c r="C1846" t="s">
        <v>2673</v>
      </c>
      <c r="D1846" t="s">
        <v>2740</v>
      </c>
      <c r="E1846">
        <v>4</v>
      </c>
      <c r="F1846">
        <v>8012</v>
      </c>
    </row>
    <row r="1847" spans="1:6" x14ac:dyDescent="0.2">
      <c r="A1847" t="s">
        <v>2728</v>
      </c>
      <c r="B1847" t="s">
        <v>1400</v>
      </c>
      <c r="C1847" t="s">
        <v>2673</v>
      </c>
      <c r="D1847" t="s">
        <v>2052</v>
      </c>
      <c r="E1847">
        <v>5</v>
      </c>
      <c r="F1847">
        <v>12595</v>
      </c>
    </row>
    <row r="1848" spans="1:6" x14ac:dyDescent="0.2">
      <c r="A1848" t="s">
        <v>2728</v>
      </c>
      <c r="B1848" t="s">
        <v>1400</v>
      </c>
      <c r="C1848" t="s">
        <v>2673</v>
      </c>
      <c r="D1848" t="s">
        <v>1614</v>
      </c>
      <c r="E1848">
        <v>7</v>
      </c>
      <c r="F1848">
        <v>22540</v>
      </c>
    </row>
    <row r="1849" spans="1:6" x14ac:dyDescent="0.2">
      <c r="A1849" t="s">
        <v>2728</v>
      </c>
      <c r="B1849" t="s">
        <v>1400</v>
      </c>
      <c r="C1849" t="s">
        <v>2094</v>
      </c>
      <c r="D1849" t="s">
        <v>1797</v>
      </c>
      <c r="E1849">
        <v>1</v>
      </c>
      <c r="F1849">
        <v>530</v>
      </c>
    </row>
    <row r="1850" spans="1:6" x14ac:dyDescent="0.2">
      <c r="A1850" t="s">
        <v>2728</v>
      </c>
      <c r="B1850" t="s">
        <v>1400</v>
      </c>
      <c r="C1850" t="s">
        <v>2094</v>
      </c>
      <c r="D1850" t="s">
        <v>1923</v>
      </c>
      <c r="E1850">
        <v>1</v>
      </c>
      <c r="F1850">
        <v>1988</v>
      </c>
    </row>
    <row r="1851" spans="1:6" x14ac:dyDescent="0.2">
      <c r="A1851" t="s">
        <v>2728</v>
      </c>
      <c r="B1851" t="s">
        <v>1400</v>
      </c>
      <c r="C1851" t="s">
        <v>2594</v>
      </c>
      <c r="D1851" t="s">
        <v>2741</v>
      </c>
      <c r="E1851">
        <v>1</v>
      </c>
      <c r="F1851">
        <v>2441</v>
      </c>
    </row>
    <row r="1852" spans="1:6" x14ac:dyDescent="0.2">
      <c r="A1852" t="s">
        <v>2728</v>
      </c>
      <c r="B1852" t="s">
        <v>1400</v>
      </c>
      <c r="C1852" t="s">
        <v>2594</v>
      </c>
      <c r="D1852" t="s">
        <v>2685</v>
      </c>
      <c r="E1852">
        <v>1</v>
      </c>
      <c r="F1852">
        <v>5534</v>
      </c>
    </row>
    <row r="1853" spans="1:6" x14ac:dyDescent="0.2">
      <c r="A1853" t="s">
        <v>2728</v>
      </c>
      <c r="B1853" t="s">
        <v>1400</v>
      </c>
      <c r="C1853" t="s">
        <v>2594</v>
      </c>
      <c r="D1853" t="s">
        <v>2688</v>
      </c>
      <c r="E1853">
        <v>1</v>
      </c>
      <c r="F1853">
        <v>5575</v>
      </c>
    </row>
    <row r="1854" spans="1:6" x14ac:dyDescent="0.2">
      <c r="A1854" t="s">
        <v>2728</v>
      </c>
      <c r="B1854" t="s">
        <v>1400</v>
      </c>
      <c r="C1854" t="s">
        <v>2594</v>
      </c>
      <c r="D1854" t="s">
        <v>2690</v>
      </c>
      <c r="E1854">
        <v>1</v>
      </c>
      <c r="F1854">
        <v>5414</v>
      </c>
    </row>
    <row r="1855" spans="1:6" x14ac:dyDescent="0.2">
      <c r="A1855" t="s">
        <v>2728</v>
      </c>
      <c r="B1855" t="s">
        <v>1400</v>
      </c>
      <c r="C1855" t="s">
        <v>2594</v>
      </c>
      <c r="D1855" t="s">
        <v>2691</v>
      </c>
      <c r="E1855">
        <v>1</v>
      </c>
      <c r="F1855">
        <v>5242</v>
      </c>
    </row>
    <row r="1856" spans="1:6" x14ac:dyDescent="0.2">
      <c r="A1856" t="s">
        <v>2728</v>
      </c>
      <c r="B1856" t="s">
        <v>1400</v>
      </c>
      <c r="C1856" t="s">
        <v>2594</v>
      </c>
      <c r="D1856" t="s">
        <v>2738</v>
      </c>
      <c r="E1856">
        <v>1</v>
      </c>
      <c r="F1856">
        <v>1281</v>
      </c>
    </row>
    <row r="1857" spans="1:6" x14ac:dyDescent="0.2">
      <c r="A1857" t="s">
        <v>2728</v>
      </c>
      <c r="B1857" t="s">
        <v>1400</v>
      </c>
      <c r="C1857" t="s">
        <v>2594</v>
      </c>
      <c r="D1857" t="s">
        <v>2262</v>
      </c>
      <c r="E1857">
        <v>1</v>
      </c>
      <c r="F1857">
        <v>5633</v>
      </c>
    </row>
    <row r="1858" spans="1:6" x14ac:dyDescent="0.2">
      <c r="A1858" t="s">
        <v>2728</v>
      </c>
      <c r="B1858" t="s">
        <v>1400</v>
      </c>
      <c r="C1858" t="s">
        <v>2594</v>
      </c>
      <c r="D1858" t="s">
        <v>2266</v>
      </c>
      <c r="E1858">
        <v>8</v>
      </c>
      <c r="F1858">
        <v>5832</v>
      </c>
    </row>
    <row r="1859" spans="1:6" x14ac:dyDescent="0.2">
      <c r="A1859" t="s">
        <v>2728</v>
      </c>
      <c r="B1859" t="s">
        <v>1400</v>
      </c>
      <c r="C1859" t="s">
        <v>2594</v>
      </c>
      <c r="D1859" t="s">
        <v>2265</v>
      </c>
      <c r="E1859">
        <v>224</v>
      </c>
      <c r="F1859">
        <v>36960</v>
      </c>
    </row>
    <row r="1860" spans="1:6" x14ac:dyDescent="0.2">
      <c r="A1860" t="s">
        <v>2728</v>
      </c>
      <c r="B1860" t="s">
        <v>1400</v>
      </c>
      <c r="C1860" t="s">
        <v>2594</v>
      </c>
      <c r="D1860" t="s">
        <v>2682</v>
      </c>
      <c r="E1860">
        <v>8</v>
      </c>
      <c r="F1860">
        <v>1312</v>
      </c>
    </row>
    <row r="1861" spans="1:6" x14ac:dyDescent="0.2">
      <c r="A1861" t="s">
        <v>2728</v>
      </c>
      <c r="B1861" t="s">
        <v>1400</v>
      </c>
      <c r="C1861" t="s">
        <v>2594</v>
      </c>
      <c r="D1861" t="s">
        <v>2331</v>
      </c>
      <c r="E1861">
        <v>8</v>
      </c>
      <c r="F1861">
        <v>2744</v>
      </c>
    </row>
    <row r="1862" spans="1:6" x14ac:dyDescent="0.2">
      <c r="A1862" t="s">
        <v>2728</v>
      </c>
      <c r="B1862" t="s">
        <v>1400</v>
      </c>
      <c r="C1862" t="s">
        <v>2594</v>
      </c>
      <c r="D1862" t="s">
        <v>2330</v>
      </c>
      <c r="E1862">
        <v>8</v>
      </c>
      <c r="F1862">
        <v>3344</v>
      </c>
    </row>
    <row r="1863" spans="1:6" x14ac:dyDescent="0.2">
      <c r="A1863" t="s">
        <v>2728</v>
      </c>
      <c r="B1863" t="s">
        <v>1400</v>
      </c>
      <c r="C1863" t="s">
        <v>2594</v>
      </c>
      <c r="D1863" t="s">
        <v>2138</v>
      </c>
      <c r="E1863">
        <v>8</v>
      </c>
      <c r="F1863">
        <v>2688</v>
      </c>
    </row>
    <row r="1864" spans="1:6" x14ac:dyDescent="0.2">
      <c r="A1864" t="s">
        <v>2728</v>
      </c>
      <c r="B1864" t="s">
        <v>1400</v>
      </c>
      <c r="C1864" t="s">
        <v>2594</v>
      </c>
      <c r="D1864" t="s">
        <v>2333</v>
      </c>
      <c r="E1864">
        <v>8</v>
      </c>
      <c r="F1864">
        <v>4064</v>
      </c>
    </row>
    <row r="1865" spans="1:6" x14ac:dyDescent="0.2">
      <c r="A1865" t="s">
        <v>2728</v>
      </c>
      <c r="B1865" t="s">
        <v>1400</v>
      </c>
      <c r="C1865" t="s">
        <v>2594</v>
      </c>
      <c r="D1865" t="s">
        <v>2281</v>
      </c>
      <c r="E1865">
        <v>1</v>
      </c>
      <c r="F1865">
        <v>19130</v>
      </c>
    </row>
    <row r="1866" spans="1:6" x14ac:dyDescent="0.2">
      <c r="A1866" t="s">
        <v>2728</v>
      </c>
      <c r="B1866" t="s">
        <v>1400</v>
      </c>
      <c r="C1866" t="s">
        <v>2594</v>
      </c>
      <c r="D1866" t="s">
        <v>2186</v>
      </c>
      <c r="E1866">
        <v>3</v>
      </c>
      <c r="F1866">
        <v>36570</v>
      </c>
    </row>
    <row r="1867" spans="1:6" x14ac:dyDescent="0.2">
      <c r="A1867" t="s">
        <v>2728</v>
      </c>
      <c r="B1867" t="s">
        <v>1400</v>
      </c>
      <c r="C1867" t="s">
        <v>2594</v>
      </c>
      <c r="D1867" t="s">
        <v>2270</v>
      </c>
      <c r="E1867">
        <v>1</v>
      </c>
      <c r="F1867">
        <v>19346</v>
      </c>
    </row>
    <row r="1868" spans="1:6" x14ac:dyDescent="0.2">
      <c r="A1868" t="s">
        <v>2728</v>
      </c>
      <c r="B1868" t="s">
        <v>1400</v>
      </c>
      <c r="C1868" t="s">
        <v>2594</v>
      </c>
      <c r="D1868" t="s">
        <v>2161</v>
      </c>
      <c r="E1868">
        <v>1</v>
      </c>
      <c r="F1868">
        <v>1645</v>
      </c>
    </row>
    <row r="1869" spans="1:6" x14ac:dyDescent="0.2">
      <c r="A1869" t="s">
        <v>2728</v>
      </c>
      <c r="B1869" t="s">
        <v>1400</v>
      </c>
      <c r="C1869" t="s">
        <v>2594</v>
      </c>
      <c r="D1869" t="s">
        <v>2000</v>
      </c>
      <c r="E1869">
        <v>2</v>
      </c>
      <c r="F1869">
        <v>27606</v>
      </c>
    </row>
    <row r="1870" spans="1:6" x14ac:dyDescent="0.2">
      <c r="A1870" t="s">
        <v>2728</v>
      </c>
      <c r="B1870" t="s">
        <v>1400</v>
      </c>
      <c r="C1870" t="s">
        <v>2594</v>
      </c>
      <c r="D1870" t="s">
        <v>1999</v>
      </c>
      <c r="E1870">
        <v>2</v>
      </c>
      <c r="F1870">
        <v>23164</v>
      </c>
    </row>
    <row r="1871" spans="1:6" x14ac:dyDescent="0.2">
      <c r="A1871" t="s">
        <v>2728</v>
      </c>
      <c r="B1871" t="s">
        <v>1400</v>
      </c>
      <c r="C1871" t="s">
        <v>2594</v>
      </c>
      <c r="D1871" t="s">
        <v>1998</v>
      </c>
      <c r="E1871">
        <v>1</v>
      </c>
      <c r="F1871">
        <v>10516</v>
      </c>
    </row>
    <row r="1872" spans="1:6" x14ac:dyDescent="0.2">
      <c r="A1872" t="s">
        <v>2728</v>
      </c>
      <c r="B1872" t="s">
        <v>1400</v>
      </c>
      <c r="C1872" t="s">
        <v>2594</v>
      </c>
      <c r="D1872" t="s">
        <v>1997</v>
      </c>
      <c r="E1872">
        <v>2</v>
      </c>
      <c r="F1872">
        <v>21972</v>
      </c>
    </row>
    <row r="1873" spans="1:6" x14ac:dyDescent="0.2">
      <c r="A1873" t="s">
        <v>2728</v>
      </c>
      <c r="B1873" t="s">
        <v>1400</v>
      </c>
      <c r="C1873" t="s">
        <v>2594</v>
      </c>
      <c r="D1873" t="s">
        <v>2342</v>
      </c>
      <c r="E1873">
        <v>10</v>
      </c>
      <c r="F1873">
        <v>114530</v>
      </c>
    </row>
    <row r="1874" spans="1:6" x14ac:dyDescent="0.2">
      <c r="A1874" t="s">
        <v>2728</v>
      </c>
      <c r="B1874" t="s">
        <v>1400</v>
      </c>
      <c r="C1874" t="s">
        <v>2594</v>
      </c>
      <c r="D1874" t="s">
        <v>1996</v>
      </c>
      <c r="E1874">
        <v>4</v>
      </c>
      <c r="F1874">
        <v>53788</v>
      </c>
    </row>
    <row r="1875" spans="1:6" x14ac:dyDescent="0.2">
      <c r="A1875" t="s">
        <v>2728</v>
      </c>
      <c r="B1875" t="s">
        <v>1400</v>
      </c>
      <c r="C1875" t="s">
        <v>2594</v>
      </c>
      <c r="D1875" t="s">
        <v>2334</v>
      </c>
      <c r="E1875">
        <v>1</v>
      </c>
      <c r="F1875">
        <v>10335</v>
      </c>
    </row>
    <row r="1876" spans="1:6" x14ac:dyDescent="0.2">
      <c r="A1876" t="s">
        <v>2728</v>
      </c>
      <c r="B1876" t="s">
        <v>1400</v>
      </c>
      <c r="C1876" t="s">
        <v>2594</v>
      </c>
      <c r="D1876" t="s">
        <v>2336</v>
      </c>
      <c r="E1876">
        <v>1</v>
      </c>
      <c r="F1876">
        <v>10677</v>
      </c>
    </row>
    <row r="1877" spans="1:6" x14ac:dyDescent="0.2">
      <c r="A1877" t="s">
        <v>2728</v>
      </c>
      <c r="B1877" t="s">
        <v>1400</v>
      </c>
      <c r="C1877" t="s">
        <v>2594</v>
      </c>
      <c r="D1877" t="s">
        <v>1608</v>
      </c>
      <c r="E1877">
        <v>2</v>
      </c>
      <c r="F1877">
        <v>3994</v>
      </c>
    </row>
    <row r="1878" spans="1:6" x14ac:dyDescent="0.2">
      <c r="A1878" t="s">
        <v>2728</v>
      </c>
      <c r="B1878" t="s">
        <v>1400</v>
      </c>
      <c r="C1878" t="s">
        <v>2594</v>
      </c>
      <c r="D1878" t="s">
        <v>2742</v>
      </c>
      <c r="E1878">
        <v>2</v>
      </c>
      <c r="F1878">
        <v>4560</v>
      </c>
    </row>
    <row r="1879" spans="1:6" x14ac:dyDescent="0.2">
      <c r="A1879" t="s">
        <v>2728</v>
      </c>
      <c r="B1879" t="s">
        <v>1400</v>
      </c>
      <c r="C1879" t="s">
        <v>2594</v>
      </c>
      <c r="D1879" t="s">
        <v>2743</v>
      </c>
      <c r="E1879">
        <v>2</v>
      </c>
      <c r="F1879">
        <v>4162</v>
      </c>
    </row>
    <row r="1880" spans="1:6" x14ac:dyDescent="0.2">
      <c r="A1880" t="s">
        <v>2728</v>
      </c>
      <c r="B1880" t="s">
        <v>1400</v>
      </c>
      <c r="C1880" t="s">
        <v>2594</v>
      </c>
      <c r="D1880" t="s">
        <v>2735</v>
      </c>
      <c r="E1880">
        <v>4</v>
      </c>
      <c r="F1880">
        <v>6944</v>
      </c>
    </row>
    <row r="1881" spans="1:6" x14ac:dyDescent="0.2">
      <c r="A1881" t="s">
        <v>2728</v>
      </c>
      <c r="B1881" t="s">
        <v>1400</v>
      </c>
      <c r="C1881" t="s">
        <v>2594</v>
      </c>
      <c r="D1881" t="s">
        <v>2734</v>
      </c>
      <c r="E1881">
        <v>1</v>
      </c>
      <c r="F1881">
        <v>2996</v>
      </c>
    </row>
    <row r="1882" spans="1:6" x14ac:dyDescent="0.2">
      <c r="A1882" t="s">
        <v>2728</v>
      </c>
      <c r="B1882" t="s">
        <v>1400</v>
      </c>
      <c r="C1882" t="s">
        <v>2594</v>
      </c>
      <c r="D1882" t="s">
        <v>2744</v>
      </c>
      <c r="E1882">
        <v>2</v>
      </c>
      <c r="F1882">
        <v>3352</v>
      </c>
    </row>
    <row r="1883" spans="1:6" x14ac:dyDescent="0.2">
      <c r="A1883" t="s">
        <v>2728</v>
      </c>
      <c r="B1883" t="s">
        <v>1400</v>
      </c>
      <c r="C1883" t="s">
        <v>2594</v>
      </c>
      <c r="D1883" t="s">
        <v>2745</v>
      </c>
      <c r="E1883">
        <v>6</v>
      </c>
      <c r="F1883">
        <v>6960</v>
      </c>
    </row>
    <row r="1884" spans="1:6" x14ac:dyDescent="0.2">
      <c r="A1884" t="s">
        <v>2728</v>
      </c>
      <c r="B1884" t="s">
        <v>1400</v>
      </c>
      <c r="C1884" t="s">
        <v>2594</v>
      </c>
      <c r="D1884" t="s">
        <v>2089</v>
      </c>
      <c r="E1884">
        <v>6</v>
      </c>
      <c r="F1884">
        <v>17466</v>
      </c>
    </row>
    <row r="1885" spans="1:6" x14ac:dyDescent="0.2">
      <c r="A1885" t="s">
        <v>2728</v>
      </c>
      <c r="B1885" t="s">
        <v>1400</v>
      </c>
      <c r="C1885" t="s">
        <v>2594</v>
      </c>
      <c r="D1885" t="s">
        <v>2746</v>
      </c>
      <c r="E1885">
        <v>4</v>
      </c>
      <c r="F1885">
        <v>6160</v>
      </c>
    </row>
    <row r="1886" spans="1:6" x14ac:dyDescent="0.2">
      <c r="A1886" t="s">
        <v>2728</v>
      </c>
      <c r="B1886" t="s">
        <v>1400</v>
      </c>
      <c r="C1886" t="s">
        <v>2594</v>
      </c>
      <c r="D1886" t="s">
        <v>2736</v>
      </c>
      <c r="E1886">
        <v>2</v>
      </c>
      <c r="F1886">
        <v>1816</v>
      </c>
    </row>
    <row r="1887" spans="1:6" x14ac:dyDescent="0.2">
      <c r="A1887" t="s">
        <v>2728</v>
      </c>
      <c r="B1887" t="s">
        <v>1400</v>
      </c>
      <c r="C1887" t="s">
        <v>2594</v>
      </c>
      <c r="D1887" t="s">
        <v>2720</v>
      </c>
      <c r="E1887">
        <v>1</v>
      </c>
      <c r="F1887">
        <v>7700</v>
      </c>
    </row>
    <row r="1888" spans="1:6" x14ac:dyDescent="0.2">
      <c r="A1888" t="s">
        <v>2728</v>
      </c>
      <c r="B1888" t="s">
        <v>1400</v>
      </c>
      <c r="C1888" t="s">
        <v>2594</v>
      </c>
      <c r="D1888" t="s">
        <v>2091</v>
      </c>
      <c r="E1888">
        <v>4</v>
      </c>
      <c r="F1888">
        <v>10564</v>
      </c>
    </row>
    <row r="1889" spans="1:6" x14ac:dyDescent="0.2">
      <c r="A1889" t="s">
        <v>2728</v>
      </c>
      <c r="B1889" t="s">
        <v>1400</v>
      </c>
      <c r="C1889" t="s">
        <v>2594</v>
      </c>
      <c r="D1889" t="s">
        <v>2092</v>
      </c>
      <c r="E1889">
        <v>2</v>
      </c>
      <c r="F1889">
        <v>4884</v>
      </c>
    </row>
    <row r="1890" spans="1:6" x14ac:dyDescent="0.2">
      <c r="A1890" t="s">
        <v>2728</v>
      </c>
      <c r="B1890" t="s">
        <v>1400</v>
      </c>
      <c r="C1890" t="s">
        <v>2594</v>
      </c>
      <c r="D1890" t="s">
        <v>2346</v>
      </c>
      <c r="E1890">
        <v>4</v>
      </c>
      <c r="F1890">
        <v>5900</v>
      </c>
    </row>
    <row r="1891" spans="1:6" x14ac:dyDescent="0.2">
      <c r="A1891" t="s">
        <v>2728</v>
      </c>
      <c r="B1891" t="s">
        <v>1400</v>
      </c>
      <c r="C1891" t="s">
        <v>2624</v>
      </c>
      <c r="D1891" t="s">
        <v>2198</v>
      </c>
      <c r="E1891">
        <v>3</v>
      </c>
      <c r="F1891">
        <v>1629</v>
      </c>
    </row>
    <row r="1892" spans="1:6" x14ac:dyDescent="0.2">
      <c r="A1892" t="s">
        <v>2728</v>
      </c>
      <c r="B1892" t="s">
        <v>1400</v>
      </c>
      <c r="C1892" t="s">
        <v>2624</v>
      </c>
      <c r="D1892" t="s">
        <v>2591</v>
      </c>
      <c r="E1892">
        <v>1</v>
      </c>
      <c r="F1892">
        <v>1320</v>
      </c>
    </row>
    <row r="1893" spans="1:6" x14ac:dyDescent="0.2">
      <c r="A1893" t="s">
        <v>2728</v>
      </c>
      <c r="B1893" t="s">
        <v>1400</v>
      </c>
      <c r="C1893" t="s">
        <v>2624</v>
      </c>
      <c r="D1893" t="s">
        <v>2445</v>
      </c>
      <c r="E1893">
        <v>7</v>
      </c>
      <c r="F1893">
        <v>16163</v>
      </c>
    </row>
    <row r="1894" spans="1:6" x14ac:dyDescent="0.2">
      <c r="A1894" t="s">
        <v>2728</v>
      </c>
      <c r="B1894" t="s">
        <v>1400</v>
      </c>
      <c r="C1894" t="s">
        <v>2624</v>
      </c>
      <c r="D1894" t="s">
        <v>2564</v>
      </c>
      <c r="E1894">
        <v>5</v>
      </c>
      <c r="F1894">
        <v>6350</v>
      </c>
    </row>
    <row r="1895" spans="1:6" x14ac:dyDescent="0.2">
      <c r="A1895" t="s">
        <v>2728</v>
      </c>
      <c r="B1895" t="s">
        <v>1400</v>
      </c>
      <c r="C1895" t="s">
        <v>2624</v>
      </c>
      <c r="D1895" t="s">
        <v>2573</v>
      </c>
      <c r="E1895">
        <v>6</v>
      </c>
      <c r="F1895">
        <v>32448</v>
      </c>
    </row>
    <row r="1896" spans="1:6" x14ac:dyDescent="0.2">
      <c r="A1896" t="s">
        <v>2728</v>
      </c>
      <c r="B1896" t="s">
        <v>1400</v>
      </c>
      <c r="C1896" t="s">
        <v>2624</v>
      </c>
      <c r="D1896" t="s">
        <v>2442</v>
      </c>
      <c r="E1896">
        <v>1</v>
      </c>
      <c r="F1896">
        <v>9384</v>
      </c>
    </row>
    <row r="1897" spans="1:6" x14ac:dyDescent="0.2">
      <c r="A1897" t="s">
        <v>2728</v>
      </c>
      <c r="B1897" t="s">
        <v>1400</v>
      </c>
      <c r="C1897" t="s">
        <v>2624</v>
      </c>
      <c r="D1897" t="s">
        <v>2435</v>
      </c>
      <c r="E1897">
        <v>1</v>
      </c>
      <c r="F1897">
        <v>4800</v>
      </c>
    </row>
    <row r="1898" spans="1:6" x14ac:dyDescent="0.2">
      <c r="A1898" t="s">
        <v>2728</v>
      </c>
      <c r="B1898" t="s">
        <v>1400</v>
      </c>
      <c r="C1898" t="s">
        <v>2624</v>
      </c>
      <c r="D1898" t="s">
        <v>2249</v>
      </c>
      <c r="E1898">
        <v>6</v>
      </c>
      <c r="F1898">
        <v>5718</v>
      </c>
    </row>
    <row r="1899" spans="1:6" x14ac:dyDescent="0.2">
      <c r="A1899" t="s">
        <v>2728</v>
      </c>
      <c r="B1899" t="s">
        <v>1400</v>
      </c>
      <c r="C1899" t="s">
        <v>2624</v>
      </c>
      <c r="D1899" t="s">
        <v>2405</v>
      </c>
      <c r="E1899">
        <v>1</v>
      </c>
      <c r="F1899">
        <v>1272</v>
      </c>
    </row>
    <row r="1900" spans="1:6" x14ac:dyDescent="0.2">
      <c r="A1900" t="s">
        <v>2728</v>
      </c>
      <c r="B1900" t="s">
        <v>1400</v>
      </c>
      <c r="C1900" t="s">
        <v>2624</v>
      </c>
      <c r="D1900" t="s">
        <v>2124</v>
      </c>
      <c r="E1900">
        <v>15</v>
      </c>
      <c r="F1900">
        <v>25980</v>
      </c>
    </row>
    <row r="1901" spans="1:6" x14ac:dyDescent="0.2">
      <c r="A1901" t="s">
        <v>2728</v>
      </c>
      <c r="B1901" t="s">
        <v>1400</v>
      </c>
      <c r="C1901" t="s">
        <v>2624</v>
      </c>
      <c r="D1901" t="s">
        <v>2132</v>
      </c>
      <c r="E1901">
        <v>2</v>
      </c>
      <c r="F1901">
        <v>11550</v>
      </c>
    </row>
    <row r="1902" spans="1:6" x14ac:dyDescent="0.2">
      <c r="A1902" t="s">
        <v>2728</v>
      </c>
      <c r="B1902" t="s">
        <v>1400</v>
      </c>
      <c r="C1902" t="s">
        <v>2624</v>
      </c>
      <c r="D1902" t="s">
        <v>2305</v>
      </c>
      <c r="E1902">
        <v>1</v>
      </c>
      <c r="F1902">
        <v>4875</v>
      </c>
    </row>
    <row r="1903" spans="1:6" x14ac:dyDescent="0.2">
      <c r="A1903" t="s">
        <v>2728</v>
      </c>
      <c r="B1903" t="s">
        <v>1400</v>
      </c>
      <c r="C1903" t="s">
        <v>2624</v>
      </c>
      <c r="D1903" t="s">
        <v>2212</v>
      </c>
      <c r="E1903">
        <v>5</v>
      </c>
      <c r="F1903">
        <v>11530</v>
      </c>
    </row>
    <row r="1904" spans="1:6" x14ac:dyDescent="0.2">
      <c r="A1904" t="s">
        <v>2728</v>
      </c>
      <c r="B1904" t="s">
        <v>1400</v>
      </c>
      <c r="C1904" t="s">
        <v>2624</v>
      </c>
      <c r="D1904" t="s">
        <v>2580</v>
      </c>
      <c r="E1904">
        <v>51</v>
      </c>
      <c r="F1904">
        <v>105213</v>
      </c>
    </row>
    <row r="1905" spans="1:6" x14ac:dyDescent="0.2">
      <c r="A1905" t="s">
        <v>2728</v>
      </c>
      <c r="B1905" t="s">
        <v>1400</v>
      </c>
      <c r="C1905" t="s">
        <v>2624</v>
      </c>
      <c r="D1905" t="s">
        <v>2571</v>
      </c>
      <c r="E1905">
        <v>3</v>
      </c>
      <c r="F1905">
        <v>10689</v>
      </c>
    </row>
    <row r="1906" spans="1:6" x14ac:dyDescent="0.2">
      <c r="A1906" t="s">
        <v>2728</v>
      </c>
      <c r="B1906" t="s">
        <v>1400</v>
      </c>
      <c r="C1906" t="s">
        <v>2624</v>
      </c>
      <c r="D1906" t="s">
        <v>2537</v>
      </c>
      <c r="E1906">
        <v>1</v>
      </c>
      <c r="F1906">
        <v>2475</v>
      </c>
    </row>
    <row r="1907" spans="1:6" x14ac:dyDescent="0.2">
      <c r="A1907" t="s">
        <v>2728</v>
      </c>
      <c r="B1907" t="s">
        <v>1400</v>
      </c>
      <c r="C1907" t="s">
        <v>2624</v>
      </c>
      <c r="D1907" t="s">
        <v>2542</v>
      </c>
      <c r="E1907">
        <v>4</v>
      </c>
      <c r="F1907">
        <v>12736</v>
      </c>
    </row>
    <row r="1908" spans="1:6" x14ac:dyDescent="0.2">
      <c r="A1908" t="s">
        <v>2728</v>
      </c>
      <c r="B1908" t="s">
        <v>1400</v>
      </c>
      <c r="C1908" t="s">
        <v>2624</v>
      </c>
      <c r="D1908" t="s">
        <v>2109</v>
      </c>
      <c r="E1908">
        <v>1</v>
      </c>
      <c r="F1908">
        <v>1168</v>
      </c>
    </row>
    <row r="1909" spans="1:6" x14ac:dyDescent="0.2">
      <c r="A1909" t="s">
        <v>2728</v>
      </c>
      <c r="B1909" t="s">
        <v>1400</v>
      </c>
      <c r="C1909" t="s">
        <v>2624</v>
      </c>
      <c r="D1909" t="s">
        <v>2747</v>
      </c>
      <c r="E1909">
        <v>1</v>
      </c>
      <c r="F1909">
        <v>1784</v>
      </c>
    </row>
    <row r="1910" spans="1:6" x14ac:dyDescent="0.2">
      <c r="A1910" t="s">
        <v>2728</v>
      </c>
      <c r="B1910" t="s">
        <v>1400</v>
      </c>
      <c r="C1910" t="s">
        <v>2624</v>
      </c>
      <c r="D1910" t="s">
        <v>2549</v>
      </c>
      <c r="E1910">
        <v>1</v>
      </c>
      <c r="F1910">
        <v>6136</v>
      </c>
    </row>
    <row r="1911" spans="1:6" x14ac:dyDescent="0.2">
      <c r="A1911" t="s">
        <v>2728</v>
      </c>
      <c r="B1911" t="s">
        <v>1400</v>
      </c>
      <c r="C1911" t="s">
        <v>2624</v>
      </c>
      <c r="D1911" t="s">
        <v>2183</v>
      </c>
      <c r="E1911">
        <v>1</v>
      </c>
      <c r="F1911">
        <v>1306</v>
      </c>
    </row>
    <row r="1912" spans="1:6" x14ac:dyDescent="0.2">
      <c r="A1912" t="s">
        <v>2728</v>
      </c>
      <c r="B1912" t="s">
        <v>1400</v>
      </c>
      <c r="C1912" t="s">
        <v>2624</v>
      </c>
      <c r="D1912" t="s">
        <v>2082</v>
      </c>
      <c r="E1912">
        <v>2</v>
      </c>
      <c r="F1912">
        <v>1896</v>
      </c>
    </row>
    <row r="1913" spans="1:6" x14ac:dyDescent="0.2">
      <c r="A1913" t="s">
        <v>2728</v>
      </c>
      <c r="B1913" t="s">
        <v>1400</v>
      </c>
      <c r="C1913" t="s">
        <v>2624</v>
      </c>
      <c r="D1913" t="s">
        <v>2168</v>
      </c>
      <c r="E1913">
        <v>6</v>
      </c>
      <c r="F1913">
        <v>20436</v>
      </c>
    </row>
    <row r="1914" spans="1:6" x14ac:dyDescent="0.2">
      <c r="A1914" t="s">
        <v>2728</v>
      </c>
      <c r="B1914" t="s">
        <v>1400</v>
      </c>
      <c r="C1914" t="s">
        <v>2624</v>
      </c>
      <c r="D1914" t="s">
        <v>2143</v>
      </c>
      <c r="E1914">
        <v>12</v>
      </c>
      <c r="F1914">
        <v>22032</v>
      </c>
    </row>
    <row r="1915" spans="1:6" x14ac:dyDescent="0.2">
      <c r="A1915" t="s">
        <v>2728</v>
      </c>
      <c r="B1915" t="s">
        <v>1400</v>
      </c>
      <c r="C1915" t="s">
        <v>2624</v>
      </c>
      <c r="D1915" t="s">
        <v>2142</v>
      </c>
      <c r="E1915">
        <v>1</v>
      </c>
      <c r="F1915">
        <v>3549</v>
      </c>
    </row>
    <row r="1916" spans="1:6" x14ac:dyDescent="0.2">
      <c r="A1916" t="s">
        <v>2728</v>
      </c>
      <c r="B1916" t="s">
        <v>1400</v>
      </c>
      <c r="C1916" t="s">
        <v>2624</v>
      </c>
      <c r="D1916" t="s">
        <v>2748</v>
      </c>
      <c r="E1916">
        <v>1</v>
      </c>
      <c r="F1916">
        <v>2604</v>
      </c>
    </row>
    <row r="1917" spans="1:6" x14ac:dyDescent="0.2">
      <c r="A1917" t="s">
        <v>2728</v>
      </c>
      <c r="B1917" t="s">
        <v>1400</v>
      </c>
      <c r="C1917" t="s">
        <v>2624</v>
      </c>
      <c r="D1917" t="s">
        <v>2177</v>
      </c>
      <c r="E1917">
        <v>1</v>
      </c>
      <c r="F1917">
        <v>4063</v>
      </c>
    </row>
    <row r="1918" spans="1:6" x14ac:dyDescent="0.2">
      <c r="A1918" t="s">
        <v>2728</v>
      </c>
      <c r="B1918" t="s">
        <v>1400</v>
      </c>
      <c r="C1918" t="s">
        <v>2624</v>
      </c>
      <c r="D1918" t="s">
        <v>2373</v>
      </c>
      <c r="E1918">
        <v>6</v>
      </c>
      <c r="F1918">
        <v>13236</v>
      </c>
    </row>
    <row r="1919" spans="1:6" x14ac:dyDescent="0.2">
      <c r="A1919" t="s">
        <v>2728</v>
      </c>
      <c r="B1919" t="s">
        <v>1400</v>
      </c>
      <c r="C1919" t="s">
        <v>2624</v>
      </c>
      <c r="D1919" t="s">
        <v>2749</v>
      </c>
      <c r="E1919">
        <v>1</v>
      </c>
      <c r="F1919">
        <v>2982</v>
      </c>
    </row>
    <row r="1920" spans="1:6" x14ac:dyDescent="0.2">
      <c r="A1920" t="s">
        <v>2728</v>
      </c>
      <c r="B1920" t="s">
        <v>1400</v>
      </c>
      <c r="C1920" t="s">
        <v>2624</v>
      </c>
      <c r="D1920" t="s">
        <v>2485</v>
      </c>
      <c r="E1920">
        <v>6</v>
      </c>
      <c r="F1920">
        <v>13482</v>
      </c>
    </row>
    <row r="1921" spans="1:6" x14ac:dyDescent="0.2">
      <c r="A1921" t="s">
        <v>2728</v>
      </c>
      <c r="B1921" t="s">
        <v>1400</v>
      </c>
      <c r="C1921" t="s">
        <v>2624</v>
      </c>
      <c r="D1921" t="s">
        <v>2519</v>
      </c>
      <c r="E1921">
        <v>2</v>
      </c>
      <c r="F1921">
        <v>9538</v>
      </c>
    </row>
    <row r="1922" spans="1:6" x14ac:dyDescent="0.2">
      <c r="A1922" t="s">
        <v>2728</v>
      </c>
      <c r="B1922" t="s">
        <v>1400</v>
      </c>
      <c r="C1922" t="s">
        <v>2624</v>
      </c>
      <c r="D1922" t="s">
        <v>2355</v>
      </c>
      <c r="E1922">
        <v>3</v>
      </c>
      <c r="F1922">
        <v>10149</v>
      </c>
    </row>
    <row r="1923" spans="1:6" x14ac:dyDescent="0.2">
      <c r="A1923" t="s">
        <v>2728</v>
      </c>
      <c r="B1923" t="s">
        <v>1400</v>
      </c>
      <c r="C1923" t="s">
        <v>2624</v>
      </c>
      <c r="D1923" t="s">
        <v>2150</v>
      </c>
      <c r="E1923">
        <v>29</v>
      </c>
      <c r="F1923">
        <v>74588</v>
      </c>
    </row>
    <row r="1924" spans="1:6" x14ac:dyDescent="0.2">
      <c r="A1924" t="s">
        <v>2728</v>
      </c>
      <c r="B1924" t="s">
        <v>1400</v>
      </c>
      <c r="C1924" t="s">
        <v>2624</v>
      </c>
      <c r="D1924" t="s">
        <v>2166</v>
      </c>
      <c r="E1924">
        <v>2</v>
      </c>
      <c r="F1924">
        <v>4958</v>
      </c>
    </row>
    <row r="1925" spans="1:6" x14ac:dyDescent="0.2">
      <c r="A1925" t="s">
        <v>2728</v>
      </c>
      <c r="B1925" t="s">
        <v>1400</v>
      </c>
      <c r="C1925" t="s">
        <v>2624</v>
      </c>
      <c r="D1925" t="s">
        <v>2523</v>
      </c>
      <c r="E1925">
        <v>18</v>
      </c>
      <c r="F1925">
        <v>11484</v>
      </c>
    </row>
    <row r="1926" spans="1:6" x14ac:dyDescent="0.2">
      <c r="A1926" t="s">
        <v>2728</v>
      </c>
      <c r="B1926" t="s">
        <v>1400</v>
      </c>
      <c r="C1926" t="s">
        <v>2624</v>
      </c>
      <c r="D1926" t="s">
        <v>2690</v>
      </c>
      <c r="E1926">
        <v>1</v>
      </c>
      <c r="F1926">
        <v>5414</v>
      </c>
    </row>
    <row r="1927" spans="1:6" x14ac:dyDescent="0.2">
      <c r="A1927" t="s">
        <v>2728</v>
      </c>
      <c r="B1927" t="s">
        <v>1400</v>
      </c>
      <c r="C1927" t="s">
        <v>2624</v>
      </c>
      <c r="D1927" t="s">
        <v>2691</v>
      </c>
      <c r="E1927">
        <v>1</v>
      </c>
      <c r="F1927">
        <v>5242</v>
      </c>
    </row>
    <row r="1928" spans="1:6" x14ac:dyDescent="0.2">
      <c r="A1928" t="s">
        <v>2728</v>
      </c>
      <c r="B1928" t="s">
        <v>1400</v>
      </c>
      <c r="C1928" t="s">
        <v>2624</v>
      </c>
      <c r="D1928" t="s">
        <v>2514</v>
      </c>
      <c r="E1928">
        <v>7</v>
      </c>
      <c r="F1928">
        <v>4585</v>
      </c>
    </row>
    <row r="1929" spans="1:6" x14ac:dyDescent="0.2">
      <c r="A1929" t="s">
        <v>2728</v>
      </c>
      <c r="B1929" t="s">
        <v>1400</v>
      </c>
      <c r="C1929" t="s">
        <v>2624</v>
      </c>
      <c r="D1929" t="s">
        <v>2750</v>
      </c>
      <c r="E1929">
        <v>1</v>
      </c>
      <c r="F1929">
        <v>533</v>
      </c>
    </row>
    <row r="1930" spans="1:6" x14ac:dyDescent="0.2">
      <c r="A1930" t="s">
        <v>2728</v>
      </c>
      <c r="B1930" t="s">
        <v>1400</v>
      </c>
      <c r="C1930" t="s">
        <v>2624</v>
      </c>
      <c r="D1930" t="s">
        <v>2147</v>
      </c>
      <c r="E1930">
        <v>2</v>
      </c>
      <c r="F1930">
        <v>1062</v>
      </c>
    </row>
    <row r="1931" spans="1:6" x14ac:dyDescent="0.2">
      <c r="A1931" t="s">
        <v>2728</v>
      </c>
      <c r="B1931" t="s">
        <v>1400</v>
      </c>
      <c r="C1931" t="s">
        <v>2624</v>
      </c>
      <c r="D1931" t="s">
        <v>2365</v>
      </c>
      <c r="E1931">
        <v>9</v>
      </c>
      <c r="F1931">
        <v>1890</v>
      </c>
    </row>
    <row r="1932" spans="1:6" x14ac:dyDescent="0.2">
      <c r="A1932" t="s">
        <v>2728</v>
      </c>
      <c r="B1932" t="s">
        <v>1400</v>
      </c>
      <c r="C1932" t="s">
        <v>2624</v>
      </c>
      <c r="D1932" t="s">
        <v>2479</v>
      </c>
      <c r="E1932">
        <v>9</v>
      </c>
      <c r="F1932">
        <v>4923</v>
      </c>
    </row>
    <row r="1933" spans="1:6" x14ac:dyDescent="0.2">
      <c r="A1933" t="s">
        <v>2728</v>
      </c>
      <c r="B1933" t="s">
        <v>1400</v>
      </c>
      <c r="C1933" t="s">
        <v>2624</v>
      </c>
      <c r="D1933" t="s">
        <v>2751</v>
      </c>
      <c r="E1933">
        <v>1</v>
      </c>
      <c r="F1933">
        <v>2574</v>
      </c>
    </row>
    <row r="1934" spans="1:6" x14ac:dyDescent="0.2">
      <c r="A1934" t="s">
        <v>2728</v>
      </c>
      <c r="B1934" t="s">
        <v>1400</v>
      </c>
      <c r="C1934" t="s">
        <v>2624</v>
      </c>
      <c r="D1934" t="s">
        <v>2137</v>
      </c>
      <c r="E1934">
        <v>10</v>
      </c>
      <c r="F1934">
        <v>130000</v>
      </c>
    </row>
    <row r="1935" spans="1:6" x14ac:dyDescent="0.2">
      <c r="A1935" t="s">
        <v>2728</v>
      </c>
      <c r="B1935" t="s">
        <v>1400</v>
      </c>
      <c r="C1935" t="s">
        <v>2624</v>
      </c>
      <c r="D1935" t="s">
        <v>2135</v>
      </c>
      <c r="E1935">
        <v>16</v>
      </c>
      <c r="F1935">
        <v>4736</v>
      </c>
    </row>
    <row r="1936" spans="1:6" x14ac:dyDescent="0.2">
      <c r="A1936" t="s">
        <v>2728</v>
      </c>
      <c r="B1936" t="s">
        <v>1400</v>
      </c>
      <c r="C1936" t="s">
        <v>2624</v>
      </c>
      <c r="D1936" t="s">
        <v>2463</v>
      </c>
      <c r="E1936">
        <v>6</v>
      </c>
      <c r="F1936">
        <v>1584</v>
      </c>
    </row>
    <row r="1937" spans="1:6" x14ac:dyDescent="0.2">
      <c r="A1937" t="s">
        <v>2728</v>
      </c>
      <c r="B1937" t="s">
        <v>1400</v>
      </c>
      <c r="C1937" t="s">
        <v>2624</v>
      </c>
      <c r="D1937" t="s">
        <v>2136</v>
      </c>
      <c r="E1937">
        <v>24</v>
      </c>
      <c r="F1937">
        <v>10392</v>
      </c>
    </row>
    <row r="1938" spans="1:6" x14ac:dyDescent="0.2">
      <c r="A1938" t="s">
        <v>2728</v>
      </c>
      <c r="B1938" t="s">
        <v>1400</v>
      </c>
      <c r="C1938" t="s">
        <v>2624</v>
      </c>
      <c r="D1938" t="s">
        <v>2752</v>
      </c>
      <c r="E1938">
        <v>8</v>
      </c>
      <c r="F1938">
        <v>3288</v>
      </c>
    </row>
    <row r="1939" spans="1:6" x14ac:dyDescent="0.2">
      <c r="A1939" t="s">
        <v>2728</v>
      </c>
      <c r="B1939" t="s">
        <v>1400</v>
      </c>
      <c r="C1939" t="s">
        <v>2624</v>
      </c>
      <c r="D1939" t="s">
        <v>2261</v>
      </c>
      <c r="E1939">
        <v>16</v>
      </c>
      <c r="F1939">
        <v>5904</v>
      </c>
    </row>
    <row r="1940" spans="1:6" x14ac:dyDescent="0.2">
      <c r="A1940" t="s">
        <v>2728</v>
      </c>
      <c r="B1940" t="s">
        <v>1400</v>
      </c>
      <c r="C1940" t="s">
        <v>2624</v>
      </c>
      <c r="D1940" t="s">
        <v>2508</v>
      </c>
      <c r="E1940">
        <v>4</v>
      </c>
      <c r="F1940">
        <v>66080</v>
      </c>
    </row>
    <row r="1941" spans="1:6" x14ac:dyDescent="0.2">
      <c r="A1941" t="s">
        <v>2728</v>
      </c>
      <c r="B1941" t="s">
        <v>1400</v>
      </c>
      <c r="C1941" t="s">
        <v>2624</v>
      </c>
      <c r="D1941" t="s">
        <v>2140</v>
      </c>
      <c r="E1941">
        <v>1</v>
      </c>
      <c r="F1941">
        <v>24973</v>
      </c>
    </row>
    <row r="1942" spans="1:6" x14ac:dyDescent="0.2">
      <c r="A1942" t="s">
        <v>2728</v>
      </c>
      <c r="B1942" t="s">
        <v>1400</v>
      </c>
      <c r="C1942" t="s">
        <v>2624</v>
      </c>
      <c r="D1942" t="s">
        <v>2512</v>
      </c>
      <c r="E1942">
        <v>2</v>
      </c>
      <c r="F1942">
        <v>31710</v>
      </c>
    </row>
    <row r="1943" spans="1:6" x14ac:dyDescent="0.2">
      <c r="A1943" t="s">
        <v>2728</v>
      </c>
      <c r="B1943" t="s">
        <v>1400</v>
      </c>
      <c r="C1943" t="s">
        <v>2624</v>
      </c>
      <c r="D1943" t="s">
        <v>2503</v>
      </c>
      <c r="E1943">
        <v>1</v>
      </c>
      <c r="F1943">
        <v>15236</v>
      </c>
    </row>
    <row r="1944" spans="1:6" x14ac:dyDescent="0.2">
      <c r="A1944" t="s">
        <v>2728</v>
      </c>
      <c r="B1944" t="s">
        <v>1400</v>
      </c>
      <c r="C1944" t="s">
        <v>2624</v>
      </c>
      <c r="D1944" t="s">
        <v>2186</v>
      </c>
      <c r="E1944">
        <v>1</v>
      </c>
      <c r="F1944">
        <v>12190</v>
      </c>
    </row>
    <row r="1945" spans="1:6" x14ac:dyDescent="0.2">
      <c r="A1945" t="s">
        <v>2728</v>
      </c>
      <c r="B1945" t="s">
        <v>1400</v>
      </c>
      <c r="C1945" t="s">
        <v>2624</v>
      </c>
      <c r="D1945" t="s">
        <v>2141</v>
      </c>
      <c r="E1945">
        <v>1</v>
      </c>
      <c r="F1945">
        <v>20291</v>
      </c>
    </row>
    <row r="1946" spans="1:6" x14ac:dyDescent="0.2">
      <c r="A1946" t="s">
        <v>2728</v>
      </c>
      <c r="B1946" t="s">
        <v>1400</v>
      </c>
      <c r="C1946" t="s">
        <v>2624</v>
      </c>
      <c r="D1946" t="s">
        <v>2518</v>
      </c>
      <c r="E1946">
        <v>9</v>
      </c>
      <c r="F1946">
        <v>95229</v>
      </c>
    </row>
    <row r="1947" spans="1:6" x14ac:dyDescent="0.2">
      <c r="A1947" t="s">
        <v>2728</v>
      </c>
      <c r="B1947" t="s">
        <v>1400</v>
      </c>
      <c r="C1947" t="s">
        <v>2624</v>
      </c>
      <c r="D1947" t="s">
        <v>2151</v>
      </c>
      <c r="E1947">
        <v>2</v>
      </c>
      <c r="F1947">
        <v>31736</v>
      </c>
    </row>
    <row r="1948" spans="1:6" x14ac:dyDescent="0.2">
      <c r="A1948" t="s">
        <v>2728</v>
      </c>
      <c r="B1948" t="s">
        <v>1400</v>
      </c>
      <c r="C1948" t="s">
        <v>2624</v>
      </c>
      <c r="D1948" t="s">
        <v>2363</v>
      </c>
      <c r="E1948">
        <v>1</v>
      </c>
      <c r="F1948">
        <v>18456</v>
      </c>
    </row>
    <row r="1949" spans="1:6" x14ac:dyDescent="0.2">
      <c r="A1949" t="s">
        <v>2728</v>
      </c>
      <c r="B1949" t="s">
        <v>1400</v>
      </c>
      <c r="C1949" t="s">
        <v>2624</v>
      </c>
      <c r="D1949" t="s">
        <v>2101</v>
      </c>
      <c r="E1949">
        <v>1</v>
      </c>
      <c r="F1949">
        <v>11616</v>
      </c>
    </row>
    <row r="1950" spans="1:6" x14ac:dyDescent="0.2">
      <c r="A1950" t="s">
        <v>2728</v>
      </c>
      <c r="B1950" t="s">
        <v>1400</v>
      </c>
      <c r="C1950" t="s">
        <v>2624</v>
      </c>
      <c r="D1950" t="s">
        <v>2500</v>
      </c>
      <c r="E1950">
        <v>2</v>
      </c>
      <c r="F1950">
        <v>29880</v>
      </c>
    </row>
    <row r="1951" spans="1:6" x14ac:dyDescent="0.2">
      <c r="A1951" t="s">
        <v>2728</v>
      </c>
      <c r="B1951" t="s">
        <v>1400</v>
      </c>
      <c r="C1951" t="s">
        <v>2624</v>
      </c>
      <c r="D1951" t="s">
        <v>2371</v>
      </c>
      <c r="E1951">
        <v>5</v>
      </c>
      <c r="F1951">
        <v>1625</v>
      </c>
    </row>
    <row r="1952" spans="1:6" x14ac:dyDescent="0.2">
      <c r="A1952" t="s">
        <v>2728</v>
      </c>
      <c r="B1952" t="s">
        <v>1400</v>
      </c>
      <c r="C1952" t="s">
        <v>2624</v>
      </c>
      <c r="D1952" t="s">
        <v>1997</v>
      </c>
      <c r="E1952">
        <v>2</v>
      </c>
      <c r="F1952">
        <v>21972</v>
      </c>
    </row>
    <row r="1953" spans="1:6" x14ac:dyDescent="0.2">
      <c r="A1953" t="s">
        <v>2728</v>
      </c>
      <c r="B1953" t="s">
        <v>1400</v>
      </c>
      <c r="C1953" t="s">
        <v>2624</v>
      </c>
      <c r="D1953" t="s">
        <v>2701</v>
      </c>
      <c r="E1953">
        <v>1</v>
      </c>
      <c r="F1953">
        <v>13024</v>
      </c>
    </row>
    <row r="1954" spans="1:6" x14ac:dyDescent="0.2">
      <c r="A1954" t="s">
        <v>2728</v>
      </c>
      <c r="B1954" t="s">
        <v>1400</v>
      </c>
      <c r="C1954" t="s">
        <v>2624</v>
      </c>
      <c r="D1954" t="s">
        <v>2176</v>
      </c>
      <c r="E1954">
        <v>1</v>
      </c>
      <c r="F1954">
        <v>2092</v>
      </c>
    </row>
    <row r="1955" spans="1:6" x14ac:dyDescent="0.2">
      <c r="A1955" t="s">
        <v>2728</v>
      </c>
      <c r="B1955" t="s">
        <v>1400</v>
      </c>
      <c r="C1955" t="s">
        <v>2624</v>
      </c>
      <c r="D1955" t="s">
        <v>2394</v>
      </c>
      <c r="E1955">
        <v>1</v>
      </c>
      <c r="F1955">
        <v>2578</v>
      </c>
    </row>
    <row r="1956" spans="1:6" x14ac:dyDescent="0.2">
      <c r="A1956" t="s">
        <v>2728</v>
      </c>
      <c r="B1956" t="s">
        <v>1400</v>
      </c>
      <c r="C1956" t="s">
        <v>2624</v>
      </c>
      <c r="D1956" t="s">
        <v>2357</v>
      </c>
      <c r="E1956">
        <v>1</v>
      </c>
      <c r="F1956">
        <v>2468</v>
      </c>
    </row>
    <row r="1957" spans="1:6" x14ac:dyDescent="0.2">
      <c r="A1957" t="s">
        <v>2728</v>
      </c>
      <c r="B1957" t="s">
        <v>1400</v>
      </c>
      <c r="C1957" t="s">
        <v>2624</v>
      </c>
      <c r="D1957" t="s">
        <v>2466</v>
      </c>
      <c r="E1957">
        <v>1</v>
      </c>
      <c r="F1957">
        <v>3583</v>
      </c>
    </row>
    <row r="1958" spans="1:6" x14ac:dyDescent="0.2">
      <c r="A1958" t="s">
        <v>2728</v>
      </c>
      <c r="B1958" t="s">
        <v>1400</v>
      </c>
      <c r="C1958" t="s">
        <v>2624</v>
      </c>
      <c r="D1958" t="s">
        <v>2465</v>
      </c>
      <c r="E1958">
        <v>1</v>
      </c>
      <c r="F1958">
        <v>2663</v>
      </c>
    </row>
    <row r="1959" spans="1:6" x14ac:dyDescent="0.2">
      <c r="A1959" t="s">
        <v>2728</v>
      </c>
      <c r="B1959" t="s">
        <v>1400</v>
      </c>
      <c r="C1959" t="s">
        <v>2624</v>
      </c>
      <c r="D1959" t="s">
        <v>2491</v>
      </c>
      <c r="E1959">
        <v>1</v>
      </c>
      <c r="F1959">
        <v>1965</v>
      </c>
    </row>
    <row r="1960" spans="1:6" x14ac:dyDescent="0.2">
      <c r="A1960" t="s">
        <v>2728</v>
      </c>
      <c r="B1960" t="s">
        <v>1400</v>
      </c>
      <c r="C1960" t="s">
        <v>2624</v>
      </c>
      <c r="D1960" t="s">
        <v>2509</v>
      </c>
      <c r="E1960">
        <v>3</v>
      </c>
      <c r="F1960">
        <v>6276</v>
      </c>
    </row>
    <row r="1961" spans="1:6" x14ac:dyDescent="0.2">
      <c r="A1961" t="s">
        <v>2728</v>
      </c>
      <c r="B1961" t="s">
        <v>1400</v>
      </c>
      <c r="C1961" t="s">
        <v>2624</v>
      </c>
      <c r="D1961" t="s">
        <v>2095</v>
      </c>
      <c r="E1961">
        <v>1</v>
      </c>
      <c r="F1961">
        <v>2205</v>
      </c>
    </row>
    <row r="1962" spans="1:6" x14ac:dyDescent="0.2">
      <c r="A1962" t="s">
        <v>2728</v>
      </c>
      <c r="B1962" t="s">
        <v>1400</v>
      </c>
      <c r="C1962" t="s">
        <v>2624</v>
      </c>
      <c r="D1962" t="s">
        <v>2753</v>
      </c>
      <c r="E1962">
        <v>1</v>
      </c>
      <c r="F1962">
        <v>1586</v>
      </c>
    </row>
    <row r="1963" spans="1:6" x14ac:dyDescent="0.2">
      <c r="A1963" t="s">
        <v>2728</v>
      </c>
      <c r="B1963" t="s">
        <v>1400</v>
      </c>
      <c r="C1963" t="s">
        <v>2624</v>
      </c>
      <c r="D1963" t="s">
        <v>2689</v>
      </c>
      <c r="E1963">
        <v>2</v>
      </c>
      <c r="F1963">
        <v>26654</v>
      </c>
    </row>
    <row r="1964" spans="1:6" x14ac:dyDescent="0.2">
      <c r="A1964" t="s">
        <v>2728</v>
      </c>
      <c r="B1964" t="s">
        <v>1400</v>
      </c>
      <c r="C1964" t="s">
        <v>2624</v>
      </c>
      <c r="D1964" t="s">
        <v>2754</v>
      </c>
      <c r="E1964">
        <v>1</v>
      </c>
      <c r="F1964">
        <v>2478</v>
      </c>
    </row>
    <row r="1965" spans="1:6" x14ac:dyDescent="0.2">
      <c r="A1965" t="s">
        <v>2728</v>
      </c>
      <c r="B1965" t="s">
        <v>1400</v>
      </c>
      <c r="C1965" t="s">
        <v>2624</v>
      </c>
      <c r="D1965" t="s">
        <v>2196</v>
      </c>
      <c r="E1965">
        <v>1</v>
      </c>
      <c r="F1965">
        <v>1124</v>
      </c>
    </row>
    <row r="1966" spans="1:6" x14ac:dyDescent="0.2">
      <c r="A1966" t="s">
        <v>2728</v>
      </c>
      <c r="B1966" t="s">
        <v>1400</v>
      </c>
      <c r="C1966" t="s">
        <v>2624</v>
      </c>
      <c r="D1966" t="s">
        <v>2742</v>
      </c>
      <c r="E1966">
        <v>6</v>
      </c>
      <c r="F1966">
        <v>13680</v>
      </c>
    </row>
    <row r="1967" spans="1:6" x14ac:dyDescent="0.2">
      <c r="A1967" t="s">
        <v>2728</v>
      </c>
      <c r="B1967" t="s">
        <v>1400</v>
      </c>
      <c r="C1967" t="s">
        <v>2624</v>
      </c>
      <c r="D1967" t="s">
        <v>2745</v>
      </c>
      <c r="E1967">
        <v>2</v>
      </c>
      <c r="F1967">
        <v>2320</v>
      </c>
    </row>
    <row r="1968" spans="1:6" x14ac:dyDescent="0.2">
      <c r="A1968" t="s">
        <v>2728</v>
      </c>
      <c r="B1968" t="s">
        <v>1400</v>
      </c>
      <c r="C1968" t="s">
        <v>2624</v>
      </c>
      <c r="D1968" t="s">
        <v>2746</v>
      </c>
      <c r="E1968">
        <v>2</v>
      </c>
      <c r="F1968">
        <v>3080</v>
      </c>
    </row>
    <row r="1969" spans="1:6" x14ac:dyDescent="0.2">
      <c r="A1969" t="s">
        <v>2755</v>
      </c>
      <c r="B1969" t="s">
        <v>1400</v>
      </c>
      <c r="C1969" t="s">
        <v>2756</v>
      </c>
      <c r="D1969" t="s">
        <v>2098</v>
      </c>
      <c r="E1969">
        <v>1</v>
      </c>
      <c r="F1969">
        <v>7019</v>
      </c>
    </row>
    <row r="1970" spans="1:6" x14ac:dyDescent="0.2">
      <c r="A1970" t="s">
        <v>2755</v>
      </c>
      <c r="B1970" t="s">
        <v>1400</v>
      </c>
      <c r="C1970" t="s">
        <v>2756</v>
      </c>
      <c r="D1970" t="s">
        <v>2206</v>
      </c>
      <c r="E1970">
        <v>3</v>
      </c>
      <c r="F1970">
        <v>3828</v>
      </c>
    </row>
    <row r="1971" spans="1:6" x14ac:dyDescent="0.2">
      <c r="A1971" t="s">
        <v>2755</v>
      </c>
      <c r="B1971" t="s">
        <v>1400</v>
      </c>
      <c r="C1971" t="s">
        <v>2756</v>
      </c>
      <c r="D1971" t="s">
        <v>1909</v>
      </c>
      <c r="E1971">
        <v>6</v>
      </c>
      <c r="F1971">
        <v>19164</v>
      </c>
    </row>
    <row r="1972" spans="1:6" x14ac:dyDescent="0.2">
      <c r="A1972" t="s">
        <v>2755</v>
      </c>
      <c r="B1972" t="s">
        <v>1400</v>
      </c>
      <c r="C1972" t="s">
        <v>2756</v>
      </c>
      <c r="D1972" t="s">
        <v>1774</v>
      </c>
      <c r="E1972">
        <v>48</v>
      </c>
      <c r="F1972">
        <v>14208</v>
      </c>
    </row>
    <row r="1973" spans="1:6" x14ac:dyDescent="0.2">
      <c r="A1973" t="s">
        <v>2755</v>
      </c>
      <c r="B1973" t="s">
        <v>1400</v>
      </c>
      <c r="C1973" t="s">
        <v>2757</v>
      </c>
      <c r="D1973" t="s">
        <v>1720</v>
      </c>
      <c r="E1973">
        <v>1</v>
      </c>
      <c r="F1973">
        <v>10507</v>
      </c>
    </row>
    <row r="1974" spans="1:6" x14ac:dyDescent="0.2">
      <c r="A1974" t="s">
        <v>2755</v>
      </c>
      <c r="B1974" t="s">
        <v>1400</v>
      </c>
      <c r="C1974" t="s">
        <v>2757</v>
      </c>
      <c r="D1974" t="s">
        <v>1718</v>
      </c>
      <c r="E1974">
        <v>1</v>
      </c>
      <c r="F1974">
        <v>5776</v>
      </c>
    </row>
    <row r="1975" spans="1:6" x14ac:dyDescent="0.2">
      <c r="A1975" t="s">
        <v>2755</v>
      </c>
      <c r="B1975" t="s">
        <v>1400</v>
      </c>
      <c r="C1975" t="s">
        <v>2757</v>
      </c>
      <c r="D1975" t="s">
        <v>1953</v>
      </c>
      <c r="E1975">
        <v>1</v>
      </c>
      <c r="F1975">
        <v>2656</v>
      </c>
    </row>
    <row r="1976" spans="1:6" x14ac:dyDescent="0.2">
      <c r="A1976" t="s">
        <v>2755</v>
      </c>
      <c r="B1976" t="s">
        <v>1400</v>
      </c>
      <c r="C1976" t="s">
        <v>2757</v>
      </c>
      <c r="D1976" t="s">
        <v>1826</v>
      </c>
      <c r="E1976">
        <v>4</v>
      </c>
      <c r="F1976">
        <v>14748</v>
      </c>
    </row>
    <row r="1977" spans="1:6" x14ac:dyDescent="0.2">
      <c r="A1977" t="s">
        <v>2755</v>
      </c>
      <c r="B1977" t="s">
        <v>1400</v>
      </c>
      <c r="C1977" t="s">
        <v>2757</v>
      </c>
      <c r="D1977" t="s">
        <v>1719</v>
      </c>
      <c r="E1977">
        <v>3</v>
      </c>
      <c r="F1977">
        <v>13182</v>
      </c>
    </row>
    <row r="1978" spans="1:6" x14ac:dyDescent="0.2">
      <c r="A1978" t="s">
        <v>2755</v>
      </c>
      <c r="B1978" t="s">
        <v>1400</v>
      </c>
      <c r="C1978" t="s">
        <v>2757</v>
      </c>
      <c r="D1978" t="s">
        <v>2527</v>
      </c>
      <c r="E1978">
        <v>1</v>
      </c>
      <c r="F1978">
        <v>928</v>
      </c>
    </row>
    <row r="1979" spans="1:6" x14ac:dyDescent="0.2">
      <c r="A1979" t="s">
        <v>2755</v>
      </c>
      <c r="B1979" t="s">
        <v>1400</v>
      </c>
      <c r="C1979" t="s">
        <v>2757</v>
      </c>
      <c r="D1979" t="s">
        <v>2019</v>
      </c>
      <c r="E1979">
        <v>6</v>
      </c>
      <c r="F1979">
        <v>18996</v>
      </c>
    </row>
    <row r="1980" spans="1:6" x14ac:dyDescent="0.2">
      <c r="A1980" t="s">
        <v>2755</v>
      </c>
      <c r="B1980" t="s">
        <v>1400</v>
      </c>
      <c r="C1980" t="s">
        <v>2757</v>
      </c>
      <c r="D1980" t="s">
        <v>2535</v>
      </c>
      <c r="E1980">
        <v>1</v>
      </c>
      <c r="F1980">
        <v>1313</v>
      </c>
    </row>
    <row r="1981" spans="1:6" x14ac:dyDescent="0.2">
      <c r="A1981" t="s">
        <v>2755</v>
      </c>
      <c r="B1981" t="s">
        <v>1400</v>
      </c>
      <c r="C1981" t="s">
        <v>2757</v>
      </c>
      <c r="D1981" t="s">
        <v>1782</v>
      </c>
      <c r="E1981">
        <v>1</v>
      </c>
      <c r="F1981">
        <v>1029</v>
      </c>
    </row>
    <row r="1982" spans="1:6" x14ac:dyDescent="0.2">
      <c r="A1982" t="s">
        <v>2755</v>
      </c>
      <c r="B1982" t="s">
        <v>1400</v>
      </c>
      <c r="C1982" t="s">
        <v>2757</v>
      </c>
      <c r="D1982" t="s">
        <v>1878</v>
      </c>
      <c r="E1982">
        <v>1</v>
      </c>
      <c r="F1982">
        <v>4650</v>
      </c>
    </row>
    <row r="1983" spans="1:6" x14ac:dyDescent="0.2">
      <c r="A1983" t="s">
        <v>2755</v>
      </c>
      <c r="B1983" t="s">
        <v>1400</v>
      </c>
      <c r="C1983" t="s">
        <v>2757</v>
      </c>
      <c r="D1983" t="s">
        <v>2114</v>
      </c>
      <c r="E1983">
        <v>1</v>
      </c>
      <c r="F1983">
        <v>735</v>
      </c>
    </row>
    <row r="1984" spans="1:6" x14ac:dyDescent="0.2">
      <c r="A1984" t="s">
        <v>2755</v>
      </c>
      <c r="B1984" t="s">
        <v>1400</v>
      </c>
      <c r="C1984" t="s">
        <v>2757</v>
      </c>
      <c r="D1984" t="s">
        <v>2109</v>
      </c>
      <c r="E1984">
        <v>2</v>
      </c>
      <c r="F1984">
        <v>2336</v>
      </c>
    </row>
    <row r="1985" spans="1:6" x14ac:dyDescent="0.2">
      <c r="A1985" t="s">
        <v>2755</v>
      </c>
      <c r="B1985" t="s">
        <v>1400</v>
      </c>
      <c r="C1985" t="s">
        <v>2757</v>
      </c>
      <c r="D1985" t="s">
        <v>1925</v>
      </c>
      <c r="E1985">
        <v>2</v>
      </c>
      <c r="F1985">
        <v>2704</v>
      </c>
    </row>
    <row r="1986" spans="1:6" x14ac:dyDescent="0.2">
      <c r="A1986" t="s">
        <v>2755</v>
      </c>
      <c r="B1986" t="s">
        <v>1400</v>
      </c>
      <c r="C1986" t="s">
        <v>2757</v>
      </c>
      <c r="D1986" t="s">
        <v>2758</v>
      </c>
      <c r="E1986">
        <v>1</v>
      </c>
      <c r="F1986">
        <v>758</v>
      </c>
    </row>
    <row r="1987" spans="1:6" x14ac:dyDescent="0.2">
      <c r="A1987" t="s">
        <v>2755</v>
      </c>
      <c r="B1987" t="s">
        <v>1400</v>
      </c>
      <c r="C1987" t="s">
        <v>2757</v>
      </c>
      <c r="D1987" t="s">
        <v>1909</v>
      </c>
      <c r="E1987">
        <v>2</v>
      </c>
      <c r="F1987">
        <v>6388</v>
      </c>
    </row>
    <row r="1988" spans="1:6" x14ac:dyDescent="0.2">
      <c r="A1988" t="s">
        <v>2755</v>
      </c>
      <c r="B1988" t="s">
        <v>1400</v>
      </c>
      <c r="C1988" t="s">
        <v>2757</v>
      </c>
      <c r="D1988" t="s">
        <v>2349</v>
      </c>
      <c r="E1988">
        <v>1</v>
      </c>
      <c r="F1988">
        <v>1020</v>
      </c>
    </row>
    <row r="1989" spans="1:6" x14ac:dyDescent="0.2">
      <c r="A1989" t="s">
        <v>2755</v>
      </c>
      <c r="B1989" t="s">
        <v>1400</v>
      </c>
      <c r="C1989" t="s">
        <v>2757</v>
      </c>
      <c r="D1989" t="s">
        <v>1780</v>
      </c>
      <c r="E1989">
        <v>1</v>
      </c>
      <c r="F1989">
        <v>1338</v>
      </c>
    </row>
    <row r="1990" spans="1:6" x14ac:dyDescent="0.2">
      <c r="A1990" t="s">
        <v>2755</v>
      </c>
      <c r="B1990" t="s">
        <v>1400</v>
      </c>
      <c r="C1990" t="s">
        <v>2757</v>
      </c>
      <c r="D1990" t="s">
        <v>1916</v>
      </c>
      <c r="E1990">
        <v>3</v>
      </c>
      <c r="F1990">
        <v>8676</v>
      </c>
    </row>
    <row r="1991" spans="1:6" x14ac:dyDescent="0.2">
      <c r="A1991" t="s">
        <v>2755</v>
      </c>
      <c r="B1991" t="s">
        <v>1400</v>
      </c>
      <c r="C1991" t="s">
        <v>2757</v>
      </c>
      <c r="D1991" t="s">
        <v>2111</v>
      </c>
      <c r="E1991">
        <v>1</v>
      </c>
      <c r="F1991">
        <v>1288</v>
      </c>
    </row>
    <row r="1992" spans="1:6" x14ac:dyDescent="0.2">
      <c r="A1992" t="s">
        <v>2755</v>
      </c>
      <c r="B1992" t="s">
        <v>1400</v>
      </c>
      <c r="C1992" t="s">
        <v>2757</v>
      </c>
      <c r="D1992" t="s">
        <v>1773</v>
      </c>
      <c r="E1992">
        <v>8</v>
      </c>
      <c r="F1992">
        <v>2872</v>
      </c>
    </row>
    <row r="1993" spans="1:6" x14ac:dyDescent="0.2">
      <c r="A1993" t="s">
        <v>2755</v>
      </c>
      <c r="B1993" t="s">
        <v>1400</v>
      </c>
      <c r="C1993" t="s">
        <v>2757</v>
      </c>
      <c r="D1993" t="s">
        <v>1774</v>
      </c>
      <c r="E1993">
        <v>48</v>
      </c>
      <c r="F1993">
        <v>14208</v>
      </c>
    </row>
    <row r="1994" spans="1:6" x14ac:dyDescent="0.2">
      <c r="A1994" t="s">
        <v>2755</v>
      </c>
      <c r="B1994" t="s">
        <v>1400</v>
      </c>
      <c r="C1994" t="s">
        <v>2757</v>
      </c>
      <c r="D1994" t="s">
        <v>1777</v>
      </c>
      <c r="E1994">
        <v>1</v>
      </c>
      <c r="F1994">
        <v>3288</v>
      </c>
    </row>
    <row r="1995" spans="1:6" x14ac:dyDescent="0.2">
      <c r="A1995" t="s">
        <v>2755</v>
      </c>
      <c r="B1995" t="s">
        <v>1400</v>
      </c>
      <c r="C1995" t="s">
        <v>2757</v>
      </c>
      <c r="D1995" t="s">
        <v>1614</v>
      </c>
      <c r="E1995">
        <v>2</v>
      </c>
      <c r="F1995">
        <v>6440</v>
      </c>
    </row>
    <row r="1996" spans="1:6" x14ac:dyDescent="0.2">
      <c r="A1996" t="s">
        <v>2755</v>
      </c>
      <c r="B1996" t="s">
        <v>1400</v>
      </c>
      <c r="C1996" t="s">
        <v>2759</v>
      </c>
      <c r="D1996" t="s">
        <v>1719</v>
      </c>
      <c r="E1996">
        <v>1</v>
      </c>
      <c r="F1996">
        <v>4394</v>
      </c>
    </row>
    <row r="1997" spans="1:6" x14ac:dyDescent="0.2">
      <c r="A1997" t="s">
        <v>2755</v>
      </c>
      <c r="B1997" t="s">
        <v>1400</v>
      </c>
      <c r="C1997" t="s">
        <v>2759</v>
      </c>
      <c r="D1997" t="s">
        <v>2760</v>
      </c>
      <c r="E1997">
        <v>1</v>
      </c>
      <c r="F1997">
        <v>1143</v>
      </c>
    </row>
    <row r="1998" spans="1:6" x14ac:dyDescent="0.2">
      <c r="A1998" t="s">
        <v>2755</v>
      </c>
      <c r="B1998" t="s">
        <v>1400</v>
      </c>
      <c r="C1998" t="s">
        <v>2759</v>
      </c>
      <c r="D1998" t="s">
        <v>2041</v>
      </c>
      <c r="E1998">
        <v>1</v>
      </c>
      <c r="F1998">
        <v>1110</v>
      </c>
    </row>
    <row r="1999" spans="1:6" x14ac:dyDescent="0.2">
      <c r="A1999" t="s">
        <v>2755</v>
      </c>
      <c r="B1999" t="s">
        <v>1400</v>
      </c>
      <c r="C1999" t="s">
        <v>2759</v>
      </c>
      <c r="D1999" t="s">
        <v>2761</v>
      </c>
      <c r="E1999">
        <v>1</v>
      </c>
      <c r="F1999">
        <v>1851</v>
      </c>
    </row>
    <row r="2000" spans="1:6" x14ac:dyDescent="0.2">
      <c r="A2000" t="s">
        <v>2755</v>
      </c>
      <c r="B2000" t="s">
        <v>1400</v>
      </c>
      <c r="C2000" t="s">
        <v>2759</v>
      </c>
      <c r="D2000" t="s">
        <v>1781</v>
      </c>
      <c r="E2000">
        <v>1</v>
      </c>
      <c r="F2000">
        <v>1069</v>
      </c>
    </row>
    <row r="2001" spans="1:6" x14ac:dyDescent="0.2">
      <c r="A2001" t="s">
        <v>2755</v>
      </c>
      <c r="B2001" t="s">
        <v>1400</v>
      </c>
      <c r="C2001" t="s">
        <v>2759</v>
      </c>
      <c r="D2001" t="s">
        <v>2023</v>
      </c>
      <c r="E2001">
        <v>1</v>
      </c>
      <c r="F2001">
        <v>521</v>
      </c>
    </row>
    <row r="2002" spans="1:6" x14ac:dyDescent="0.2">
      <c r="A2002" t="s">
        <v>2755</v>
      </c>
      <c r="B2002" t="s">
        <v>1400</v>
      </c>
      <c r="C2002" t="s">
        <v>2759</v>
      </c>
      <c r="D2002" t="s">
        <v>1917</v>
      </c>
      <c r="E2002">
        <v>2</v>
      </c>
      <c r="F2002">
        <v>3334</v>
      </c>
    </row>
    <row r="2003" spans="1:6" x14ac:dyDescent="0.2">
      <c r="A2003" t="s">
        <v>2755</v>
      </c>
      <c r="B2003" t="s">
        <v>1400</v>
      </c>
      <c r="C2003" t="s">
        <v>2759</v>
      </c>
      <c r="D2003" t="s">
        <v>2057</v>
      </c>
      <c r="E2003">
        <v>1</v>
      </c>
      <c r="F2003">
        <v>2774</v>
      </c>
    </row>
    <row r="2004" spans="1:6" x14ac:dyDescent="0.2">
      <c r="A2004" t="s">
        <v>2755</v>
      </c>
      <c r="B2004" t="s">
        <v>1400</v>
      </c>
      <c r="C2004" t="s">
        <v>2759</v>
      </c>
      <c r="D2004" t="s">
        <v>1911</v>
      </c>
      <c r="E2004">
        <v>3</v>
      </c>
      <c r="F2004">
        <v>6162</v>
      </c>
    </row>
    <row r="2005" spans="1:6" x14ac:dyDescent="0.2">
      <c r="A2005" t="s">
        <v>2755</v>
      </c>
      <c r="B2005" t="s">
        <v>1400</v>
      </c>
      <c r="C2005" t="s">
        <v>2759</v>
      </c>
      <c r="D2005" t="s">
        <v>2733</v>
      </c>
      <c r="E2005">
        <v>1</v>
      </c>
      <c r="F2005">
        <v>1691</v>
      </c>
    </row>
    <row r="2006" spans="1:6" x14ac:dyDescent="0.2">
      <c r="A2006" t="s">
        <v>2755</v>
      </c>
      <c r="B2006" t="s">
        <v>1400</v>
      </c>
      <c r="C2006" t="s">
        <v>2759</v>
      </c>
      <c r="D2006" t="s">
        <v>1924</v>
      </c>
      <c r="E2006">
        <v>1</v>
      </c>
      <c r="F2006">
        <v>1313</v>
      </c>
    </row>
    <row r="2007" spans="1:6" x14ac:dyDescent="0.2">
      <c r="A2007" t="s">
        <v>2755</v>
      </c>
      <c r="B2007" t="s">
        <v>1400</v>
      </c>
      <c r="C2007" t="s">
        <v>2759</v>
      </c>
      <c r="D2007" t="s">
        <v>1735</v>
      </c>
      <c r="E2007">
        <v>2</v>
      </c>
      <c r="F2007">
        <v>794</v>
      </c>
    </row>
    <row r="2008" spans="1:6" x14ac:dyDescent="0.2">
      <c r="A2008" t="s">
        <v>2755</v>
      </c>
      <c r="B2008" t="s">
        <v>1400</v>
      </c>
      <c r="C2008" t="s">
        <v>2759</v>
      </c>
      <c r="D2008" t="s">
        <v>1925</v>
      </c>
      <c r="E2008">
        <v>1</v>
      </c>
      <c r="F2008">
        <v>1352</v>
      </c>
    </row>
    <row r="2009" spans="1:6" x14ac:dyDescent="0.2">
      <c r="A2009" t="s">
        <v>2755</v>
      </c>
      <c r="B2009" t="s">
        <v>1400</v>
      </c>
      <c r="C2009" t="s">
        <v>2759</v>
      </c>
      <c r="D2009" t="s">
        <v>2251</v>
      </c>
      <c r="E2009">
        <v>1</v>
      </c>
      <c r="F2009">
        <v>3159</v>
      </c>
    </row>
    <row r="2010" spans="1:6" x14ac:dyDescent="0.2">
      <c r="A2010" t="s">
        <v>2755</v>
      </c>
      <c r="B2010" t="s">
        <v>1400</v>
      </c>
      <c r="C2010" t="s">
        <v>2759</v>
      </c>
      <c r="D2010" t="s">
        <v>2020</v>
      </c>
      <c r="E2010">
        <v>1</v>
      </c>
      <c r="F2010">
        <v>719</v>
      </c>
    </row>
    <row r="2011" spans="1:6" x14ac:dyDescent="0.2">
      <c r="A2011" t="s">
        <v>2755</v>
      </c>
      <c r="B2011" t="s">
        <v>1400</v>
      </c>
      <c r="C2011" t="s">
        <v>2759</v>
      </c>
      <c r="D2011" t="s">
        <v>2672</v>
      </c>
      <c r="E2011">
        <v>1</v>
      </c>
      <c r="F2011">
        <v>821</v>
      </c>
    </row>
    <row r="2012" spans="1:6" x14ac:dyDescent="0.2">
      <c r="A2012" t="s">
        <v>2755</v>
      </c>
      <c r="B2012" t="s">
        <v>1400</v>
      </c>
      <c r="C2012" t="s">
        <v>2759</v>
      </c>
      <c r="D2012" t="s">
        <v>1784</v>
      </c>
      <c r="E2012">
        <v>1</v>
      </c>
      <c r="F2012">
        <v>1015</v>
      </c>
    </row>
    <row r="2013" spans="1:6" x14ac:dyDescent="0.2">
      <c r="A2013" t="s">
        <v>2755</v>
      </c>
      <c r="B2013" t="s">
        <v>1400</v>
      </c>
      <c r="C2013" t="s">
        <v>2759</v>
      </c>
      <c r="D2013" t="s">
        <v>2050</v>
      </c>
      <c r="E2013">
        <v>1</v>
      </c>
      <c r="F2013">
        <v>1588</v>
      </c>
    </row>
    <row r="2014" spans="1:6" x14ac:dyDescent="0.2">
      <c r="A2014" t="s">
        <v>2755</v>
      </c>
      <c r="B2014" t="s">
        <v>1400</v>
      </c>
      <c r="C2014" t="s">
        <v>2759</v>
      </c>
      <c r="D2014" t="s">
        <v>1777</v>
      </c>
      <c r="E2014">
        <v>1</v>
      </c>
      <c r="F2014">
        <v>3288</v>
      </c>
    </row>
    <row r="2015" spans="1:6" x14ac:dyDescent="0.2">
      <c r="A2015" t="s">
        <v>2755</v>
      </c>
      <c r="B2015" t="s">
        <v>1400</v>
      </c>
      <c r="C2015" t="s">
        <v>2762</v>
      </c>
      <c r="D2015" t="s">
        <v>2599</v>
      </c>
      <c r="E2015">
        <v>1</v>
      </c>
      <c r="F2015">
        <v>186</v>
      </c>
    </row>
    <row r="2016" spans="1:6" x14ac:dyDescent="0.2">
      <c r="A2016" t="s">
        <v>2755</v>
      </c>
      <c r="B2016" t="s">
        <v>1400</v>
      </c>
      <c r="C2016" t="s">
        <v>2762</v>
      </c>
      <c r="D2016" t="s">
        <v>2601</v>
      </c>
      <c r="E2016">
        <v>4</v>
      </c>
      <c r="F2016">
        <v>10636</v>
      </c>
    </row>
    <row r="2017" spans="1:6" x14ac:dyDescent="0.2">
      <c r="A2017" t="s">
        <v>2755</v>
      </c>
      <c r="B2017" t="s">
        <v>1400</v>
      </c>
      <c r="C2017" t="s">
        <v>2762</v>
      </c>
      <c r="D2017" t="s">
        <v>1645</v>
      </c>
      <c r="E2017">
        <v>2</v>
      </c>
      <c r="F2017">
        <v>2488</v>
      </c>
    </row>
    <row r="2018" spans="1:6" x14ac:dyDescent="0.2">
      <c r="A2018" t="s">
        <v>2755</v>
      </c>
      <c r="B2018" t="s">
        <v>1400</v>
      </c>
      <c r="C2018" t="s">
        <v>2759</v>
      </c>
      <c r="D2018" t="s">
        <v>2547</v>
      </c>
      <c r="E2018">
        <v>3</v>
      </c>
      <c r="F2018">
        <v>2577</v>
      </c>
    </row>
    <row r="2019" spans="1:6" x14ac:dyDescent="0.2">
      <c r="A2019" t="s">
        <v>2755</v>
      </c>
      <c r="B2019" t="s">
        <v>1400</v>
      </c>
      <c r="C2019" t="s">
        <v>2757</v>
      </c>
      <c r="D2019" t="s">
        <v>2024</v>
      </c>
      <c r="E2019">
        <v>3</v>
      </c>
      <c r="F2019">
        <v>11589</v>
      </c>
    </row>
    <row r="2020" spans="1:6" x14ac:dyDescent="0.2">
      <c r="A2020" t="s">
        <v>2755</v>
      </c>
      <c r="B2020" t="s">
        <v>1400</v>
      </c>
      <c r="C2020" t="s">
        <v>2757</v>
      </c>
      <c r="D2020" t="s">
        <v>1789</v>
      </c>
      <c r="E2020">
        <v>1</v>
      </c>
      <c r="F2020">
        <v>2347</v>
      </c>
    </row>
    <row r="2021" spans="1:6" x14ac:dyDescent="0.2">
      <c r="A2021" t="s">
        <v>2755</v>
      </c>
      <c r="B2021" t="s">
        <v>1400</v>
      </c>
      <c r="C2021" t="s">
        <v>2759</v>
      </c>
      <c r="D2021" t="s">
        <v>1890</v>
      </c>
      <c r="E2021">
        <v>1</v>
      </c>
      <c r="F2021">
        <v>848</v>
      </c>
    </row>
    <row r="2022" spans="1:6" x14ac:dyDescent="0.2">
      <c r="A2022" t="s">
        <v>2755</v>
      </c>
      <c r="B2022" t="s">
        <v>1400</v>
      </c>
      <c r="C2022" t="s">
        <v>2759</v>
      </c>
      <c r="D2022" t="s">
        <v>2053</v>
      </c>
      <c r="E2022">
        <v>1</v>
      </c>
      <c r="F2022">
        <v>167</v>
      </c>
    </row>
    <row r="2023" spans="1:6" x14ac:dyDescent="0.2">
      <c r="A2023" t="s">
        <v>2755</v>
      </c>
      <c r="B2023" t="s">
        <v>1400</v>
      </c>
      <c r="C2023" t="s">
        <v>2757</v>
      </c>
      <c r="D2023" t="s">
        <v>2206</v>
      </c>
      <c r="E2023">
        <v>5</v>
      </c>
      <c r="F2023">
        <v>6380</v>
      </c>
    </row>
    <row r="2024" spans="1:6" x14ac:dyDescent="0.2">
      <c r="A2024" t="s">
        <v>2755</v>
      </c>
      <c r="B2024" t="s">
        <v>1400</v>
      </c>
      <c r="C2024" t="s">
        <v>2763</v>
      </c>
      <c r="D2024" t="s">
        <v>2599</v>
      </c>
      <c r="E2024">
        <v>2</v>
      </c>
      <c r="F2024">
        <v>372</v>
      </c>
    </row>
    <row r="2025" spans="1:6" x14ac:dyDescent="0.2">
      <c r="A2025" t="s">
        <v>2755</v>
      </c>
      <c r="B2025" t="s">
        <v>1400</v>
      </c>
      <c r="C2025" t="s">
        <v>2763</v>
      </c>
      <c r="D2025" t="s">
        <v>2062</v>
      </c>
      <c r="E2025">
        <v>11</v>
      </c>
      <c r="F2025">
        <v>109197</v>
      </c>
    </row>
    <row r="2026" spans="1:6" x14ac:dyDescent="0.2">
      <c r="A2026" t="s">
        <v>2755</v>
      </c>
      <c r="B2026" t="s">
        <v>1400</v>
      </c>
      <c r="C2026" t="s">
        <v>2763</v>
      </c>
      <c r="D2026" t="s">
        <v>2603</v>
      </c>
      <c r="E2026">
        <v>1</v>
      </c>
      <c r="F2026">
        <v>3071</v>
      </c>
    </row>
    <row r="2027" spans="1:6" x14ac:dyDescent="0.2">
      <c r="A2027" t="s">
        <v>2755</v>
      </c>
      <c r="B2027" t="s">
        <v>1400</v>
      </c>
      <c r="C2027" t="s">
        <v>2763</v>
      </c>
      <c r="D2027" t="s">
        <v>2063</v>
      </c>
      <c r="E2027">
        <v>3</v>
      </c>
      <c r="F2027">
        <v>6237</v>
      </c>
    </row>
    <row r="2028" spans="1:6" x14ac:dyDescent="0.2">
      <c r="A2028" t="s">
        <v>2755</v>
      </c>
      <c r="B2028" t="s">
        <v>1400</v>
      </c>
      <c r="C2028" t="s">
        <v>2763</v>
      </c>
      <c r="D2028" t="s">
        <v>2524</v>
      </c>
      <c r="E2028">
        <v>10</v>
      </c>
      <c r="F2028">
        <v>6380</v>
      </c>
    </row>
    <row r="2029" spans="1:6" x14ac:dyDescent="0.2">
      <c r="A2029" t="s">
        <v>2755</v>
      </c>
      <c r="B2029" t="s">
        <v>1400</v>
      </c>
      <c r="C2029" t="s">
        <v>2763</v>
      </c>
      <c r="D2029" t="s">
        <v>2019</v>
      </c>
      <c r="E2029">
        <v>4</v>
      </c>
      <c r="F2029">
        <v>12664</v>
      </c>
    </row>
    <row r="2030" spans="1:6" x14ac:dyDescent="0.2">
      <c r="A2030" t="s">
        <v>2755</v>
      </c>
      <c r="B2030" t="s">
        <v>1400</v>
      </c>
      <c r="C2030" t="s">
        <v>2763</v>
      </c>
      <c r="D2030" t="s">
        <v>2067</v>
      </c>
      <c r="E2030">
        <v>2</v>
      </c>
      <c r="F2030">
        <v>7124</v>
      </c>
    </row>
    <row r="2031" spans="1:6" x14ac:dyDescent="0.2">
      <c r="A2031" t="s">
        <v>2755</v>
      </c>
      <c r="B2031" t="s">
        <v>1400</v>
      </c>
      <c r="C2031" t="s">
        <v>2763</v>
      </c>
      <c r="D2031" t="s">
        <v>2022</v>
      </c>
      <c r="E2031">
        <v>2</v>
      </c>
      <c r="F2031">
        <v>1468</v>
      </c>
    </row>
    <row r="2032" spans="1:6" x14ac:dyDescent="0.2">
      <c r="A2032" t="s">
        <v>2755</v>
      </c>
      <c r="B2032" t="s">
        <v>1400</v>
      </c>
      <c r="C2032" t="s">
        <v>2763</v>
      </c>
      <c r="D2032" t="s">
        <v>2497</v>
      </c>
      <c r="E2032">
        <v>1</v>
      </c>
      <c r="F2032">
        <v>5379</v>
      </c>
    </row>
    <row r="2033" spans="1:6" x14ac:dyDescent="0.2">
      <c r="A2033" t="s">
        <v>2755</v>
      </c>
      <c r="B2033" t="s">
        <v>1400</v>
      </c>
      <c r="C2033" t="s">
        <v>2763</v>
      </c>
      <c r="D2033" t="s">
        <v>1826</v>
      </c>
      <c r="E2033">
        <v>2</v>
      </c>
      <c r="F2033">
        <v>7374</v>
      </c>
    </row>
    <row r="2034" spans="1:6" x14ac:dyDescent="0.2">
      <c r="A2034" t="s">
        <v>2755</v>
      </c>
      <c r="B2034" t="s">
        <v>1400</v>
      </c>
      <c r="C2034" t="s">
        <v>2763</v>
      </c>
      <c r="D2034" t="s">
        <v>2069</v>
      </c>
      <c r="E2034">
        <v>4</v>
      </c>
      <c r="F2034">
        <v>6724</v>
      </c>
    </row>
    <row r="2035" spans="1:6" x14ac:dyDescent="0.2">
      <c r="A2035" t="s">
        <v>2755</v>
      </c>
      <c r="B2035" t="s">
        <v>1400</v>
      </c>
      <c r="C2035" t="s">
        <v>2763</v>
      </c>
      <c r="D2035" t="s">
        <v>2450</v>
      </c>
      <c r="E2035">
        <v>2</v>
      </c>
      <c r="F2035">
        <v>2448</v>
      </c>
    </row>
    <row r="2036" spans="1:6" x14ac:dyDescent="0.2">
      <c r="A2036" t="s">
        <v>2755</v>
      </c>
      <c r="B2036" t="s">
        <v>1400</v>
      </c>
      <c r="C2036" t="s">
        <v>2763</v>
      </c>
      <c r="D2036" t="s">
        <v>2258</v>
      </c>
      <c r="E2036">
        <v>4</v>
      </c>
      <c r="F2036">
        <v>2260</v>
      </c>
    </row>
    <row r="2037" spans="1:6" x14ac:dyDescent="0.2">
      <c r="A2037" t="s">
        <v>2755</v>
      </c>
      <c r="B2037" t="s">
        <v>1400</v>
      </c>
      <c r="C2037" t="s">
        <v>2763</v>
      </c>
      <c r="D2037" t="s">
        <v>2077</v>
      </c>
      <c r="E2037">
        <v>6</v>
      </c>
      <c r="F2037">
        <v>3378</v>
      </c>
    </row>
    <row r="2038" spans="1:6" x14ac:dyDescent="0.2">
      <c r="A2038" t="s">
        <v>2755</v>
      </c>
      <c r="B2038" t="s">
        <v>1400</v>
      </c>
      <c r="C2038" t="s">
        <v>2763</v>
      </c>
      <c r="D2038" t="s">
        <v>2080</v>
      </c>
      <c r="E2038">
        <v>10</v>
      </c>
      <c r="F2038">
        <v>5550</v>
      </c>
    </row>
    <row r="2039" spans="1:6" x14ac:dyDescent="0.2">
      <c r="A2039" t="s">
        <v>2755</v>
      </c>
      <c r="B2039" t="s">
        <v>1400</v>
      </c>
      <c r="C2039" t="s">
        <v>2763</v>
      </c>
      <c r="D2039" t="s">
        <v>2232</v>
      </c>
      <c r="E2039">
        <v>1</v>
      </c>
      <c r="F2039">
        <v>1851</v>
      </c>
    </row>
    <row r="2040" spans="1:6" x14ac:dyDescent="0.2">
      <c r="A2040" t="s">
        <v>2755</v>
      </c>
      <c r="B2040" t="s">
        <v>1400</v>
      </c>
      <c r="C2040" t="s">
        <v>2763</v>
      </c>
      <c r="D2040" t="s">
        <v>2764</v>
      </c>
      <c r="E2040">
        <v>6</v>
      </c>
      <c r="F2040">
        <v>7980</v>
      </c>
    </row>
    <row r="2041" spans="1:6" x14ac:dyDescent="0.2">
      <c r="A2041" t="s">
        <v>2755</v>
      </c>
      <c r="B2041" t="s">
        <v>1400</v>
      </c>
      <c r="C2041" t="s">
        <v>2763</v>
      </c>
      <c r="D2041" t="s">
        <v>1911</v>
      </c>
      <c r="E2041">
        <v>3</v>
      </c>
      <c r="F2041">
        <v>6162</v>
      </c>
    </row>
    <row r="2042" spans="1:6" x14ac:dyDescent="0.2">
      <c r="A2042" t="s">
        <v>2755</v>
      </c>
      <c r="B2042" t="s">
        <v>1400</v>
      </c>
      <c r="C2042" t="s">
        <v>2763</v>
      </c>
      <c r="D2042" t="s">
        <v>2623</v>
      </c>
      <c r="E2042">
        <v>2</v>
      </c>
      <c r="F2042">
        <v>3248</v>
      </c>
    </row>
    <row r="2043" spans="1:6" x14ac:dyDescent="0.2">
      <c r="A2043" t="s">
        <v>2755</v>
      </c>
      <c r="B2043" t="s">
        <v>1400</v>
      </c>
      <c r="C2043" t="s">
        <v>2763</v>
      </c>
      <c r="D2043" t="s">
        <v>2212</v>
      </c>
      <c r="E2043">
        <v>2</v>
      </c>
      <c r="F2043">
        <v>4612</v>
      </c>
    </row>
    <row r="2044" spans="1:6" x14ac:dyDescent="0.2">
      <c r="A2044" t="s">
        <v>2755</v>
      </c>
      <c r="B2044" t="s">
        <v>1400</v>
      </c>
      <c r="C2044" t="s">
        <v>2763</v>
      </c>
      <c r="D2044" t="s">
        <v>2109</v>
      </c>
      <c r="E2044">
        <v>2</v>
      </c>
      <c r="F2044">
        <v>2336</v>
      </c>
    </row>
    <row r="2045" spans="1:6" x14ac:dyDescent="0.2">
      <c r="A2045" t="s">
        <v>2755</v>
      </c>
      <c r="B2045" t="s">
        <v>1400</v>
      </c>
      <c r="C2045" t="s">
        <v>2763</v>
      </c>
      <c r="D2045" t="s">
        <v>2765</v>
      </c>
      <c r="E2045">
        <v>14</v>
      </c>
      <c r="F2045">
        <v>32550</v>
      </c>
    </row>
    <row r="2046" spans="1:6" x14ac:dyDescent="0.2">
      <c r="A2046" t="s">
        <v>2755</v>
      </c>
      <c r="B2046" t="s">
        <v>1400</v>
      </c>
      <c r="C2046" t="s">
        <v>2763</v>
      </c>
      <c r="D2046" t="s">
        <v>2433</v>
      </c>
      <c r="E2046">
        <v>7</v>
      </c>
      <c r="F2046">
        <v>9191</v>
      </c>
    </row>
    <row r="2047" spans="1:6" x14ac:dyDescent="0.2">
      <c r="A2047" t="s">
        <v>2755</v>
      </c>
      <c r="B2047" t="s">
        <v>1400</v>
      </c>
      <c r="C2047" t="s">
        <v>2763</v>
      </c>
      <c r="D2047" t="s">
        <v>2082</v>
      </c>
      <c r="E2047">
        <v>1</v>
      </c>
      <c r="F2047">
        <v>948</v>
      </c>
    </row>
    <row r="2048" spans="1:6" x14ac:dyDescent="0.2">
      <c r="A2048" t="s">
        <v>2755</v>
      </c>
      <c r="B2048" t="s">
        <v>1400</v>
      </c>
      <c r="C2048" t="s">
        <v>2763</v>
      </c>
      <c r="D2048" t="s">
        <v>2766</v>
      </c>
      <c r="E2048">
        <v>2</v>
      </c>
      <c r="F2048">
        <v>5372</v>
      </c>
    </row>
    <row r="2049" spans="1:6" x14ac:dyDescent="0.2">
      <c r="A2049" t="s">
        <v>2755</v>
      </c>
      <c r="B2049" t="s">
        <v>1400</v>
      </c>
      <c r="C2049" t="s">
        <v>2763</v>
      </c>
      <c r="D2049" t="s">
        <v>2085</v>
      </c>
      <c r="E2049">
        <v>3</v>
      </c>
      <c r="F2049">
        <v>6597</v>
      </c>
    </row>
    <row r="2050" spans="1:6" x14ac:dyDescent="0.2">
      <c r="A2050" t="s">
        <v>2755</v>
      </c>
      <c r="B2050" t="s">
        <v>1400</v>
      </c>
      <c r="C2050" t="s">
        <v>2763</v>
      </c>
      <c r="D2050" t="s">
        <v>2767</v>
      </c>
      <c r="E2050">
        <v>8</v>
      </c>
      <c r="F2050">
        <v>1344</v>
      </c>
    </row>
    <row r="2051" spans="1:6" x14ac:dyDescent="0.2">
      <c r="A2051" t="s">
        <v>2755</v>
      </c>
      <c r="B2051" t="s">
        <v>1400</v>
      </c>
      <c r="C2051" t="s">
        <v>2763</v>
      </c>
      <c r="D2051" t="s">
        <v>2768</v>
      </c>
      <c r="E2051">
        <v>3</v>
      </c>
      <c r="F2051">
        <v>60519</v>
      </c>
    </row>
    <row r="2052" spans="1:6" x14ac:dyDescent="0.2">
      <c r="A2052" t="s">
        <v>2755</v>
      </c>
      <c r="B2052" t="s">
        <v>1400</v>
      </c>
      <c r="C2052" t="s">
        <v>2763</v>
      </c>
      <c r="D2052" t="s">
        <v>2745</v>
      </c>
      <c r="E2052">
        <v>2</v>
      </c>
      <c r="F2052">
        <v>2320</v>
      </c>
    </row>
    <row r="2053" spans="1:6" x14ac:dyDescent="0.2">
      <c r="A2053" t="s">
        <v>2755</v>
      </c>
      <c r="B2053" t="s">
        <v>1400</v>
      </c>
      <c r="C2053" t="s">
        <v>2763</v>
      </c>
      <c r="D2053" t="s">
        <v>2089</v>
      </c>
      <c r="E2053">
        <v>2</v>
      </c>
      <c r="F2053">
        <v>5822</v>
      </c>
    </row>
    <row r="2054" spans="1:6" x14ac:dyDescent="0.2">
      <c r="A2054" t="s">
        <v>2755</v>
      </c>
      <c r="B2054" t="s">
        <v>1400</v>
      </c>
      <c r="C2054" t="s">
        <v>2763</v>
      </c>
      <c r="D2054" t="s">
        <v>2746</v>
      </c>
      <c r="E2054">
        <v>4</v>
      </c>
      <c r="F2054">
        <v>6160</v>
      </c>
    </row>
    <row r="2055" spans="1:6" x14ac:dyDescent="0.2">
      <c r="A2055" t="s">
        <v>2755</v>
      </c>
      <c r="B2055" t="s">
        <v>1400</v>
      </c>
      <c r="C2055" t="s">
        <v>2763</v>
      </c>
      <c r="D2055" t="s">
        <v>2736</v>
      </c>
      <c r="E2055">
        <v>2</v>
      </c>
      <c r="F2055">
        <v>1816</v>
      </c>
    </row>
    <row r="2056" spans="1:6" x14ac:dyDescent="0.2">
      <c r="A2056" t="s">
        <v>2769</v>
      </c>
      <c r="B2056" t="s">
        <v>1400</v>
      </c>
      <c r="C2056" t="s">
        <v>2770</v>
      </c>
      <c r="D2056" t="s">
        <v>1963</v>
      </c>
      <c r="E2056">
        <v>22</v>
      </c>
      <c r="F2056">
        <v>239140</v>
      </c>
    </row>
    <row r="2057" spans="1:6" x14ac:dyDescent="0.2">
      <c r="A2057" t="s">
        <v>2769</v>
      </c>
      <c r="B2057" t="s">
        <v>1400</v>
      </c>
      <c r="C2057" t="s">
        <v>2771</v>
      </c>
      <c r="D2057" t="s">
        <v>2009</v>
      </c>
      <c r="E2057">
        <v>10</v>
      </c>
      <c r="F2057">
        <v>128200</v>
      </c>
    </row>
    <row r="2058" spans="1:6" x14ac:dyDescent="0.2">
      <c r="A2058" t="s">
        <v>2769</v>
      </c>
      <c r="B2058" t="s">
        <v>1400</v>
      </c>
      <c r="C2058" t="s">
        <v>2771</v>
      </c>
      <c r="D2058" t="s">
        <v>1963</v>
      </c>
      <c r="E2058">
        <v>2</v>
      </c>
      <c r="F2058">
        <v>21740</v>
      </c>
    </row>
    <row r="2059" spans="1:6" x14ac:dyDescent="0.2">
      <c r="A2059" t="s">
        <v>2769</v>
      </c>
      <c r="B2059" t="s">
        <v>1400</v>
      </c>
      <c r="C2059" t="s">
        <v>1964</v>
      </c>
      <c r="D2059" t="s">
        <v>1963</v>
      </c>
      <c r="E2059">
        <v>26</v>
      </c>
      <c r="F2059">
        <v>282620</v>
      </c>
    </row>
    <row r="2060" spans="1:6" x14ac:dyDescent="0.2">
      <c r="A2060" t="s">
        <v>2772</v>
      </c>
      <c r="B2060" t="s">
        <v>1400</v>
      </c>
      <c r="C2060" t="s">
        <v>2773</v>
      </c>
      <c r="D2060" t="s">
        <v>1970</v>
      </c>
      <c r="E2060">
        <v>2</v>
      </c>
      <c r="F2060">
        <v>3830</v>
      </c>
    </row>
    <row r="2061" spans="1:6" x14ac:dyDescent="0.2">
      <c r="A2061" t="s">
        <v>2772</v>
      </c>
      <c r="B2061" t="s">
        <v>1400</v>
      </c>
      <c r="C2061" t="s">
        <v>2774</v>
      </c>
      <c r="D2061" t="s">
        <v>1649</v>
      </c>
      <c r="E2061">
        <v>1</v>
      </c>
      <c r="F2061">
        <v>1047</v>
      </c>
    </row>
    <row r="2062" spans="1:6" x14ac:dyDescent="0.2">
      <c r="A2062" t="s">
        <v>2772</v>
      </c>
      <c r="B2062" t="s">
        <v>1400</v>
      </c>
      <c r="C2062" t="s">
        <v>2775</v>
      </c>
      <c r="D2062" t="s">
        <v>2004</v>
      </c>
      <c r="E2062">
        <v>10</v>
      </c>
      <c r="F2062">
        <v>2080</v>
      </c>
    </row>
    <row r="2063" spans="1:6" x14ac:dyDescent="0.2">
      <c r="A2063" t="s">
        <v>2772</v>
      </c>
      <c r="B2063" t="s">
        <v>1400</v>
      </c>
      <c r="C2063" t="s">
        <v>2775</v>
      </c>
      <c r="D2063" t="s">
        <v>2776</v>
      </c>
      <c r="E2063">
        <v>1</v>
      </c>
      <c r="F2063">
        <v>2527</v>
      </c>
    </row>
    <row r="2064" spans="1:6" x14ac:dyDescent="0.2">
      <c r="A2064" t="s">
        <v>2772</v>
      </c>
      <c r="B2064" t="s">
        <v>1400</v>
      </c>
      <c r="C2064" t="s">
        <v>2775</v>
      </c>
      <c r="D2064" t="s">
        <v>2777</v>
      </c>
      <c r="E2064">
        <v>1</v>
      </c>
      <c r="F2064">
        <v>1490</v>
      </c>
    </row>
    <row r="2065" spans="1:6" x14ac:dyDescent="0.2">
      <c r="A2065" t="s">
        <v>2772</v>
      </c>
      <c r="B2065" t="s">
        <v>1400</v>
      </c>
      <c r="C2065" t="s">
        <v>2775</v>
      </c>
      <c r="D2065" t="s">
        <v>2028</v>
      </c>
      <c r="E2065">
        <v>3</v>
      </c>
      <c r="F2065">
        <v>9822</v>
      </c>
    </row>
    <row r="2066" spans="1:6" x14ac:dyDescent="0.2">
      <c r="A2066" t="s">
        <v>2772</v>
      </c>
      <c r="B2066" t="s">
        <v>1400</v>
      </c>
      <c r="C2066" t="s">
        <v>2775</v>
      </c>
      <c r="D2066" t="s">
        <v>1981</v>
      </c>
      <c r="E2066">
        <v>2</v>
      </c>
      <c r="F2066">
        <v>1556</v>
      </c>
    </row>
    <row r="2067" spans="1:6" x14ac:dyDescent="0.2">
      <c r="A2067" t="s">
        <v>2778</v>
      </c>
      <c r="B2067" t="s">
        <v>1400</v>
      </c>
      <c r="C2067" t="s">
        <v>2779</v>
      </c>
      <c r="D2067" t="s">
        <v>1634</v>
      </c>
      <c r="E2067">
        <v>28</v>
      </c>
      <c r="F2067">
        <v>58800</v>
      </c>
    </row>
    <row r="2068" spans="1:6" x14ac:dyDescent="0.2">
      <c r="A2068" t="s">
        <v>2778</v>
      </c>
      <c r="B2068" t="s">
        <v>1400</v>
      </c>
      <c r="C2068" t="s">
        <v>2779</v>
      </c>
      <c r="D2068" t="s">
        <v>1642</v>
      </c>
      <c r="E2068">
        <v>30</v>
      </c>
      <c r="F2068">
        <v>49380</v>
      </c>
    </row>
    <row r="2069" spans="1:6" x14ac:dyDescent="0.2">
      <c r="A2069" t="s">
        <v>2778</v>
      </c>
      <c r="B2069" t="s">
        <v>1400</v>
      </c>
      <c r="C2069" t="s">
        <v>2779</v>
      </c>
      <c r="D2069" t="s">
        <v>2031</v>
      </c>
      <c r="E2069">
        <v>13</v>
      </c>
      <c r="F2069">
        <v>40638</v>
      </c>
    </row>
    <row r="2070" spans="1:6" x14ac:dyDescent="0.2">
      <c r="A2070" t="s">
        <v>2778</v>
      </c>
      <c r="B2070" t="s">
        <v>1400</v>
      </c>
      <c r="C2070" t="s">
        <v>2780</v>
      </c>
      <c r="D2070" t="s">
        <v>1634</v>
      </c>
      <c r="E2070">
        <v>8</v>
      </c>
      <c r="F2070">
        <v>16800</v>
      </c>
    </row>
    <row r="2071" spans="1:6" x14ac:dyDescent="0.2">
      <c r="A2071" t="s">
        <v>2778</v>
      </c>
      <c r="B2071" t="s">
        <v>1400</v>
      </c>
      <c r="C2071" t="s">
        <v>2780</v>
      </c>
      <c r="D2071" t="s">
        <v>2031</v>
      </c>
      <c r="E2071">
        <v>10</v>
      </c>
      <c r="F2071">
        <v>31260</v>
      </c>
    </row>
    <row r="2072" spans="1:6" x14ac:dyDescent="0.2">
      <c r="A2072" t="s">
        <v>2778</v>
      </c>
      <c r="B2072" t="s">
        <v>1400</v>
      </c>
      <c r="C2072" t="s">
        <v>2781</v>
      </c>
      <c r="D2072" t="s">
        <v>2028</v>
      </c>
      <c r="E2072">
        <v>1</v>
      </c>
      <c r="F2072">
        <v>3274</v>
      </c>
    </row>
    <row r="2073" spans="1:6" x14ac:dyDescent="0.2">
      <c r="A2073" t="s">
        <v>2778</v>
      </c>
      <c r="B2073" t="s">
        <v>1400</v>
      </c>
      <c r="C2073" t="s">
        <v>2781</v>
      </c>
      <c r="D2073" t="s">
        <v>1642</v>
      </c>
      <c r="E2073">
        <v>4</v>
      </c>
      <c r="F2073">
        <v>6584</v>
      </c>
    </row>
    <row r="2074" spans="1:6" x14ac:dyDescent="0.2">
      <c r="A2074" t="s">
        <v>2782</v>
      </c>
      <c r="B2074" t="s">
        <v>1400</v>
      </c>
      <c r="C2074" t="s">
        <v>2783</v>
      </c>
      <c r="D2074" t="s">
        <v>1925</v>
      </c>
      <c r="E2074">
        <v>2</v>
      </c>
      <c r="F2074">
        <v>2704</v>
      </c>
    </row>
    <row r="2075" spans="1:6" x14ac:dyDescent="0.2">
      <c r="A2075" t="s">
        <v>2782</v>
      </c>
      <c r="B2075" t="s">
        <v>1400</v>
      </c>
      <c r="C2075" t="s">
        <v>2784</v>
      </c>
      <c r="D2075" t="s">
        <v>2019</v>
      </c>
      <c r="E2075">
        <v>3</v>
      </c>
      <c r="F2075">
        <v>9498</v>
      </c>
    </row>
    <row r="2076" spans="1:6" x14ac:dyDescent="0.2">
      <c r="A2076" t="s">
        <v>2782</v>
      </c>
      <c r="B2076" t="s">
        <v>1400</v>
      </c>
      <c r="C2076" t="s">
        <v>2785</v>
      </c>
      <c r="D2076" t="s">
        <v>1773</v>
      </c>
      <c r="E2076">
        <v>24</v>
      </c>
      <c r="F2076">
        <v>8616</v>
      </c>
    </row>
    <row r="2077" spans="1:6" x14ac:dyDescent="0.2">
      <c r="A2077" t="s">
        <v>2782</v>
      </c>
      <c r="B2077" t="s">
        <v>1400</v>
      </c>
      <c r="C2077" t="s">
        <v>2785</v>
      </c>
      <c r="D2077" t="s">
        <v>2786</v>
      </c>
      <c r="E2077">
        <v>104</v>
      </c>
      <c r="F2077">
        <v>17784</v>
      </c>
    </row>
    <row r="2078" spans="1:6" x14ac:dyDescent="0.2">
      <c r="A2078" t="s">
        <v>2782</v>
      </c>
      <c r="B2078" t="s">
        <v>1400</v>
      </c>
      <c r="C2078" t="s">
        <v>2787</v>
      </c>
      <c r="D2078" t="s">
        <v>2576</v>
      </c>
      <c r="E2078">
        <v>2</v>
      </c>
      <c r="F2078">
        <v>2580</v>
      </c>
    </row>
    <row r="2079" spans="1:6" x14ac:dyDescent="0.2">
      <c r="A2079" t="s">
        <v>2782</v>
      </c>
      <c r="B2079" t="s">
        <v>1400</v>
      </c>
      <c r="C2079" t="s">
        <v>2787</v>
      </c>
      <c r="D2079" t="s">
        <v>2619</v>
      </c>
      <c r="E2079">
        <v>4</v>
      </c>
      <c r="F2079">
        <v>5000</v>
      </c>
    </row>
    <row r="2080" spans="1:6" x14ac:dyDescent="0.2">
      <c r="A2080" t="s">
        <v>2782</v>
      </c>
      <c r="B2080" t="s">
        <v>1400</v>
      </c>
      <c r="C2080" t="s">
        <v>2787</v>
      </c>
      <c r="D2080" t="s">
        <v>2786</v>
      </c>
      <c r="E2080">
        <v>304</v>
      </c>
      <c r="F2080">
        <v>51984</v>
      </c>
    </row>
    <row r="2081" spans="1:6" x14ac:dyDescent="0.2">
      <c r="A2081" t="s">
        <v>2782</v>
      </c>
      <c r="B2081" t="s">
        <v>1400</v>
      </c>
      <c r="C2081" t="s">
        <v>2787</v>
      </c>
      <c r="D2081" t="s">
        <v>2788</v>
      </c>
      <c r="E2081">
        <v>3</v>
      </c>
      <c r="F2081">
        <v>24300</v>
      </c>
    </row>
    <row r="2082" spans="1:6" x14ac:dyDescent="0.2">
      <c r="A2082" t="s">
        <v>2782</v>
      </c>
      <c r="B2082" t="s">
        <v>1400</v>
      </c>
      <c r="C2082" t="s">
        <v>2787</v>
      </c>
      <c r="D2082" t="s">
        <v>1826</v>
      </c>
      <c r="E2082">
        <v>2</v>
      </c>
      <c r="F2082">
        <v>7374</v>
      </c>
    </row>
    <row r="2083" spans="1:6" x14ac:dyDescent="0.2">
      <c r="A2083" t="s">
        <v>2782</v>
      </c>
      <c r="B2083" t="s">
        <v>1400</v>
      </c>
      <c r="C2083" t="s">
        <v>2787</v>
      </c>
      <c r="D2083" t="s">
        <v>2186</v>
      </c>
      <c r="E2083">
        <v>1</v>
      </c>
      <c r="F2083">
        <v>12190</v>
      </c>
    </row>
    <row r="2084" spans="1:6" x14ac:dyDescent="0.2">
      <c r="A2084" t="s">
        <v>2782</v>
      </c>
      <c r="B2084" t="s">
        <v>1400</v>
      </c>
      <c r="C2084" t="s">
        <v>2787</v>
      </c>
      <c r="D2084" t="s">
        <v>2098</v>
      </c>
      <c r="E2084">
        <v>1</v>
      </c>
      <c r="F2084">
        <v>7019</v>
      </c>
    </row>
    <row r="2085" spans="1:6" x14ac:dyDescent="0.2">
      <c r="A2085" t="s">
        <v>2782</v>
      </c>
      <c r="B2085" t="s">
        <v>1400</v>
      </c>
      <c r="C2085" t="s">
        <v>2787</v>
      </c>
      <c r="D2085" t="s">
        <v>2789</v>
      </c>
      <c r="E2085">
        <v>4</v>
      </c>
      <c r="F2085">
        <v>4244</v>
      </c>
    </row>
    <row r="2086" spans="1:6" x14ac:dyDescent="0.2">
      <c r="A2086" t="s">
        <v>2790</v>
      </c>
      <c r="B2086" t="s">
        <v>1400</v>
      </c>
      <c r="C2086" t="s">
        <v>2791</v>
      </c>
      <c r="D2086" t="s">
        <v>2788</v>
      </c>
      <c r="E2086">
        <v>2</v>
      </c>
      <c r="F2086">
        <v>16200</v>
      </c>
    </row>
    <row r="2087" spans="1:6" x14ac:dyDescent="0.2">
      <c r="A2087" t="s">
        <v>2790</v>
      </c>
      <c r="B2087" t="s">
        <v>1400</v>
      </c>
      <c r="C2087" t="s">
        <v>2792</v>
      </c>
      <c r="D2087" t="s">
        <v>2788</v>
      </c>
      <c r="E2087">
        <v>4</v>
      </c>
      <c r="F2087">
        <v>32400</v>
      </c>
    </row>
    <row r="2088" spans="1:6" x14ac:dyDescent="0.2">
      <c r="A2088" t="s">
        <v>2790</v>
      </c>
      <c r="B2088" t="s">
        <v>1400</v>
      </c>
      <c r="C2088" t="s">
        <v>2792</v>
      </c>
      <c r="D2088" t="s">
        <v>1826</v>
      </c>
      <c r="E2088">
        <v>2</v>
      </c>
      <c r="F2088">
        <v>7374</v>
      </c>
    </row>
    <row r="2089" spans="1:6" x14ac:dyDescent="0.2">
      <c r="A2089" t="s">
        <v>2790</v>
      </c>
      <c r="B2089" t="s">
        <v>1400</v>
      </c>
      <c r="C2089" t="s">
        <v>2792</v>
      </c>
      <c r="D2089" t="s">
        <v>1732</v>
      </c>
      <c r="E2089">
        <v>2</v>
      </c>
      <c r="F2089">
        <v>6976</v>
      </c>
    </row>
    <row r="2090" spans="1:6" x14ac:dyDescent="0.2">
      <c r="A2090" t="s">
        <v>2790</v>
      </c>
      <c r="B2090" t="s">
        <v>1400</v>
      </c>
      <c r="C2090" t="s">
        <v>2793</v>
      </c>
      <c r="D2090" t="s">
        <v>2794</v>
      </c>
      <c r="E2090">
        <v>96</v>
      </c>
      <c r="F2090">
        <v>237600</v>
      </c>
    </row>
    <row r="2091" spans="1:6" x14ac:dyDescent="0.2">
      <c r="A2091" t="s">
        <v>2790</v>
      </c>
      <c r="B2091" t="s">
        <v>1400</v>
      </c>
      <c r="C2091" t="s">
        <v>2793</v>
      </c>
      <c r="D2091" t="s">
        <v>2520</v>
      </c>
      <c r="E2091">
        <v>96</v>
      </c>
      <c r="F2091">
        <v>172320</v>
      </c>
    </row>
    <row r="2092" spans="1:6" x14ac:dyDescent="0.2">
      <c r="A2092" t="s">
        <v>2790</v>
      </c>
      <c r="B2092" t="s">
        <v>1400</v>
      </c>
      <c r="C2092" t="s">
        <v>2793</v>
      </c>
      <c r="D2092" t="s">
        <v>2387</v>
      </c>
      <c r="E2092">
        <v>5</v>
      </c>
      <c r="F2092">
        <v>169125</v>
      </c>
    </row>
    <row r="2093" spans="1:6" x14ac:dyDescent="0.2">
      <c r="A2093" t="s">
        <v>2790</v>
      </c>
      <c r="B2093" t="s">
        <v>1400</v>
      </c>
      <c r="C2093" t="s">
        <v>2793</v>
      </c>
      <c r="D2093" t="s">
        <v>2450</v>
      </c>
      <c r="E2093">
        <v>2</v>
      </c>
      <c r="F2093">
        <v>2448</v>
      </c>
    </row>
    <row r="2094" spans="1:6" x14ac:dyDescent="0.2">
      <c r="A2094" t="s">
        <v>2790</v>
      </c>
      <c r="B2094" t="s">
        <v>1400</v>
      </c>
      <c r="C2094" t="s">
        <v>2793</v>
      </c>
      <c r="D2094" t="s">
        <v>2795</v>
      </c>
      <c r="E2094">
        <v>2</v>
      </c>
      <c r="F2094">
        <v>1610</v>
      </c>
    </row>
    <row r="2095" spans="1:6" x14ac:dyDescent="0.2">
      <c r="A2095" t="s">
        <v>2790</v>
      </c>
      <c r="B2095" t="s">
        <v>1400</v>
      </c>
      <c r="C2095" t="s">
        <v>2793</v>
      </c>
      <c r="D2095" t="s">
        <v>2143</v>
      </c>
      <c r="E2095">
        <v>2</v>
      </c>
      <c r="F2095">
        <v>3672</v>
      </c>
    </row>
    <row r="2096" spans="1:6" x14ac:dyDescent="0.2">
      <c r="A2096" t="s">
        <v>2790</v>
      </c>
      <c r="B2096" t="s">
        <v>1400</v>
      </c>
      <c r="C2096" t="s">
        <v>2793</v>
      </c>
      <c r="D2096" t="s">
        <v>2766</v>
      </c>
      <c r="E2096">
        <v>1</v>
      </c>
      <c r="F2096">
        <v>2686</v>
      </c>
    </row>
    <row r="2097" spans="1:6" x14ac:dyDescent="0.2">
      <c r="A2097" t="s">
        <v>2790</v>
      </c>
      <c r="B2097" t="s">
        <v>1400</v>
      </c>
      <c r="C2097" t="s">
        <v>2796</v>
      </c>
      <c r="D2097" t="s">
        <v>2019</v>
      </c>
      <c r="E2097">
        <v>2</v>
      </c>
      <c r="F2097">
        <v>6332</v>
      </c>
    </row>
    <row r="2098" spans="1:6" x14ac:dyDescent="0.2">
      <c r="A2098" t="s">
        <v>2790</v>
      </c>
      <c r="B2098" t="s">
        <v>1400</v>
      </c>
      <c r="C2098" t="s">
        <v>2796</v>
      </c>
      <c r="D2098" t="s">
        <v>2387</v>
      </c>
      <c r="E2098">
        <v>10</v>
      </c>
      <c r="F2098">
        <v>338250</v>
      </c>
    </row>
    <row r="2099" spans="1:6" x14ac:dyDescent="0.2">
      <c r="A2099" t="s">
        <v>2790</v>
      </c>
      <c r="B2099" t="s">
        <v>1400</v>
      </c>
      <c r="C2099" t="s">
        <v>2796</v>
      </c>
      <c r="D2099" t="s">
        <v>2186</v>
      </c>
      <c r="E2099">
        <v>1</v>
      </c>
      <c r="F2099">
        <v>12190</v>
      </c>
    </row>
    <row r="2100" spans="1:6" x14ac:dyDescent="0.2">
      <c r="A2100" t="s">
        <v>2790</v>
      </c>
      <c r="B2100" t="s">
        <v>1400</v>
      </c>
      <c r="C2100" t="s">
        <v>2796</v>
      </c>
      <c r="D2100" t="s">
        <v>2164</v>
      </c>
      <c r="E2100">
        <v>64</v>
      </c>
      <c r="F2100">
        <v>251776</v>
      </c>
    </row>
    <row r="2101" spans="1:6" x14ac:dyDescent="0.2">
      <c r="A2101" t="s">
        <v>2790</v>
      </c>
      <c r="B2101" t="s">
        <v>1400</v>
      </c>
      <c r="C2101" t="s">
        <v>2793</v>
      </c>
      <c r="D2101" t="s">
        <v>2246</v>
      </c>
      <c r="E2101">
        <v>5</v>
      </c>
      <c r="F2101">
        <v>3420</v>
      </c>
    </row>
    <row r="2102" spans="1:6" x14ac:dyDescent="0.2">
      <c r="A2102" t="s">
        <v>2790</v>
      </c>
      <c r="B2102" t="s">
        <v>1400</v>
      </c>
      <c r="C2102" t="s">
        <v>2796</v>
      </c>
      <c r="D2102" t="s">
        <v>2246</v>
      </c>
      <c r="E2102">
        <v>8</v>
      </c>
      <c r="F2102">
        <v>5472</v>
      </c>
    </row>
    <row r="2103" spans="1:6" x14ac:dyDescent="0.2">
      <c r="A2103" t="s">
        <v>2790</v>
      </c>
      <c r="B2103" t="s">
        <v>1400</v>
      </c>
      <c r="C2103" t="s">
        <v>2797</v>
      </c>
      <c r="D2103" t="s">
        <v>2798</v>
      </c>
      <c r="E2103">
        <v>2</v>
      </c>
      <c r="F2103">
        <v>3224</v>
      </c>
    </row>
    <row r="2104" spans="1:6" x14ac:dyDescent="0.2">
      <c r="A2104" t="s">
        <v>2790</v>
      </c>
      <c r="B2104" t="s">
        <v>1400</v>
      </c>
      <c r="C2104" t="s">
        <v>2793</v>
      </c>
      <c r="D2104" t="s">
        <v>2056</v>
      </c>
      <c r="E2104">
        <v>1</v>
      </c>
      <c r="F2104">
        <v>2173</v>
      </c>
    </row>
    <row r="2105" spans="1:6" x14ac:dyDescent="0.2">
      <c r="A2105" t="s">
        <v>2799</v>
      </c>
      <c r="B2105" t="s">
        <v>1400</v>
      </c>
      <c r="C2105" t="s">
        <v>2800</v>
      </c>
      <c r="D2105" t="s">
        <v>2022</v>
      </c>
      <c r="E2105">
        <v>6</v>
      </c>
      <c r="F2105">
        <v>4404</v>
      </c>
    </row>
    <row r="2106" spans="1:6" x14ac:dyDescent="0.2">
      <c r="A2106" t="s">
        <v>2799</v>
      </c>
      <c r="B2106" t="s">
        <v>1400</v>
      </c>
      <c r="C2106" t="s">
        <v>2800</v>
      </c>
      <c r="D2106" t="s">
        <v>2786</v>
      </c>
      <c r="E2106">
        <v>800</v>
      </c>
      <c r="F2106">
        <v>136800</v>
      </c>
    </row>
    <row r="2107" spans="1:6" x14ac:dyDescent="0.2">
      <c r="A2107" t="s">
        <v>2799</v>
      </c>
      <c r="B2107" t="s">
        <v>1400</v>
      </c>
      <c r="C2107" t="s">
        <v>2800</v>
      </c>
      <c r="D2107" t="s">
        <v>2039</v>
      </c>
      <c r="E2107">
        <v>1</v>
      </c>
      <c r="F2107">
        <v>1889</v>
      </c>
    </row>
    <row r="2108" spans="1:6" x14ac:dyDescent="0.2">
      <c r="A2108" t="s">
        <v>2799</v>
      </c>
      <c r="B2108" t="s">
        <v>1400</v>
      </c>
      <c r="C2108" t="s">
        <v>2800</v>
      </c>
      <c r="D2108" t="s">
        <v>2349</v>
      </c>
      <c r="E2108">
        <v>1</v>
      </c>
      <c r="F2108">
        <v>1020</v>
      </c>
    </row>
    <row r="2109" spans="1:6" x14ac:dyDescent="0.2">
      <c r="A2109" t="s">
        <v>2799</v>
      </c>
      <c r="B2109" t="s">
        <v>1400</v>
      </c>
      <c r="C2109" t="s">
        <v>2800</v>
      </c>
      <c r="D2109" t="s">
        <v>1888</v>
      </c>
      <c r="E2109">
        <v>2</v>
      </c>
      <c r="F2109">
        <v>4036</v>
      </c>
    </row>
    <row r="2110" spans="1:6" x14ac:dyDescent="0.2">
      <c r="A2110" t="s">
        <v>2799</v>
      </c>
      <c r="B2110" t="s">
        <v>1400</v>
      </c>
      <c r="C2110" t="s">
        <v>2800</v>
      </c>
      <c r="D2110" t="s">
        <v>2618</v>
      </c>
      <c r="E2110">
        <v>2</v>
      </c>
      <c r="F2110">
        <v>7444</v>
      </c>
    </row>
    <row r="2111" spans="1:6" x14ac:dyDescent="0.2">
      <c r="A2111" t="s">
        <v>2799</v>
      </c>
      <c r="B2111" t="s">
        <v>1400</v>
      </c>
      <c r="C2111" t="s">
        <v>2800</v>
      </c>
      <c r="D2111" t="s">
        <v>1930</v>
      </c>
      <c r="E2111">
        <v>1</v>
      </c>
      <c r="F2111">
        <v>1988</v>
      </c>
    </row>
    <row r="2112" spans="1:6" x14ac:dyDescent="0.2">
      <c r="A2112" t="s">
        <v>2799</v>
      </c>
      <c r="B2112" t="s">
        <v>1400</v>
      </c>
      <c r="C2112" t="s">
        <v>2800</v>
      </c>
      <c r="D2112" t="s">
        <v>2732</v>
      </c>
      <c r="E2112">
        <v>2</v>
      </c>
      <c r="F2112">
        <v>4298</v>
      </c>
    </row>
    <row r="2113" spans="1:6" x14ac:dyDescent="0.2">
      <c r="A2113" t="s">
        <v>2799</v>
      </c>
      <c r="B2113" t="s">
        <v>1400</v>
      </c>
      <c r="C2113" t="s">
        <v>2800</v>
      </c>
      <c r="D2113" t="s">
        <v>2251</v>
      </c>
      <c r="E2113">
        <v>2</v>
      </c>
      <c r="F2113">
        <v>6318</v>
      </c>
    </row>
    <row r="2114" spans="1:6" x14ac:dyDescent="0.2">
      <c r="A2114" t="s">
        <v>2799</v>
      </c>
      <c r="B2114" t="s">
        <v>1400</v>
      </c>
      <c r="C2114" t="s">
        <v>2800</v>
      </c>
      <c r="D2114" t="s">
        <v>1917</v>
      </c>
      <c r="E2114">
        <v>1</v>
      </c>
      <c r="F2114">
        <v>1667</v>
      </c>
    </row>
    <row r="2115" spans="1:6" x14ac:dyDescent="0.2">
      <c r="A2115" t="s">
        <v>2799</v>
      </c>
      <c r="B2115" t="s">
        <v>1400</v>
      </c>
      <c r="C2115" t="s">
        <v>2800</v>
      </c>
      <c r="D2115" t="s">
        <v>2801</v>
      </c>
      <c r="E2115">
        <v>2</v>
      </c>
      <c r="F2115">
        <v>2824</v>
      </c>
    </row>
    <row r="2116" spans="1:6" x14ac:dyDescent="0.2">
      <c r="A2116" t="s">
        <v>2799</v>
      </c>
      <c r="B2116" t="s">
        <v>1400</v>
      </c>
      <c r="C2116" t="s">
        <v>2800</v>
      </c>
      <c r="D2116" t="s">
        <v>2802</v>
      </c>
      <c r="E2116">
        <v>3</v>
      </c>
      <c r="F2116">
        <v>8190</v>
      </c>
    </row>
    <row r="2117" spans="1:6" x14ac:dyDescent="0.2">
      <c r="A2117" t="s">
        <v>2799</v>
      </c>
      <c r="B2117" t="s">
        <v>1400</v>
      </c>
      <c r="C2117" t="s">
        <v>2800</v>
      </c>
      <c r="D2117" t="s">
        <v>1924</v>
      </c>
      <c r="E2117">
        <v>1</v>
      </c>
      <c r="F2117">
        <v>1313</v>
      </c>
    </row>
    <row r="2118" spans="1:6" x14ac:dyDescent="0.2">
      <c r="A2118" t="s">
        <v>2799</v>
      </c>
      <c r="B2118" t="s">
        <v>1400</v>
      </c>
      <c r="C2118" t="s">
        <v>2800</v>
      </c>
      <c r="D2118" t="s">
        <v>1925</v>
      </c>
      <c r="E2118">
        <v>3</v>
      </c>
      <c r="F2118">
        <v>4056</v>
      </c>
    </row>
    <row r="2119" spans="1:6" x14ac:dyDescent="0.2">
      <c r="A2119" t="s">
        <v>2799</v>
      </c>
      <c r="B2119" t="s">
        <v>1400</v>
      </c>
      <c r="C2119" t="s">
        <v>2800</v>
      </c>
      <c r="D2119" t="s">
        <v>1920</v>
      </c>
      <c r="E2119">
        <v>2</v>
      </c>
      <c r="F2119">
        <v>5548</v>
      </c>
    </row>
    <row r="2120" spans="1:6" x14ac:dyDescent="0.2">
      <c r="A2120" t="s">
        <v>2799</v>
      </c>
      <c r="B2120" t="s">
        <v>1400</v>
      </c>
      <c r="C2120" t="s">
        <v>2800</v>
      </c>
      <c r="D2120" t="s">
        <v>2255</v>
      </c>
      <c r="E2120">
        <v>1</v>
      </c>
      <c r="F2120">
        <v>1593</v>
      </c>
    </row>
    <row r="2121" spans="1:6" x14ac:dyDescent="0.2">
      <c r="A2121" t="s">
        <v>2799</v>
      </c>
      <c r="B2121" t="s">
        <v>1400</v>
      </c>
      <c r="C2121" t="s">
        <v>2800</v>
      </c>
      <c r="D2121" t="s">
        <v>2441</v>
      </c>
      <c r="E2121">
        <v>4</v>
      </c>
      <c r="F2121">
        <v>14380</v>
      </c>
    </row>
    <row r="2122" spans="1:6" x14ac:dyDescent="0.2">
      <c r="A2122" t="s">
        <v>2799</v>
      </c>
      <c r="B2122" t="s">
        <v>1400</v>
      </c>
      <c r="C2122" t="s">
        <v>2800</v>
      </c>
      <c r="D2122" t="s">
        <v>2233</v>
      </c>
      <c r="E2122">
        <v>1</v>
      </c>
      <c r="F2122">
        <v>1691</v>
      </c>
    </row>
    <row r="2123" spans="1:6" x14ac:dyDescent="0.2">
      <c r="A2123" t="s">
        <v>2799</v>
      </c>
      <c r="B2123" t="s">
        <v>1400</v>
      </c>
      <c r="C2123" t="s">
        <v>2800</v>
      </c>
      <c r="D2123" t="s">
        <v>2235</v>
      </c>
      <c r="E2123">
        <v>2</v>
      </c>
      <c r="F2123">
        <v>3284</v>
      </c>
    </row>
    <row r="2124" spans="1:6" x14ac:dyDescent="0.2">
      <c r="A2124" t="s">
        <v>2799</v>
      </c>
      <c r="B2124" t="s">
        <v>1400</v>
      </c>
      <c r="C2124" t="s">
        <v>2800</v>
      </c>
      <c r="D2124" t="s">
        <v>2057</v>
      </c>
      <c r="E2124">
        <v>2</v>
      </c>
      <c r="F2124">
        <v>5548</v>
      </c>
    </row>
    <row r="2125" spans="1:6" x14ac:dyDescent="0.2">
      <c r="A2125" t="s">
        <v>2799</v>
      </c>
      <c r="B2125" t="s">
        <v>1400</v>
      </c>
      <c r="C2125" t="s">
        <v>2800</v>
      </c>
      <c r="D2125" t="s">
        <v>2404</v>
      </c>
      <c r="E2125">
        <v>2</v>
      </c>
      <c r="F2125">
        <v>1834</v>
      </c>
    </row>
    <row r="2126" spans="1:6" x14ac:dyDescent="0.2">
      <c r="A2126" t="s">
        <v>2799</v>
      </c>
      <c r="B2126" t="s">
        <v>1400</v>
      </c>
      <c r="C2126" t="s">
        <v>2800</v>
      </c>
      <c r="D2126" t="s">
        <v>2444</v>
      </c>
      <c r="E2126">
        <v>1</v>
      </c>
      <c r="F2126">
        <v>1958</v>
      </c>
    </row>
    <row r="2127" spans="1:6" x14ac:dyDescent="0.2">
      <c r="A2127" t="s">
        <v>2799</v>
      </c>
      <c r="B2127" t="s">
        <v>1400</v>
      </c>
      <c r="C2127" t="s">
        <v>2800</v>
      </c>
      <c r="D2127" t="s">
        <v>1918</v>
      </c>
      <c r="E2127">
        <v>2</v>
      </c>
      <c r="F2127">
        <v>5220</v>
      </c>
    </row>
    <row r="2128" spans="1:6" x14ac:dyDescent="0.2">
      <c r="A2128" t="s">
        <v>2799</v>
      </c>
      <c r="B2128" t="s">
        <v>1400</v>
      </c>
      <c r="C2128" t="s">
        <v>2800</v>
      </c>
      <c r="D2128" t="s">
        <v>1876</v>
      </c>
      <c r="E2128">
        <v>6</v>
      </c>
      <c r="F2128">
        <v>21240</v>
      </c>
    </row>
    <row r="2129" spans="1:6" x14ac:dyDescent="0.2">
      <c r="A2129" t="s">
        <v>2799</v>
      </c>
      <c r="B2129" t="s">
        <v>1400</v>
      </c>
      <c r="C2129" t="s">
        <v>2800</v>
      </c>
      <c r="D2129" t="s">
        <v>2667</v>
      </c>
      <c r="E2129">
        <v>1</v>
      </c>
      <c r="F2129">
        <v>1275</v>
      </c>
    </row>
    <row r="2130" spans="1:6" x14ac:dyDescent="0.2">
      <c r="A2130" t="s">
        <v>2799</v>
      </c>
      <c r="B2130" t="s">
        <v>1400</v>
      </c>
      <c r="C2130" t="s">
        <v>2800</v>
      </c>
      <c r="D2130" t="s">
        <v>1732</v>
      </c>
      <c r="E2130">
        <v>5</v>
      </c>
      <c r="F2130">
        <v>17440</v>
      </c>
    </row>
    <row r="2131" spans="1:6" x14ac:dyDescent="0.2">
      <c r="A2131" t="s">
        <v>2799</v>
      </c>
      <c r="B2131" t="s">
        <v>1400</v>
      </c>
      <c r="C2131" t="s">
        <v>2800</v>
      </c>
      <c r="D2131" t="s">
        <v>2025</v>
      </c>
      <c r="E2131">
        <v>1</v>
      </c>
      <c r="F2131">
        <v>749</v>
      </c>
    </row>
    <row r="2132" spans="1:6" x14ac:dyDescent="0.2">
      <c r="A2132" t="s">
        <v>2799</v>
      </c>
      <c r="B2132" t="s">
        <v>1400</v>
      </c>
      <c r="C2132" t="s">
        <v>2800</v>
      </c>
      <c r="D2132" t="s">
        <v>1909</v>
      </c>
      <c r="E2132">
        <v>5</v>
      </c>
      <c r="F2132">
        <v>15970</v>
      </c>
    </row>
    <row r="2133" spans="1:6" x14ac:dyDescent="0.2">
      <c r="A2133" t="s">
        <v>2799</v>
      </c>
      <c r="B2133" t="s">
        <v>1400</v>
      </c>
      <c r="C2133" t="s">
        <v>2800</v>
      </c>
      <c r="D2133" t="s">
        <v>1911</v>
      </c>
      <c r="E2133">
        <v>2</v>
      </c>
      <c r="F2133">
        <v>4108</v>
      </c>
    </row>
    <row r="2134" spans="1:6" x14ac:dyDescent="0.2">
      <c r="A2134" t="s">
        <v>2799</v>
      </c>
      <c r="B2134" t="s">
        <v>1400</v>
      </c>
      <c r="C2134" t="s">
        <v>2800</v>
      </c>
      <c r="D2134" t="s">
        <v>1882</v>
      </c>
      <c r="E2134">
        <v>1</v>
      </c>
      <c r="F2134">
        <v>2845</v>
      </c>
    </row>
    <row r="2135" spans="1:6" x14ac:dyDescent="0.2">
      <c r="A2135" t="s">
        <v>2799</v>
      </c>
      <c r="B2135" t="s">
        <v>1400</v>
      </c>
      <c r="C2135" t="s">
        <v>2800</v>
      </c>
      <c r="D2135" t="s">
        <v>1910</v>
      </c>
      <c r="E2135">
        <v>2</v>
      </c>
      <c r="F2135">
        <v>7800</v>
      </c>
    </row>
    <row r="2136" spans="1:6" x14ac:dyDescent="0.2">
      <c r="A2136" t="s">
        <v>2799</v>
      </c>
      <c r="B2136" t="s">
        <v>1400</v>
      </c>
      <c r="C2136" t="s">
        <v>2800</v>
      </c>
      <c r="D2136" t="s">
        <v>1912</v>
      </c>
      <c r="E2136">
        <v>2</v>
      </c>
      <c r="F2136">
        <v>6930</v>
      </c>
    </row>
    <row r="2137" spans="1:6" x14ac:dyDescent="0.2">
      <c r="A2137" t="s">
        <v>2799</v>
      </c>
      <c r="B2137" t="s">
        <v>1400</v>
      </c>
      <c r="C2137" t="s">
        <v>2800</v>
      </c>
      <c r="D2137" t="s">
        <v>1786</v>
      </c>
      <c r="E2137">
        <v>4</v>
      </c>
      <c r="F2137">
        <v>4228</v>
      </c>
    </row>
    <row r="2138" spans="1:6" x14ac:dyDescent="0.2">
      <c r="A2138" t="s">
        <v>2799</v>
      </c>
      <c r="B2138" t="s">
        <v>1400</v>
      </c>
      <c r="C2138" t="s">
        <v>2800</v>
      </c>
      <c r="D2138" t="s">
        <v>2036</v>
      </c>
      <c r="E2138">
        <v>6</v>
      </c>
      <c r="F2138">
        <v>2640</v>
      </c>
    </row>
    <row r="2139" spans="1:6" x14ac:dyDescent="0.2">
      <c r="A2139" t="s">
        <v>2799</v>
      </c>
      <c r="B2139" t="s">
        <v>1400</v>
      </c>
      <c r="C2139" t="s">
        <v>2800</v>
      </c>
      <c r="D2139" t="s">
        <v>1784</v>
      </c>
      <c r="E2139">
        <v>5</v>
      </c>
      <c r="F2139">
        <v>5075</v>
      </c>
    </row>
    <row r="2140" spans="1:6" x14ac:dyDescent="0.2">
      <c r="A2140" t="s">
        <v>2799</v>
      </c>
      <c r="B2140" t="s">
        <v>1400</v>
      </c>
      <c r="C2140" t="s">
        <v>2800</v>
      </c>
      <c r="D2140" t="s">
        <v>1735</v>
      </c>
      <c r="E2140">
        <v>2</v>
      </c>
      <c r="F2140">
        <v>794</v>
      </c>
    </row>
    <row r="2141" spans="1:6" x14ac:dyDescent="0.2">
      <c r="A2141" t="s">
        <v>2799</v>
      </c>
      <c r="B2141" t="s">
        <v>1400</v>
      </c>
      <c r="C2141" t="s">
        <v>2800</v>
      </c>
      <c r="D2141" t="s">
        <v>2246</v>
      </c>
      <c r="E2141">
        <v>16</v>
      </c>
      <c r="F2141">
        <v>10944</v>
      </c>
    </row>
    <row r="2142" spans="1:6" x14ac:dyDescent="0.2">
      <c r="A2142" t="s">
        <v>2799</v>
      </c>
      <c r="B2142" t="s">
        <v>1400</v>
      </c>
      <c r="C2142" t="s">
        <v>2800</v>
      </c>
      <c r="D2142" t="s">
        <v>2113</v>
      </c>
      <c r="E2142">
        <v>2</v>
      </c>
      <c r="F2142">
        <v>1228</v>
      </c>
    </row>
    <row r="2143" spans="1:6" x14ac:dyDescent="0.2">
      <c r="A2143" t="s">
        <v>2799</v>
      </c>
      <c r="B2143" t="s">
        <v>1400</v>
      </c>
      <c r="C2143" t="s">
        <v>2800</v>
      </c>
      <c r="D2143" t="s">
        <v>2547</v>
      </c>
      <c r="E2143">
        <v>9</v>
      </c>
      <c r="F2143">
        <v>7731</v>
      </c>
    </row>
    <row r="2144" spans="1:6" x14ac:dyDescent="0.2">
      <c r="A2144" t="s">
        <v>2799</v>
      </c>
      <c r="B2144" t="s">
        <v>1400</v>
      </c>
      <c r="C2144" t="s">
        <v>2800</v>
      </c>
      <c r="D2144" t="s">
        <v>1785</v>
      </c>
      <c r="E2144">
        <v>2</v>
      </c>
      <c r="F2144">
        <v>1754</v>
      </c>
    </row>
    <row r="2145" spans="1:6" x14ac:dyDescent="0.2">
      <c r="A2145" t="s">
        <v>2799</v>
      </c>
      <c r="B2145" t="s">
        <v>1400</v>
      </c>
      <c r="C2145" t="s">
        <v>2800</v>
      </c>
      <c r="D2145" t="s">
        <v>2803</v>
      </c>
      <c r="E2145">
        <v>1</v>
      </c>
      <c r="F2145">
        <v>906</v>
      </c>
    </row>
    <row r="2146" spans="1:6" x14ac:dyDescent="0.2">
      <c r="A2146" t="s">
        <v>2799</v>
      </c>
      <c r="B2146" t="s">
        <v>1400</v>
      </c>
      <c r="C2146" t="s">
        <v>2800</v>
      </c>
      <c r="D2146" t="s">
        <v>2804</v>
      </c>
      <c r="E2146">
        <v>2</v>
      </c>
      <c r="F2146">
        <v>2006</v>
      </c>
    </row>
    <row r="2147" spans="1:6" x14ac:dyDescent="0.2">
      <c r="A2147" t="s">
        <v>2799</v>
      </c>
      <c r="B2147" t="s">
        <v>1400</v>
      </c>
      <c r="C2147" t="s">
        <v>2800</v>
      </c>
      <c r="D2147" t="s">
        <v>2805</v>
      </c>
      <c r="E2147">
        <v>2</v>
      </c>
      <c r="F2147">
        <v>1678</v>
      </c>
    </row>
    <row r="2148" spans="1:6" x14ac:dyDescent="0.2">
      <c r="A2148" t="s">
        <v>2799</v>
      </c>
      <c r="B2148" t="s">
        <v>1400</v>
      </c>
      <c r="C2148" t="s">
        <v>2800</v>
      </c>
      <c r="D2148" t="s">
        <v>1616</v>
      </c>
      <c r="E2148">
        <v>2</v>
      </c>
      <c r="F2148">
        <v>976</v>
      </c>
    </row>
    <row r="2149" spans="1:6" x14ac:dyDescent="0.2">
      <c r="A2149" t="s">
        <v>2799</v>
      </c>
      <c r="B2149" t="s">
        <v>1400</v>
      </c>
      <c r="C2149" t="s">
        <v>2806</v>
      </c>
      <c r="D2149" t="s">
        <v>2097</v>
      </c>
      <c r="E2149">
        <v>1</v>
      </c>
      <c r="F2149">
        <v>11190</v>
      </c>
    </row>
    <row r="2150" spans="1:6" x14ac:dyDescent="0.2">
      <c r="A2150" t="s">
        <v>2799</v>
      </c>
      <c r="B2150" t="s">
        <v>1400</v>
      </c>
      <c r="C2150" t="s">
        <v>2806</v>
      </c>
      <c r="D2150" t="s">
        <v>2370</v>
      </c>
      <c r="E2150">
        <v>4</v>
      </c>
      <c r="F2150">
        <v>15872</v>
      </c>
    </row>
    <row r="2151" spans="1:6" x14ac:dyDescent="0.2">
      <c r="A2151" t="s">
        <v>2799</v>
      </c>
      <c r="B2151" t="s">
        <v>1400</v>
      </c>
      <c r="C2151" t="s">
        <v>2806</v>
      </c>
      <c r="D2151" t="s">
        <v>2353</v>
      </c>
      <c r="E2151">
        <v>96</v>
      </c>
      <c r="F2151">
        <v>223968</v>
      </c>
    </row>
    <row r="2152" spans="1:6" x14ac:dyDescent="0.2">
      <c r="A2152" t="s">
        <v>2799</v>
      </c>
      <c r="B2152" t="s">
        <v>1400</v>
      </c>
      <c r="C2152" t="s">
        <v>2806</v>
      </c>
      <c r="D2152" t="s">
        <v>2098</v>
      </c>
      <c r="E2152">
        <v>2</v>
      </c>
      <c r="F2152">
        <v>14038</v>
      </c>
    </row>
    <row r="2153" spans="1:6" x14ac:dyDescent="0.2">
      <c r="A2153" t="s">
        <v>2799</v>
      </c>
      <c r="B2153" t="s">
        <v>1400</v>
      </c>
      <c r="C2153" t="s">
        <v>2806</v>
      </c>
      <c r="D2153" t="s">
        <v>2807</v>
      </c>
      <c r="E2153">
        <v>1</v>
      </c>
      <c r="F2153">
        <v>7152</v>
      </c>
    </row>
    <row r="2154" spans="1:6" x14ac:dyDescent="0.2">
      <c r="A2154" t="s">
        <v>2799</v>
      </c>
      <c r="B2154" t="s">
        <v>1400</v>
      </c>
      <c r="C2154" t="s">
        <v>2806</v>
      </c>
      <c r="D2154" t="s">
        <v>2016</v>
      </c>
      <c r="E2154">
        <v>1</v>
      </c>
      <c r="F2154">
        <v>3732</v>
      </c>
    </row>
    <row r="2155" spans="1:6" x14ac:dyDescent="0.2">
      <c r="A2155" t="s">
        <v>2799</v>
      </c>
      <c r="B2155" t="s">
        <v>1400</v>
      </c>
      <c r="C2155" t="s">
        <v>2808</v>
      </c>
      <c r="D2155" t="s">
        <v>2196</v>
      </c>
      <c r="E2155">
        <v>1</v>
      </c>
      <c r="F2155">
        <v>1124</v>
      </c>
    </row>
    <row r="2156" spans="1:6" x14ac:dyDescent="0.2">
      <c r="A2156" t="s">
        <v>2799</v>
      </c>
      <c r="B2156" t="s">
        <v>1400</v>
      </c>
      <c r="C2156" t="s">
        <v>2808</v>
      </c>
      <c r="D2156" t="s">
        <v>2034</v>
      </c>
      <c r="E2156">
        <v>3</v>
      </c>
      <c r="F2156">
        <v>3915</v>
      </c>
    </row>
    <row r="2157" spans="1:6" x14ac:dyDescent="0.2">
      <c r="A2157" t="s">
        <v>2799</v>
      </c>
      <c r="B2157" t="s">
        <v>1400</v>
      </c>
      <c r="C2157" t="s">
        <v>2808</v>
      </c>
      <c r="D2157" t="s">
        <v>2106</v>
      </c>
      <c r="E2157">
        <v>2</v>
      </c>
      <c r="F2157">
        <v>1620</v>
      </c>
    </row>
    <row r="2158" spans="1:6" x14ac:dyDescent="0.2">
      <c r="A2158" t="s">
        <v>2799</v>
      </c>
      <c r="B2158" t="s">
        <v>1400</v>
      </c>
      <c r="C2158" t="s">
        <v>2808</v>
      </c>
      <c r="D2158" t="s">
        <v>2795</v>
      </c>
      <c r="E2158">
        <v>1</v>
      </c>
      <c r="F2158">
        <v>805</v>
      </c>
    </row>
    <row r="2159" spans="1:6" x14ac:dyDescent="0.2">
      <c r="A2159" t="s">
        <v>2799</v>
      </c>
      <c r="B2159" t="s">
        <v>1400</v>
      </c>
      <c r="C2159" t="s">
        <v>2808</v>
      </c>
      <c r="D2159" t="s">
        <v>2809</v>
      </c>
      <c r="E2159">
        <v>1</v>
      </c>
      <c r="F2159">
        <v>4297</v>
      </c>
    </row>
    <row r="2160" spans="1:6" x14ac:dyDescent="0.2">
      <c r="A2160" t="s">
        <v>2799</v>
      </c>
      <c r="B2160" t="s">
        <v>1400</v>
      </c>
      <c r="C2160" t="s">
        <v>2808</v>
      </c>
      <c r="D2160" t="s">
        <v>2189</v>
      </c>
      <c r="E2160">
        <v>58</v>
      </c>
      <c r="F2160">
        <v>112636</v>
      </c>
    </row>
    <row r="2161" spans="1:6" x14ac:dyDescent="0.2">
      <c r="A2161" t="s">
        <v>2799</v>
      </c>
      <c r="B2161" t="s">
        <v>1400</v>
      </c>
      <c r="C2161" t="s">
        <v>2800</v>
      </c>
      <c r="D2161" t="s">
        <v>1960</v>
      </c>
      <c r="E2161">
        <v>10</v>
      </c>
      <c r="F2161">
        <v>16130</v>
      </c>
    </row>
    <row r="2162" spans="1:6" x14ac:dyDescent="0.2">
      <c r="A2162" t="s">
        <v>2799</v>
      </c>
      <c r="B2162" t="s">
        <v>1400</v>
      </c>
      <c r="C2162" t="s">
        <v>2806</v>
      </c>
      <c r="D2162" t="s">
        <v>2508</v>
      </c>
      <c r="E2162">
        <v>2</v>
      </c>
      <c r="F2162">
        <v>33040</v>
      </c>
    </row>
    <row r="2163" spans="1:6" x14ac:dyDescent="0.2">
      <c r="A2163" t="s">
        <v>2799</v>
      </c>
      <c r="B2163" t="s">
        <v>1400</v>
      </c>
      <c r="C2163" t="s">
        <v>2800</v>
      </c>
      <c r="D2163" t="s">
        <v>1926</v>
      </c>
      <c r="E2163">
        <v>2</v>
      </c>
      <c r="F2163">
        <v>4680</v>
      </c>
    </row>
    <row r="2164" spans="1:6" x14ac:dyDescent="0.2">
      <c r="A2164" t="s">
        <v>2799</v>
      </c>
      <c r="B2164" t="s">
        <v>1400</v>
      </c>
      <c r="C2164" t="s">
        <v>2800</v>
      </c>
      <c r="D2164" t="s">
        <v>2557</v>
      </c>
      <c r="E2164">
        <v>1</v>
      </c>
      <c r="F2164">
        <v>1767</v>
      </c>
    </row>
    <row r="2165" spans="1:6" x14ac:dyDescent="0.2">
      <c r="A2165" t="s">
        <v>2799</v>
      </c>
      <c r="B2165" t="s">
        <v>1400</v>
      </c>
      <c r="C2165" t="s">
        <v>2800</v>
      </c>
      <c r="D2165" t="s">
        <v>2810</v>
      </c>
      <c r="E2165">
        <v>3</v>
      </c>
      <c r="F2165">
        <v>5022</v>
      </c>
    </row>
    <row r="2166" spans="1:6" x14ac:dyDescent="0.2">
      <c r="A2166" t="s">
        <v>2799</v>
      </c>
      <c r="B2166" t="s">
        <v>1400</v>
      </c>
      <c r="C2166" t="s">
        <v>2800</v>
      </c>
      <c r="D2166" t="s">
        <v>2811</v>
      </c>
      <c r="E2166">
        <v>1</v>
      </c>
      <c r="F2166">
        <v>2516</v>
      </c>
    </row>
    <row r="2167" spans="1:6" x14ac:dyDescent="0.2">
      <c r="A2167" t="s">
        <v>2799</v>
      </c>
      <c r="B2167" t="s">
        <v>1400</v>
      </c>
      <c r="C2167" t="s">
        <v>2800</v>
      </c>
      <c r="D2167" t="s">
        <v>1923</v>
      </c>
      <c r="E2167">
        <v>2</v>
      </c>
      <c r="F2167">
        <v>3976</v>
      </c>
    </row>
    <row r="2168" spans="1:6" x14ac:dyDescent="0.2">
      <c r="A2168" t="s">
        <v>2812</v>
      </c>
      <c r="B2168" t="s">
        <v>1400</v>
      </c>
      <c r="C2168" t="s">
        <v>2813</v>
      </c>
      <c r="D2168" t="s">
        <v>2767</v>
      </c>
      <c r="E2168">
        <v>480</v>
      </c>
      <c r="F2168">
        <v>80640</v>
      </c>
    </row>
    <row r="2169" spans="1:6" x14ac:dyDescent="0.2">
      <c r="A2169" t="s">
        <v>2812</v>
      </c>
      <c r="B2169" t="s">
        <v>1400</v>
      </c>
      <c r="C2169" t="s">
        <v>2813</v>
      </c>
      <c r="D2169" t="s">
        <v>2786</v>
      </c>
      <c r="E2169">
        <v>80</v>
      </c>
      <c r="F2169">
        <v>13680</v>
      </c>
    </row>
    <row r="2170" spans="1:6" x14ac:dyDescent="0.2">
      <c r="A2170" t="s">
        <v>2812</v>
      </c>
      <c r="B2170" t="s">
        <v>1400</v>
      </c>
      <c r="C2170" t="s">
        <v>2813</v>
      </c>
      <c r="D2170" t="s">
        <v>2164</v>
      </c>
      <c r="E2170">
        <v>64</v>
      </c>
      <c r="F2170">
        <v>251776</v>
      </c>
    </row>
    <row r="2171" spans="1:6" x14ac:dyDescent="0.2">
      <c r="A2171" t="s">
        <v>2812</v>
      </c>
      <c r="B2171" t="s">
        <v>1400</v>
      </c>
      <c r="C2171" t="s">
        <v>2813</v>
      </c>
      <c r="D2171" t="s">
        <v>2814</v>
      </c>
      <c r="E2171">
        <v>30</v>
      </c>
      <c r="F2171">
        <v>91800</v>
      </c>
    </row>
    <row r="2172" spans="1:6" x14ac:dyDescent="0.2">
      <c r="A2172" t="s">
        <v>2812</v>
      </c>
      <c r="B2172" t="s">
        <v>1400</v>
      </c>
      <c r="C2172" t="s">
        <v>2813</v>
      </c>
      <c r="D2172" t="s">
        <v>2631</v>
      </c>
      <c r="E2172">
        <v>64</v>
      </c>
      <c r="F2172">
        <v>248384</v>
      </c>
    </row>
    <row r="2173" spans="1:6" x14ac:dyDescent="0.2">
      <c r="A2173" t="s">
        <v>2812</v>
      </c>
      <c r="B2173" t="s">
        <v>1400</v>
      </c>
      <c r="C2173" t="s">
        <v>2813</v>
      </c>
      <c r="D2173" t="s">
        <v>2815</v>
      </c>
      <c r="E2173">
        <v>15</v>
      </c>
      <c r="F2173">
        <v>40890</v>
      </c>
    </row>
    <row r="2174" spans="1:6" x14ac:dyDescent="0.2">
      <c r="A2174" t="s">
        <v>2812</v>
      </c>
      <c r="B2174" t="s">
        <v>1400</v>
      </c>
      <c r="C2174" t="s">
        <v>2813</v>
      </c>
      <c r="D2174" t="s">
        <v>2410</v>
      </c>
      <c r="E2174">
        <v>50</v>
      </c>
      <c r="F2174">
        <v>17500</v>
      </c>
    </row>
    <row r="2175" spans="1:6" x14ac:dyDescent="0.2">
      <c r="A2175" t="s">
        <v>2812</v>
      </c>
      <c r="B2175" t="s">
        <v>1400</v>
      </c>
      <c r="C2175" t="s">
        <v>2813</v>
      </c>
      <c r="D2175" t="s">
        <v>2533</v>
      </c>
      <c r="E2175">
        <v>40</v>
      </c>
      <c r="F2175">
        <v>20440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290" r:id="rId3" name="Button 2">
              <controlPr defaultSize="0" print="0" autoFill="0" autoPict="0" macro="[0]!Лист35.AB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15</xdr:col>
                    <xdr:colOff>19050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7">
    <tabColor rgb="FFFF0000"/>
  </sheetPr>
  <dimension ref="A1"/>
  <sheetViews>
    <sheetView workbookViewId="0"/>
  </sheetViews>
  <sheetFormatPr defaultRowHeight="12.75" x14ac:dyDescent="0.2"/>
  <cols>
    <col min="1" max="1" width="9" bestFit="1" customWidth="1"/>
    <col min="2" max="2" width="47.7109375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3">
    <tabColor theme="9" tint="0.39997558519241921"/>
  </sheetPr>
  <dimension ref="A1:H1361"/>
  <sheetViews>
    <sheetView zoomScale="80" zoomScaleNormal="80" workbookViewId="0"/>
  </sheetViews>
  <sheetFormatPr defaultColWidth="9.140625" defaultRowHeight="12.75" x14ac:dyDescent="0.2"/>
  <cols>
    <col min="1" max="1" width="33.140625" customWidth="1"/>
    <col min="2" max="2" width="40.7109375" customWidth="1"/>
    <col min="3" max="3" width="26.5703125" customWidth="1"/>
    <col min="4" max="4" width="12.42578125" customWidth="1"/>
    <col min="5" max="5" width="23.28515625" customWidth="1"/>
    <col min="6" max="8" width="13.42578125" customWidth="1"/>
  </cols>
  <sheetData>
    <row r="1" spans="1:8" x14ac:dyDescent="0.2">
      <c r="A1" s="17" t="s">
        <v>3013</v>
      </c>
      <c r="B1" s="17" t="s">
        <v>372</v>
      </c>
      <c r="C1" s="522" t="s">
        <v>3014</v>
      </c>
      <c r="D1" s="522" t="s">
        <v>3015</v>
      </c>
      <c r="E1" s="522" t="s">
        <v>3016</v>
      </c>
      <c r="F1" t="s">
        <v>3017</v>
      </c>
      <c r="G1" t="s">
        <v>3018</v>
      </c>
      <c r="H1" t="s">
        <v>556</v>
      </c>
    </row>
    <row r="2" spans="1:8" x14ac:dyDescent="0.2">
      <c r="A2">
        <v>5300482100</v>
      </c>
      <c r="B2" t="s">
        <v>2923</v>
      </c>
      <c r="C2" t="s">
        <v>2816</v>
      </c>
      <c r="D2">
        <v>1</v>
      </c>
      <c r="E2" s="522">
        <v>65647805</v>
      </c>
    </row>
    <row r="3" spans="1:8" x14ac:dyDescent="0.2">
      <c r="A3">
        <v>5300178100</v>
      </c>
      <c r="B3" t="s">
        <v>2923</v>
      </c>
      <c r="C3" t="s">
        <v>2816</v>
      </c>
      <c r="D3">
        <v>1</v>
      </c>
      <c r="E3" s="522">
        <v>65647805</v>
      </c>
    </row>
    <row r="4" spans="1:8" x14ac:dyDescent="0.2">
      <c r="A4">
        <v>5300201100</v>
      </c>
      <c r="B4" t="s">
        <v>2923</v>
      </c>
      <c r="C4" t="s">
        <v>2816</v>
      </c>
      <c r="D4">
        <v>1</v>
      </c>
      <c r="E4" s="522">
        <v>65647805</v>
      </c>
    </row>
    <row r="5" spans="1:8" x14ac:dyDescent="0.2">
      <c r="A5">
        <v>5320535100</v>
      </c>
      <c r="B5" t="s">
        <v>2924</v>
      </c>
      <c r="C5" t="s">
        <v>2816</v>
      </c>
      <c r="D5">
        <v>3</v>
      </c>
      <c r="E5" s="522">
        <v>65647805</v>
      </c>
    </row>
    <row r="6" spans="1:8" x14ac:dyDescent="0.2">
      <c r="A6">
        <v>5320161100</v>
      </c>
      <c r="B6" t="s">
        <v>2925</v>
      </c>
      <c r="C6" t="s">
        <v>2816</v>
      </c>
      <c r="D6">
        <v>3</v>
      </c>
      <c r="E6" s="522">
        <v>65647805</v>
      </c>
    </row>
    <row r="7" spans="1:8" x14ac:dyDescent="0.2">
      <c r="A7">
        <v>5320169100</v>
      </c>
      <c r="B7" t="s">
        <v>2926</v>
      </c>
      <c r="C7" t="s">
        <v>2816</v>
      </c>
      <c r="D7">
        <v>2</v>
      </c>
      <c r="E7" s="522">
        <v>65647805</v>
      </c>
    </row>
    <row r="8" spans="1:8" x14ac:dyDescent="0.2">
      <c r="A8">
        <v>5320784100</v>
      </c>
      <c r="B8" t="s">
        <v>2924</v>
      </c>
      <c r="C8" t="s">
        <v>2816</v>
      </c>
      <c r="D8">
        <v>2</v>
      </c>
      <c r="E8" s="522">
        <v>65647805</v>
      </c>
    </row>
    <row r="9" spans="1:8" x14ac:dyDescent="0.2">
      <c r="A9">
        <v>5320753100</v>
      </c>
      <c r="B9" t="s">
        <v>2924</v>
      </c>
      <c r="C9" t="s">
        <v>2816</v>
      </c>
      <c r="D9">
        <v>3</v>
      </c>
      <c r="E9" s="522">
        <v>65647805</v>
      </c>
    </row>
    <row r="10" spans="1:8" x14ac:dyDescent="0.2">
      <c r="A10">
        <v>7136678200</v>
      </c>
      <c r="B10" t="s">
        <v>2927</v>
      </c>
      <c r="C10" t="s">
        <v>2816</v>
      </c>
      <c r="D10">
        <v>1</v>
      </c>
      <c r="E10" s="522">
        <v>65647805</v>
      </c>
    </row>
    <row r="11" spans="1:8" x14ac:dyDescent="0.2">
      <c r="A11">
        <v>5320234100</v>
      </c>
      <c r="B11" t="s">
        <v>2926</v>
      </c>
      <c r="C11" t="s">
        <v>2816</v>
      </c>
      <c r="D11">
        <v>2</v>
      </c>
      <c r="E11" s="522">
        <v>65647805</v>
      </c>
    </row>
    <row r="12" spans="1:8" x14ac:dyDescent="0.2">
      <c r="A12">
        <v>5320539100</v>
      </c>
      <c r="B12" t="s">
        <v>2924</v>
      </c>
      <c r="C12" t="s">
        <v>2816</v>
      </c>
      <c r="D12">
        <v>2</v>
      </c>
      <c r="E12" s="522">
        <v>65647805</v>
      </c>
    </row>
    <row r="13" spans="1:8" x14ac:dyDescent="0.2">
      <c r="A13">
        <v>4270034100</v>
      </c>
      <c r="B13" t="s">
        <v>2928</v>
      </c>
      <c r="C13" t="s">
        <v>2816</v>
      </c>
      <c r="D13">
        <v>10</v>
      </c>
      <c r="E13" s="522">
        <v>65647805</v>
      </c>
    </row>
    <row r="14" spans="1:8" x14ac:dyDescent="0.2">
      <c r="A14">
        <v>5300085100</v>
      </c>
      <c r="B14" t="s">
        <v>2923</v>
      </c>
      <c r="C14" t="s">
        <v>2816</v>
      </c>
      <c r="D14">
        <v>1</v>
      </c>
      <c r="E14" s="522">
        <v>65647805</v>
      </c>
    </row>
    <row r="15" spans="1:8" x14ac:dyDescent="0.2">
      <c r="A15">
        <v>5300171100</v>
      </c>
      <c r="B15" t="s">
        <v>2923</v>
      </c>
      <c r="C15" t="s">
        <v>2816</v>
      </c>
      <c r="D15">
        <v>2</v>
      </c>
      <c r="E15" s="522">
        <v>65647805</v>
      </c>
    </row>
    <row r="16" spans="1:8" x14ac:dyDescent="0.2">
      <c r="A16">
        <v>7136492800</v>
      </c>
      <c r="B16" t="s">
        <v>2927</v>
      </c>
      <c r="C16" t="s">
        <v>2816</v>
      </c>
      <c r="D16">
        <v>1</v>
      </c>
      <c r="E16" s="522">
        <v>65647805</v>
      </c>
    </row>
    <row r="17" spans="1:5" x14ac:dyDescent="0.2">
      <c r="A17">
        <v>7136492800</v>
      </c>
      <c r="B17" t="s">
        <v>2927</v>
      </c>
      <c r="C17" t="s">
        <v>2816</v>
      </c>
      <c r="D17">
        <v>4</v>
      </c>
      <c r="E17" s="522">
        <v>65647805</v>
      </c>
    </row>
    <row r="18" spans="1:5" x14ac:dyDescent="0.2">
      <c r="A18">
        <v>5300650100</v>
      </c>
      <c r="B18" t="s">
        <v>2923</v>
      </c>
      <c r="C18" t="s">
        <v>2816</v>
      </c>
      <c r="D18">
        <v>2</v>
      </c>
      <c r="E18" s="522">
        <v>65647805</v>
      </c>
    </row>
    <row r="19" spans="1:5" x14ac:dyDescent="0.2">
      <c r="A19">
        <v>5320808100</v>
      </c>
      <c r="B19" t="s">
        <v>2924</v>
      </c>
      <c r="C19" t="s">
        <v>2816</v>
      </c>
      <c r="D19">
        <v>2</v>
      </c>
      <c r="E19" s="522">
        <v>65647805</v>
      </c>
    </row>
    <row r="20" spans="1:5" x14ac:dyDescent="0.2">
      <c r="A20">
        <v>4150625090</v>
      </c>
      <c r="B20" t="s">
        <v>2929</v>
      </c>
      <c r="C20" t="s">
        <v>2816</v>
      </c>
      <c r="D20">
        <v>2</v>
      </c>
      <c r="E20" s="522">
        <v>65647805</v>
      </c>
    </row>
    <row r="21" spans="1:5" x14ac:dyDescent="0.2">
      <c r="A21">
        <v>7136670300</v>
      </c>
      <c r="B21" t="s">
        <v>2927</v>
      </c>
      <c r="C21" t="s">
        <v>2816</v>
      </c>
      <c r="D21">
        <v>2</v>
      </c>
      <c r="E21" s="522">
        <v>65647805</v>
      </c>
    </row>
    <row r="22" spans="1:5" x14ac:dyDescent="0.2">
      <c r="A22">
        <v>7136670300</v>
      </c>
      <c r="B22" t="s">
        <v>2927</v>
      </c>
      <c r="C22" t="s">
        <v>2816</v>
      </c>
      <c r="D22">
        <v>3</v>
      </c>
      <c r="E22" s="522">
        <v>65647805</v>
      </c>
    </row>
    <row r="23" spans="1:5" x14ac:dyDescent="0.2">
      <c r="A23">
        <v>5300366100</v>
      </c>
      <c r="B23" t="s">
        <v>2923</v>
      </c>
      <c r="C23" t="s">
        <v>2816</v>
      </c>
      <c r="D23">
        <v>1</v>
      </c>
      <c r="E23" s="522">
        <v>65647805</v>
      </c>
    </row>
    <row r="24" spans="1:5" x14ac:dyDescent="0.2">
      <c r="A24">
        <v>5300366100</v>
      </c>
      <c r="B24" t="s">
        <v>2923</v>
      </c>
      <c r="C24" t="s">
        <v>2816</v>
      </c>
      <c r="D24">
        <v>1</v>
      </c>
      <c r="E24" s="522">
        <v>65647805</v>
      </c>
    </row>
    <row r="25" spans="1:5" x14ac:dyDescent="0.2">
      <c r="A25">
        <v>5320653100</v>
      </c>
      <c r="B25" t="s">
        <v>2924</v>
      </c>
      <c r="C25" t="s">
        <v>2816</v>
      </c>
      <c r="D25">
        <v>3</v>
      </c>
      <c r="E25" s="522">
        <v>65647805</v>
      </c>
    </row>
    <row r="26" spans="1:5" x14ac:dyDescent="0.2">
      <c r="A26">
        <v>4270005100</v>
      </c>
      <c r="B26" t="s">
        <v>2930</v>
      </c>
      <c r="C26" t="s">
        <v>2816</v>
      </c>
      <c r="D26">
        <v>1</v>
      </c>
      <c r="E26" s="522">
        <v>65647805</v>
      </c>
    </row>
    <row r="27" spans="1:5" x14ac:dyDescent="0.2">
      <c r="A27">
        <v>6223153000</v>
      </c>
      <c r="B27" t="s">
        <v>2931</v>
      </c>
      <c r="C27" t="s">
        <v>2817</v>
      </c>
      <c r="D27">
        <v>2</v>
      </c>
      <c r="E27" s="522">
        <v>65647917</v>
      </c>
    </row>
    <row r="28" spans="1:5" x14ac:dyDescent="0.2">
      <c r="A28">
        <v>5340147100</v>
      </c>
      <c r="B28" t="s">
        <v>2932</v>
      </c>
      <c r="C28" t="s">
        <v>2817</v>
      </c>
      <c r="D28">
        <v>1</v>
      </c>
      <c r="E28" s="522">
        <v>65647917</v>
      </c>
    </row>
    <row r="29" spans="1:5" x14ac:dyDescent="0.2">
      <c r="A29">
        <v>7120764100</v>
      </c>
      <c r="B29" t="s">
        <v>2933</v>
      </c>
      <c r="C29" t="s">
        <v>2817</v>
      </c>
      <c r="D29">
        <v>5</v>
      </c>
      <c r="E29" s="522">
        <v>65647917</v>
      </c>
    </row>
    <row r="30" spans="1:5" x14ac:dyDescent="0.2">
      <c r="A30">
        <v>5320559100</v>
      </c>
      <c r="B30" t="s">
        <v>2924</v>
      </c>
      <c r="C30" t="s">
        <v>2817</v>
      </c>
      <c r="D30">
        <v>5</v>
      </c>
      <c r="E30" s="522">
        <v>65647917</v>
      </c>
    </row>
    <row r="31" spans="1:5" x14ac:dyDescent="0.2">
      <c r="A31">
        <v>6183091000</v>
      </c>
      <c r="B31" t="s">
        <v>2931</v>
      </c>
      <c r="C31" t="s">
        <v>2817</v>
      </c>
      <c r="D31">
        <v>2</v>
      </c>
      <c r="E31" s="522">
        <v>65647917</v>
      </c>
    </row>
    <row r="32" spans="1:5" x14ac:dyDescent="0.2">
      <c r="A32">
        <v>5300445100</v>
      </c>
      <c r="B32" t="s">
        <v>2923</v>
      </c>
      <c r="C32" t="s">
        <v>2817</v>
      </c>
      <c r="D32">
        <v>2</v>
      </c>
      <c r="E32" s="522">
        <v>65647917</v>
      </c>
    </row>
    <row r="33" spans="1:5" x14ac:dyDescent="0.2">
      <c r="A33">
        <v>4150388100</v>
      </c>
      <c r="B33" t="s">
        <v>2929</v>
      </c>
      <c r="C33" t="s">
        <v>2817</v>
      </c>
      <c r="D33">
        <v>1</v>
      </c>
      <c r="E33" s="522">
        <v>65647917</v>
      </c>
    </row>
    <row r="34" spans="1:5" x14ac:dyDescent="0.2">
      <c r="A34">
        <v>5300069100</v>
      </c>
      <c r="B34" t="s">
        <v>2923</v>
      </c>
      <c r="C34" t="s">
        <v>2817</v>
      </c>
      <c r="D34">
        <v>2</v>
      </c>
      <c r="E34" s="522">
        <v>65647917</v>
      </c>
    </row>
    <row r="35" spans="1:5" x14ac:dyDescent="0.2">
      <c r="A35">
        <v>5310112200</v>
      </c>
      <c r="B35" t="s">
        <v>2934</v>
      </c>
      <c r="C35" t="s">
        <v>2817</v>
      </c>
      <c r="D35">
        <v>1</v>
      </c>
      <c r="E35" s="522">
        <v>65647917</v>
      </c>
    </row>
    <row r="36" spans="1:5" x14ac:dyDescent="0.2">
      <c r="A36">
        <v>5310274300</v>
      </c>
      <c r="B36" t="s">
        <v>2934</v>
      </c>
      <c r="C36" t="s">
        <v>2817</v>
      </c>
      <c r="D36">
        <v>2</v>
      </c>
      <c r="E36" s="522">
        <v>65647917</v>
      </c>
    </row>
    <row r="37" spans="1:5" x14ac:dyDescent="0.2">
      <c r="A37">
        <v>5340132300</v>
      </c>
      <c r="B37" t="s">
        <v>2932</v>
      </c>
      <c r="C37" t="s">
        <v>2817</v>
      </c>
      <c r="D37">
        <v>2</v>
      </c>
      <c r="E37" s="522">
        <v>65647917</v>
      </c>
    </row>
    <row r="38" spans="1:5" x14ac:dyDescent="0.2">
      <c r="A38">
        <v>5320108100</v>
      </c>
      <c r="B38" t="s">
        <v>2926</v>
      </c>
      <c r="C38" t="s">
        <v>2817</v>
      </c>
      <c r="D38">
        <v>1</v>
      </c>
      <c r="E38" s="522">
        <v>65647917</v>
      </c>
    </row>
    <row r="39" spans="1:5" x14ac:dyDescent="0.2">
      <c r="A39">
        <v>6212127090</v>
      </c>
      <c r="B39" t="s">
        <v>2931</v>
      </c>
      <c r="C39" t="s">
        <v>2817</v>
      </c>
      <c r="D39">
        <v>1</v>
      </c>
      <c r="E39" s="522">
        <v>65647917</v>
      </c>
    </row>
    <row r="40" spans="1:5" x14ac:dyDescent="0.2">
      <c r="A40">
        <v>7136251200</v>
      </c>
      <c r="B40" t="s">
        <v>2927</v>
      </c>
      <c r="C40" t="s">
        <v>2817</v>
      </c>
      <c r="D40">
        <v>8</v>
      </c>
      <c r="E40" s="522">
        <v>65647917</v>
      </c>
    </row>
    <row r="41" spans="1:5" x14ac:dyDescent="0.2">
      <c r="A41">
        <v>5300201100</v>
      </c>
      <c r="B41" t="s">
        <v>2923</v>
      </c>
      <c r="C41" t="s">
        <v>2817</v>
      </c>
      <c r="D41">
        <v>2</v>
      </c>
      <c r="E41" s="522">
        <v>65647917</v>
      </c>
    </row>
    <row r="42" spans="1:5" x14ac:dyDescent="0.2">
      <c r="A42">
        <v>6243182090</v>
      </c>
      <c r="B42" t="s">
        <v>2931</v>
      </c>
      <c r="C42" t="s">
        <v>2817</v>
      </c>
      <c r="D42">
        <v>1</v>
      </c>
      <c r="E42" s="522">
        <v>65647917</v>
      </c>
    </row>
    <row r="43" spans="1:5" x14ac:dyDescent="0.2">
      <c r="A43">
        <v>6233082000</v>
      </c>
      <c r="B43" t="s">
        <v>2931</v>
      </c>
      <c r="C43" t="s">
        <v>2817</v>
      </c>
      <c r="D43">
        <v>2</v>
      </c>
      <c r="E43" s="522">
        <v>65647917</v>
      </c>
    </row>
    <row r="44" spans="1:5" x14ac:dyDescent="0.2">
      <c r="A44">
        <v>5320406300</v>
      </c>
      <c r="B44" t="s">
        <v>2926</v>
      </c>
      <c r="C44" t="s">
        <v>2817</v>
      </c>
      <c r="D44">
        <v>2</v>
      </c>
      <c r="E44" s="522">
        <v>65647917</v>
      </c>
    </row>
    <row r="45" spans="1:5" x14ac:dyDescent="0.2">
      <c r="A45">
        <v>5100058100</v>
      </c>
      <c r="B45" t="s">
        <v>2935</v>
      </c>
      <c r="C45" t="s">
        <v>2817</v>
      </c>
      <c r="D45">
        <v>3</v>
      </c>
      <c r="E45" s="522">
        <v>65647917</v>
      </c>
    </row>
    <row r="46" spans="1:5" x14ac:dyDescent="0.2">
      <c r="A46">
        <v>5310733100</v>
      </c>
      <c r="B46" t="s">
        <v>2936</v>
      </c>
      <c r="C46" t="s">
        <v>2817</v>
      </c>
      <c r="D46">
        <v>3</v>
      </c>
      <c r="E46" s="522">
        <v>65647917</v>
      </c>
    </row>
    <row r="47" spans="1:5" x14ac:dyDescent="0.2">
      <c r="A47">
        <v>5001050100</v>
      </c>
      <c r="B47" t="s">
        <v>2937</v>
      </c>
      <c r="C47" t="s">
        <v>2817</v>
      </c>
      <c r="D47">
        <v>3</v>
      </c>
      <c r="E47" s="522">
        <v>65647917</v>
      </c>
    </row>
    <row r="48" spans="1:5" x14ac:dyDescent="0.2">
      <c r="A48">
        <v>5300358100</v>
      </c>
      <c r="B48" t="s">
        <v>2923</v>
      </c>
      <c r="C48" t="s">
        <v>2817</v>
      </c>
      <c r="D48">
        <v>2</v>
      </c>
      <c r="E48" s="522">
        <v>65647917</v>
      </c>
    </row>
    <row r="49" spans="1:5" x14ac:dyDescent="0.2">
      <c r="A49">
        <v>5300358100</v>
      </c>
      <c r="B49" t="s">
        <v>2923</v>
      </c>
      <c r="C49" t="s">
        <v>2817</v>
      </c>
      <c r="D49">
        <v>1</v>
      </c>
      <c r="E49" s="522">
        <v>65647917</v>
      </c>
    </row>
    <row r="50" spans="1:5" x14ac:dyDescent="0.2">
      <c r="A50">
        <v>4230079100</v>
      </c>
      <c r="B50" t="s">
        <v>2938</v>
      </c>
      <c r="C50" t="s">
        <v>2818</v>
      </c>
      <c r="D50">
        <v>2</v>
      </c>
      <c r="E50" s="522">
        <v>65647917</v>
      </c>
    </row>
    <row r="51" spans="1:5" x14ac:dyDescent="0.2">
      <c r="A51">
        <v>6243200090</v>
      </c>
      <c r="B51" t="s">
        <v>2931</v>
      </c>
      <c r="C51" t="s">
        <v>2818</v>
      </c>
      <c r="D51">
        <v>1</v>
      </c>
      <c r="E51" s="522">
        <v>65647917</v>
      </c>
    </row>
    <row r="52" spans="1:5" x14ac:dyDescent="0.2">
      <c r="A52">
        <v>7121588100</v>
      </c>
      <c r="B52" t="s">
        <v>2939</v>
      </c>
      <c r="C52" t="s">
        <v>2818</v>
      </c>
      <c r="D52">
        <v>5</v>
      </c>
      <c r="E52" s="522">
        <v>65647917</v>
      </c>
    </row>
    <row r="53" spans="1:5" x14ac:dyDescent="0.2">
      <c r="A53">
        <v>5320784100</v>
      </c>
      <c r="B53" t="s">
        <v>2924</v>
      </c>
      <c r="C53" t="s">
        <v>2818</v>
      </c>
      <c r="D53">
        <v>1</v>
      </c>
      <c r="E53" s="522">
        <v>65647917</v>
      </c>
    </row>
    <row r="54" spans="1:5" x14ac:dyDescent="0.2">
      <c r="A54">
        <v>5320784100</v>
      </c>
      <c r="B54" t="s">
        <v>2924</v>
      </c>
      <c r="C54" t="s">
        <v>2818</v>
      </c>
      <c r="D54">
        <v>4</v>
      </c>
      <c r="E54" s="522">
        <v>65647917</v>
      </c>
    </row>
    <row r="55" spans="1:5" x14ac:dyDescent="0.2">
      <c r="A55">
        <v>1230422100</v>
      </c>
      <c r="B55" t="s">
        <v>2940</v>
      </c>
      <c r="C55" t="s">
        <v>2818</v>
      </c>
      <c r="D55">
        <v>1</v>
      </c>
      <c r="E55" s="522">
        <v>65647917</v>
      </c>
    </row>
    <row r="56" spans="1:5" x14ac:dyDescent="0.2">
      <c r="A56">
        <v>5300663100</v>
      </c>
      <c r="B56" t="s">
        <v>2923</v>
      </c>
      <c r="C56" t="s">
        <v>2818</v>
      </c>
      <c r="D56">
        <v>1</v>
      </c>
      <c r="E56" s="522">
        <v>65647917</v>
      </c>
    </row>
    <row r="57" spans="1:5" x14ac:dyDescent="0.2">
      <c r="A57">
        <v>5340361100</v>
      </c>
      <c r="B57" t="s">
        <v>2941</v>
      </c>
      <c r="C57" t="s">
        <v>2818</v>
      </c>
      <c r="D57">
        <v>1</v>
      </c>
      <c r="E57" s="522">
        <v>65647917</v>
      </c>
    </row>
    <row r="58" spans="1:5" x14ac:dyDescent="0.2">
      <c r="A58">
        <v>5350272100</v>
      </c>
      <c r="B58" t="s">
        <v>2942</v>
      </c>
      <c r="C58" t="s">
        <v>2818</v>
      </c>
      <c r="D58">
        <v>2</v>
      </c>
      <c r="E58" s="522">
        <v>65647917</v>
      </c>
    </row>
    <row r="59" spans="1:5" x14ac:dyDescent="0.2">
      <c r="A59">
        <v>7110294100</v>
      </c>
      <c r="B59" t="s">
        <v>2943</v>
      </c>
      <c r="C59" t="s">
        <v>2818</v>
      </c>
      <c r="D59">
        <v>1</v>
      </c>
      <c r="E59" s="522">
        <v>65647917</v>
      </c>
    </row>
    <row r="60" spans="1:5" x14ac:dyDescent="0.2">
      <c r="A60">
        <v>5350226100</v>
      </c>
      <c r="B60" t="s">
        <v>2942</v>
      </c>
      <c r="C60" t="s">
        <v>2818</v>
      </c>
      <c r="D60">
        <v>1</v>
      </c>
      <c r="E60" s="522">
        <v>65647917</v>
      </c>
    </row>
    <row r="61" spans="1:5" x14ac:dyDescent="0.2">
      <c r="A61">
        <v>5320665100</v>
      </c>
      <c r="B61" t="s">
        <v>2924</v>
      </c>
      <c r="C61" t="s">
        <v>2818</v>
      </c>
      <c r="D61">
        <v>1</v>
      </c>
      <c r="E61" s="522">
        <v>65647917</v>
      </c>
    </row>
    <row r="62" spans="1:5" x14ac:dyDescent="0.2">
      <c r="A62">
        <v>5100282100</v>
      </c>
      <c r="B62" t="s">
        <v>2944</v>
      </c>
      <c r="C62" t="s">
        <v>2818</v>
      </c>
      <c r="D62">
        <v>1</v>
      </c>
      <c r="E62" s="522">
        <v>65647917</v>
      </c>
    </row>
    <row r="63" spans="1:5" x14ac:dyDescent="0.2">
      <c r="A63">
        <v>7121504100</v>
      </c>
      <c r="B63" t="s">
        <v>2933</v>
      </c>
      <c r="C63" t="s">
        <v>2818</v>
      </c>
      <c r="D63">
        <v>1</v>
      </c>
      <c r="E63" s="522">
        <v>65647917</v>
      </c>
    </row>
    <row r="64" spans="1:5" x14ac:dyDescent="0.2">
      <c r="A64">
        <v>5300178300</v>
      </c>
      <c r="B64" t="s">
        <v>2945</v>
      </c>
      <c r="C64" t="s">
        <v>2817</v>
      </c>
      <c r="D64">
        <v>1</v>
      </c>
      <c r="E64" s="522">
        <v>65647917</v>
      </c>
    </row>
    <row r="65" spans="1:5" x14ac:dyDescent="0.2">
      <c r="A65">
        <v>5300140100</v>
      </c>
      <c r="B65" t="s">
        <v>2923</v>
      </c>
      <c r="C65" t="s">
        <v>2817</v>
      </c>
      <c r="D65">
        <v>3</v>
      </c>
      <c r="E65" s="522">
        <v>65647917</v>
      </c>
    </row>
    <row r="66" spans="1:5" x14ac:dyDescent="0.2">
      <c r="A66">
        <v>5300140100</v>
      </c>
      <c r="B66" t="s">
        <v>2923</v>
      </c>
      <c r="C66" t="s">
        <v>2817</v>
      </c>
      <c r="D66">
        <v>1</v>
      </c>
      <c r="E66" s="522">
        <v>65647917</v>
      </c>
    </row>
    <row r="67" spans="1:5" x14ac:dyDescent="0.2">
      <c r="A67">
        <v>7136789700</v>
      </c>
      <c r="B67" t="s">
        <v>2927</v>
      </c>
      <c r="C67" t="s">
        <v>2817</v>
      </c>
      <c r="D67">
        <v>4</v>
      </c>
      <c r="E67" s="522">
        <v>65647917</v>
      </c>
    </row>
    <row r="68" spans="1:5" x14ac:dyDescent="0.2">
      <c r="A68">
        <v>5320478100</v>
      </c>
      <c r="B68" t="s">
        <v>2924</v>
      </c>
      <c r="C68" t="s">
        <v>2817</v>
      </c>
      <c r="D68">
        <v>1</v>
      </c>
      <c r="E68" s="522">
        <v>65647917</v>
      </c>
    </row>
    <row r="69" spans="1:5" x14ac:dyDescent="0.2">
      <c r="A69">
        <v>4140130100</v>
      </c>
      <c r="B69" t="s">
        <v>2946</v>
      </c>
      <c r="C69" t="s">
        <v>2817</v>
      </c>
      <c r="D69">
        <v>2</v>
      </c>
      <c r="E69" s="522">
        <v>65647917</v>
      </c>
    </row>
    <row r="70" spans="1:5" x14ac:dyDescent="0.2">
      <c r="A70">
        <v>6213043090</v>
      </c>
      <c r="B70" t="s">
        <v>2931</v>
      </c>
      <c r="C70" t="s">
        <v>2817</v>
      </c>
      <c r="D70">
        <v>2</v>
      </c>
      <c r="E70" s="522">
        <v>65647917</v>
      </c>
    </row>
    <row r="71" spans="1:5" x14ac:dyDescent="0.2">
      <c r="A71">
        <v>5300427100</v>
      </c>
      <c r="B71" t="s">
        <v>2923</v>
      </c>
      <c r="C71" t="s">
        <v>2818</v>
      </c>
      <c r="D71">
        <v>2</v>
      </c>
      <c r="E71" s="522">
        <v>65647917</v>
      </c>
    </row>
    <row r="72" spans="1:5" x14ac:dyDescent="0.2">
      <c r="A72">
        <v>5320001100</v>
      </c>
      <c r="B72" t="s">
        <v>2926</v>
      </c>
      <c r="C72" t="s">
        <v>2817</v>
      </c>
      <c r="D72">
        <v>5</v>
      </c>
      <c r="E72" s="522">
        <v>65647917</v>
      </c>
    </row>
    <row r="73" spans="1:5" x14ac:dyDescent="0.2">
      <c r="A73">
        <v>5300427100</v>
      </c>
      <c r="B73" t="s">
        <v>2923</v>
      </c>
      <c r="C73" t="s">
        <v>2818</v>
      </c>
      <c r="D73">
        <v>1</v>
      </c>
      <c r="E73" s="522">
        <v>65647917</v>
      </c>
    </row>
    <row r="74" spans="1:5" x14ac:dyDescent="0.2">
      <c r="A74">
        <v>5320001100</v>
      </c>
      <c r="B74" t="s">
        <v>2926</v>
      </c>
      <c r="C74" t="s">
        <v>2817</v>
      </c>
      <c r="D74">
        <v>2</v>
      </c>
      <c r="E74" s="522">
        <v>65647917</v>
      </c>
    </row>
    <row r="75" spans="1:5" x14ac:dyDescent="0.2">
      <c r="A75">
        <v>5000742100</v>
      </c>
      <c r="B75" t="s">
        <v>2937</v>
      </c>
      <c r="C75" t="s">
        <v>2818</v>
      </c>
      <c r="D75">
        <v>1</v>
      </c>
      <c r="E75" s="522">
        <v>65647917</v>
      </c>
    </row>
    <row r="76" spans="1:5" x14ac:dyDescent="0.2">
      <c r="A76">
        <v>7136300300</v>
      </c>
      <c r="B76" t="s">
        <v>2927</v>
      </c>
      <c r="C76" t="s">
        <v>2818</v>
      </c>
      <c r="D76">
        <v>10</v>
      </c>
      <c r="E76" s="522">
        <v>65647917</v>
      </c>
    </row>
    <row r="77" spans="1:5" x14ac:dyDescent="0.2">
      <c r="A77">
        <v>5320512100</v>
      </c>
      <c r="B77" t="s">
        <v>2924</v>
      </c>
      <c r="C77" t="s">
        <v>2817</v>
      </c>
      <c r="D77">
        <v>8</v>
      </c>
      <c r="E77" s="522">
        <v>65647917</v>
      </c>
    </row>
    <row r="78" spans="1:5" x14ac:dyDescent="0.2">
      <c r="A78">
        <v>5320224100</v>
      </c>
      <c r="B78" t="s">
        <v>2926</v>
      </c>
      <c r="C78" t="s">
        <v>2818</v>
      </c>
      <c r="D78">
        <v>2</v>
      </c>
      <c r="E78" s="522">
        <v>65647917</v>
      </c>
    </row>
    <row r="79" spans="1:5" x14ac:dyDescent="0.2">
      <c r="A79">
        <v>7136106300</v>
      </c>
      <c r="B79" t="s">
        <v>2927</v>
      </c>
      <c r="C79" t="s">
        <v>2818</v>
      </c>
      <c r="D79">
        <v>3</v>
      </c>
      <c r="E79" s="522">
        <v>65647917</v>
      </c>
    </row>
    <row r="80" spans="1:5" x14ac:dyDescent="0.2">
      <c r="A80">
        <v>7136680100</v>
      </c>
      <c r="B80" t="s">
        <v>2927</v>
      </c>
      <c r="C80" t="s">
        <v>2817</v>
      </c>
      <c r="D80">
        <v>2</v>
      </c>
      <c r="E80" s="522">
        <v>65647917</v>
      </c>
    </row>
    <row r="81" spans="1:5" x14ac:dyDescent="0.2">
      <c r="A81">
        <v>5320473100</v>
      </c>
      <c r="B81" t="s">
        <v>2924</v>
      </c>
      <c r="C81" t="s">
        <v>2818</v>
      </c>
      <c r="D81">
        <v>1</v>
      </c>
      <c r="E81" s="522">
        <v>65647917</v>
      </c>
    </row>
    <row r="82" spans="1:5" x14ac:dyDescent="0.2">
      <c r="A82">
        <v>5320343100</v>
      </c>
      <c r="B82" t="s">
        <v>2926</v>
      </c>
      <c r="C82" t="s">
        <v>2817</v>
      </c>
      <c r="D82">
        <v>4</v>
      </c>
      <c r="E82" s="522">
        <v>65647917</v>
      </c>
    </row>
    <row r="83" spans="1:5" x14ac:dyDescent="0.2">
      <c r="A83">
        <v>6213045090</v>
      </c>
      <c r="B83" t="s">
        <v>2931</v>
      </c>
      <c r="C83" t="s">
        <v>2818</v>
      </c>
      <c r="D83">
        <v>1</v>
      </c>
      <c r="E83" s="522">
        <v>65647917</v>
      </c>
    </row>
    <row r="84" spans="1:5" x14ac:dyDescent="0.2">
      <c r="A84">
        <v>7136106500</v>
      </c>
      <c r="B84" t="s">
        <v>2927</v>
      </c>
      <c r="C84" t="s">
        <v>2817</v>
      </c>
      <c r="D84">
        <v>2</v>
      </c>
      <c r="E84" s="522">
        <v>65647917</v>
      </c>
    </row>
    <row r="85" spans="1:5" x14ac:dyDescent="0.2">
      <c r="A85">
        <v>7136787900</v>
      </c>
      <c r="B85" t="s">
        <v>2927</v>
      </c>
      <c r="C85" t="s">
        <v>2819</v>
      </c>
      <c r="D85">
        <v>8</v>
      </c>
      <c r="E85" s="522">
        <v>65647917</v>
      </c>
    </row>
    <row r="86" spans="1:5" x14ac:dyDescent="0.2">
      <c r="A86">
        <v>7136787900</v>
      </c>
      <c r="B86" t="s">
        <v>2927</v>
      </c>
      <c r="C86" t="s">
        <v>2819</v>
      </c>
      <c r="D86">
        <v>5</v>
      </c>
      <c r="E86" s="522">
        <v>65647917</v>
      </c>
    </row>
    <row r="87" spans="1:5" x14ac:dyDescent="0.2">
      <c r="A87">
        <v>7136787900</v>
      </c>
      <c r="B87" t="s">
        <v>2927</v>
      </c>
      <c r="C87" t="s">
        <v>2820</v>
      </c>
      <c r="D87">
        <v>3</v>
      </c>
      <c r="E87" s="522">
        <v>65647917</v>
      </c>
    </row>
    <row r="88" spans="1:5" x14ac:dyDescent="0.2">
      <c r="A88">
        <v>7136789100</v>
      </c>
      <c r="B88" t="s">
        <v>2927</v>
      </c>
      <c r="C88" t="s">
        <v>2820</v>
      </c>
      <c r="D88">
        <v>2</v>
      </c>
      <c r="E88" s="522">
        <v>65647917</v>
      </c>
    </row>
    <row r="89" spans="1:5" x14ac:dyDescent="0.2">
      <c r="A89">
        <v>7136789100</v>
      </c>
      <c r="B89" t="s">
        <v>2927</v>
      </c>
      <c r="C89" t="s">
        <v>2817</v>
      </c>
      <c r="D89">
        <v>1</v>
      </c>
      <c r="E89" s="522">
        <v>65647917</v>
      </c>
    </row>
    <row r="90" spans="1:5" x14ac:dyDescent="0.2">
      <c r="A90">
        <v>7136102300</v>
      </c>
      <c r="B90" t="s">
        <v>2927</v>
      </c>
      <c r="C90" t="s">
        <v>2817</v>
      </c>
      <c r="D90">
        <v>10</v>
      </c>
      <c r="E90" s="522">
        <v>65647917</v>
      </c>
    </row>
    <row r="91" spans="1:5" x14ac:dyDescent="0.2">
      <c r="A91">
        <v>5320404300</v>
      </c>
      <c r="B91" t="s">
        <v>2926</v>
      </c>
      <c r="C91" t="s">
        <v>2817</v>
      </c>
      <c r="D91">
        <v>2</v>
      </c>
      <c r="E91" s="522">
        <v>65647917</v>
      </c>
    </row>
    <row r="92" spans="1:5" x14ac:dyDescent="0.2">
      <c r="A92">
        <v>6213014090</v>
      </c>
      <c r="B92" t="s">
        <v>2931</v>
      </c>
      <c r="C92" t="s">
        <v>2819</v>
      </c>
      <c r="D92">
        <v>2</v>
      </c>
      <c r="E92" s="522">
        <v>65647917</v>
      </c>
    </row>
    <row r="93" spans="1:5" x14ac:dyDescent="0.2">
      <c r="A93">
        <v>5300162100</v>
      </c>
      <c r="B93" t="s">
        <v>2923</v>
      </c>
      <c r="C93" t="s">
        <v>2817</v>
      </c>
      <c r="D93">
        <v>2</v>
      </c>
      <c r="E93" s="522">
        <v>65647917</v>
      </c>
    </row>
    <row r="94" spans="1:5" x14ac:dyDescent="0.2">
      <c r="A94">
        <v>5350050100</v>
      </c>
      <c r="B94" t="s">
        <v>2942</v>
      </c>
      <c r="C94" t="s">
        <v>2817</v>
      </c>
      <c r="D94">
        <v>2</v>
      </c>
      <c r="E94" s="522">
        <v>65647917</v>
      </c>
    </row>
    <row r="95" spans="1:5" x14ac:dyDescent="0.2">
      <c r="A95">
        <v>5350050100</v>
      </c>
      <c r="B95" t="s">
        <v>2942</v>
      </c>
      <c r="C95" t="s">
        <v>2817</v>
      </c>
      <c r="D95">
        <v>1</v>
      </c>
      <c r="E95" s="522">
        <v>65647917</v>
      </c>
    </row>
    <row r="96" spans="1:5" x14ac:dyDescent="0.2">
      <c r="A96">
        <v>5340401100</v>
      </c>
      <c r="B96" t="s">
        <v>2932</v>
      </c>
      <c r="C96" t="s">
        <v>2818</v>
      </c>
      <c r="D96">
        <v>1</v>
      </c>
      <c r="E96" s="522">
        <v>65647917</v>
      </c>
    </row>
    <row r="97" spans="1:5" x14ac:dyDescent="0.2">
      <c r="A97">
        <v>3230197120</v>
      </c>
      <c r="B97" t="s">
        <v>2947</v>
      </c>
      <c r="C97" t="s">
        <v>2818</v>
      </c>
      <c r="D97">
        <v>1</v>
      </c>
      <c r="E97" s="522">
        <v>65647917</v>
      </c>
    </row>
    <row r="98" spans="1:5" x14ac:dyDescent="0.2">
      <c r="A98">
        <v>4150485100</v>
      </c>
      <c r="B98" t="s">
        <v>2929</v>
      </c>
      <c r="C98" t="s">
        <v>2818</v>
      </c>
      <c r="D98">
        <v>1</v>
      </c>
      <c r="E98" s="522">
        <v>65647917</v>
      </c>
    </row>
    <row r="99" spans="1:5" x14ac:dyDescent="0.2">
      <c r="A99">
        <v>6223151090</v>
      </c>
      <c r="B99" t="s">
        <v>2931</v>
      </c>
      <c r="C99" t="s">
        <v>2820</v>
      </c>
      <c r="D99">
        <v>1</v>
      </c>
      <c r="E99" s="522">
        <v>65647917</v>
      </c>
    </row>
    <row r="100" spans="1:5" x14ac:dyDescent="0.2">
      <c r="A100">
        <v>4150649100</v>
      </c>
      <c r="B100" t="s">
        <v>2929</v>
      </c>
      <c r="C100" t="s">
        <v>2818</v>
      </c>
      <c r="D100">
        <v>1</v>
      </c>
      <c r="E100" s="522">
        <v>65647917</v>
      </c>
    </row>
    <row r="101" spans="1:5" x14ac:dyDescent="0.2">
      <c r="A101">
        <v>7136151300</v>
      </c>
      <c r="B101" t="s">
        <v>2927</v>
      </c>
      <c r="C101" t="s">
        <v>2817</v>
      </c>
      <c r="D101">
        <v>8</v>
      </c>
      <c r="E101" s="522">
        <v>65647917</v>
      </c>
    </row>
    <row r="102" spans="1:5" x14ac:dyDescent="0.2">
      <c r="A102">
        <v>5350154100</v>
      </c>
      <c r="B102" t="s">
        <v>2942</v>
      </c>
      <c r="C102" t="s">
        <v>2818</v>
      </c>
      <c r="D102">
        <v>1</v>
      </c>
      <c r="E102" s="522">
        <v>65647917</v>
      </c>
    </row>
    <row r="103" spans="1:5" x14ac:dyDescent="0.2">
      <c r="A103">
        <v>6203087000</v>
      </c>
      <c r="B103" t="s">
        <v>2931</v>
      </c>
      <c r="C103" t="s">
        <v>2820</v>
      </c>
      <c r="D103">
        <v>1</v>
      </c>
      <c r="E103" s="522">
        <v>65647917</v>
      </c>
    </row>
    <row r="104" spans="1:5" x14ac:dyDescent="0.2">
      <c r="A104">
        <v>5350154100</v>
      </c>
      <c r="B104" t="s">
        <v>2942</v>
      </c>
      <c r="C104" t="s">
        <v>2818</v>
      </c>
      <c r="D104">
        <v>1</v>
      </c>
      <c r="E104" s="522">
        <v>65647917</v>
      </c>
    </row>
    <row r="105" spans="1:5" x14ac:dyDescent="0.2">
      <c r="A105">
        <v>5300453100</v>
      </c>
      <c r="B105" t="s">
        <v>2923</v>
      </c>
      <c r="C105" t="s">
        <v>2820</v>
      </c>
      <c r="D105">
        <v>2</v>
      </c>
      <c r="E105" s="522">
        <v>65647917</v>
      </c>
    </row>
    <row r="106" spans="1:5" x14ac:dyDescent="0.2">
      <c r="A106">
        <v>5100225100</v>
      </c>
      <c r="B106" t="s">
        <v>2944</v>
      </c>
      <c r="C106" t="s">
        <v>2817</v>
      </c>
      <c r="D106">
        <v>2</v>
      </c>
      <c r="E106" s="522">
        <v>65647917</v>
      </c>
    </row>
    <row r="107" spans="1:5" x14ac:dyDescent="0.2">
      <c r="A107">
        <v>5100092110</v>
      </c>
      <c r="B107" t="s">
        <v>2944</v>
      </c>
      <c r="C107" t="s">
        <v>2818</v>
      </c>
      <c r="D107">
        <v>1</v>
      </c>
      <c r="E107" s="522">
        <v>65647917</v>
      </c>
    </row>
    <row r="108" spans="1:5" x14ac:dyDescent="0.2">
      <c r="A108" t="s">
        <v>2948</v>
      </c>
      <c r="B108" t="s">
        <v>2933</v>
      </c>
      <c r="C108" t="s">
        <v>2817</v>
      </c>
      <c r="D108">
        <v>10</v>
      </c>
      <c r="E108" s="522">
        <v>65647917</v>
      </c>
    </row>
    <row r="109" spans="1:5" x14ac:dyDescent="0.2">
      <c r="A109">
        <v>4150660100</v>
      </c>
      <c r="B109" t="s">
        <v>2929</v>
      </c>
      <c r="C109" t="s">
        <v>2818</v>
      </c>
      <c r="D109">
        <v>1</v>
      </c>
      <c r="E109" s="522">
        <v>65647917</v>
      </c>
    </row>
    <row r="110" spans="1:5" x14ac:dyDescent="0.2">
      <c r="A110">
        <v>5300117100</v>
      </c>
      <c r="B110" t="s">
        <v>2923</v>
      </c>
      <c r="C110" t="s">
        <v>2818</v>
      </c>
      <c r="D110">
        <v>1</v>
      </c>
      <c r="E110" s="522">
        <v>65647917</v>
      </c>
    </row>
    <row r="111" spans="1:5" x14ac:dyDescent="0.2">
      <c r="A111">
        <v>6193063090</v>
      </c>
      <c r="B111" t="s">
        <v>2931</v>
      </c>
      <c r="C111" t="s">
        <v>2818</v>
      </c>
      <c r="D111">
        <v>2</v>
      </c>
      <c r="E111" s="522">
        <v>65647917</v>
      </c>
    </row>
    <row r="112" spans="1:5" x14ac:dyDescent="0.2">
      <c r="A112">
        <v>5320234100</v>
      </c>
      <c r="B112" t="s">
        <v>2926</v>
      </c>
      <c r="C112" t="s">
        <v>2818</v>
      </c>
      <c r="D112">
        <v>8</v>
      </c>
      <c r="E112" s="522">
        <v>65647917</v>
      </c>
    </row>
    <row r="113" spans="1:5" x14ac:dyDescent="0.2">
      <c r="A113">
        <v>5320234100</v>
      </c>
      <c r="B113" t="s">
        <v>2926</v>
      </c>
      <c r="C113" t="s">
        <v>2818</v>
      </c>
      <c r="D113">
        <v>10</v>
      </c>
      <c r="E113" s="522">
        <v>65647917</v>
      </c>
    </row>
    <row r="114" spans="1:5" x14ac:dyDescent="0.2">
      <c r="A114">
        <v>5300133100</v>
      </c>
      <c r="B114" t="s">
        <v>2923</v>
      </c>
      <c r="C114" t="s">
        <v>2818</v>
      </c>
      <c r="D114">
        <v>1</v>
      </c>
      <c r="E114" s="522">
        <v>65647917</v>
      </c>
    </row>
    <row r="115" spans="1:5" x14ac:dyDescent="0.2">
      <c r="A115">
        <v>5300133100</v>
      </c>
      <c r="B115" t="s">
        <v>2923</v>
      </c>
      <c r="C115" t="s">
        <v>2818</v>
      </c>
      <c r="D115">
        <v>2</v>
      </c>
      <c r="E115" s="522">
        <v>65647917</v>
      </c>
    </row>
    <row r="116" spans="1:5" x14ac:dyDescent="0.2">
      <c r="A116">
        <v>5000035100</v>
      </c>
      <c r="B116" t="s">
        <v>2937</v>
      </c>
      <c r="C116" t="s">
        <v>2818</v>
      </c>
      <c r="D116">
        <v>1</v>
      </c>
      <c r="E116" s="522">
        <v>65647917</v>
      </c>
    </row>
    <row r="117" spans="1:5" x14ac:dyDescent="0.2">
      <c r="A117">
        <v>5100130110</v>
      </c>
      <c r="B117" t="s">
        <v>2944</v>
      </c>
      <c r="C117" t="s">
        <v>2818</v>
      </c>
      <c r="D117">
        <v>1</v>
      </c>
      <c r="E117" s="522">
        <v>65647917</v>
      </c>
    </row>
    <row r="118" spans="1:5" x14ac:dyDescent="0.2">
      <c r="A118">
        <v>5320539100</v>
      </c>
      <c r="B118" t="s">
        <v>2924</v>
      </c>
      <c r="C118" t="s">
        <v>2818</v>
      </c>
      <c r="D118">
        <v>2</v>
      </c>
      <c r="E118" s="522">
        <v>65647917</v>
      </c>
    </row>
    <row r="119" spans="1:5" x14ac:dyDescent="0.2">
      <c r="A119">
        <v>4200063100</v>
      </c>
      <c r="B119" t="s">
        <v>2949</v>
      </c>
      <c r="C119" t="s">
        <v>2818</v>
      </c>
      <c r="D119">
        <v>8</v>
      </c>
      <c r="E119" s="522">
        <v>65647917</v>
      </c>
    </row>
    <row r="120" spans="1:5" x14ac:dyDescent="0.2">
      <c r="A120">
        <v>4270034100</v>
      </c>
      <c r="B120" t="s">
        <v>2928</v>
      </c>
      <c r="C120" t="s">
        <v>2818</v>
      </c>
      <c r="D120">
        <v>20</v>
      </c>
      <c r="E120" s="522">
        <v>65647917</v>
      </c>
    </row>
    <row r="121" spans="1:5" x14ac:dyDescent="0.2">
      <c r="A121">
        <v>5300109100</v>
      </c>
      <c r="B121" t="s">
        <v>2923</v>
      </c>
      <c r="C121" t="s">
        <v>2818</v>
      </c>
      <c r="D121">
        <v>1</v>
      </c>
      <c r="E121" s="522">
        <v>65647917</v>
      </c>
    </row>
    <row r="122" spans="1:5" x14ac:dyDescent="0.2">
      <c r="A122">
        <v>5300462300</v>
      </c>
      <c r="B122" t="s">
        <v>2945</v>
      </c>
      <c r="C122" t="s">
        <v>2820</v>
      </c>
      <c r="D122">
        <v>3</v>
      </c>
      <c r="E122" s="522">
        <v>65647917</v>
      </c>
    </row>
    <row r="123" spans="1:5" x14ac:dyDescent="0.2">
      <c r="A123">
        <v>5300503100</v>
      </c>
      <c r="B123" t="s">
        <v>2923</v>
      </c>
      <c r="C123" t="s">
        <v>2818</v>
      </c>
      <c r="D123">
        <v>1</v>
      </c>
      <c r="E123" s="522">
        <v>65647917</v>
      </c>
    </row>
    <row r="124" spans="1:5" x14ac:dyDescent="0.2">
      <c r="A124">
        <v>5300495300</v>
      </c>
      <c r="B124" t="s">
        <v>2945</v>
      </c>
      <c r="C124" t="s">
        <v>2820</v>
      </c>
      <c r="D124">
        <v>2</v>
      </c>
      <c r="E124" s="522">
        <v>65647917</v>
      </c>
    </row>
    <row r="125" spans="1:5" x14ac:dyDescent="0.2">
      <c r="A125">
        <v>5320672100</v>
      </c>
      <c r="B125" t="s">
        <v>2924</v>
      </c>
      <c r="C125" t="s">
        <v>2818</v>
      </c>
      <c r="D125">
        <v>4</v>
      </c>
      <c r="E125" s="522">
        <v>65647917</v>
      </c>
    </row>
    <row r="126" spans="1:5" x14ac:dyDescent="0.2">
      <c r="A126">
        <v>6243474330</v>
      </c>
      <c r="B126" t="s">
        <v>2931</v>
      </c>
      <c r="C126" t="s">
        <v>2820</v>
      </c>
      <c r="D126">
        <v>1</v>
      </c>
      <c r="E126" s="522">
        <v>65647917</v>
      </c>
    </row>
    <row r="127" spans="1:5" x14ac:dyDescent="0.2">
      <c r="A127">
        <v>6203178000</v>
      </c>
      <c r="B127" t="s">
        <v>2931</v>
      </c>
      <c r="C127" t="s">
        <v>2818</v>
      </c>
      <c r="D127">
        <v>1</v>
      </c>
      <c r="E127" s="522">
        <v>65647917</v>
      </c>
    </row>
    <row r="128" spans="1:5" x14ac:dyDescent="0.2">
      <c r="A128">
        <v>7110245100</v>
      </c>
      <c r="B128" t="s">
        <v>2943</v>
      </c>
      <c r="C128" t="s">
        <v>2820</v>
      </c>
      <c r="D128">
        <v>3</v>
      </c>
      <c r="E128" s="522">
        <v>65647917</v>
      </c>
    </row>
    <row r="129" spans="1:5" x14ac:dyDescent="0.2">
      <c r="A129">
        <v>6233160000</v>
      </c>
      <c r="B129" t="s">
        <v>2931</v>
      </c>
      <c r="C129" t="s">
        <v>2818</v>
      </c>
      <c r="D129">
        <v>1</v>
      </c>
      <c r="E129" s="522">
        <v>65647917</v>
      </c>
    </row>
    <row r="130" spans="1:5" x14ac:dyDescent="0.2">
      <c r="A130">
        <v>5300518100</v>
      </c>
      <c r="B130" t="s">
        <v>2923</v>
      </c>
      <c r="C130" t="s">
        <v>2820</v>
      </c>
      <c r="D130">
        <v>1</v>
      </c>
      <c r="E130" s="522">
        <v>65647917</v>
      </c>
    </row>
    <row r="131" spans="1:5" x14ac:dyDescent="0.2">
      <c r="A131">
        <v>5350015100</v>
      </c>
      <c r="B131" t="s">
        <v>2942</v>
      </c>
      <c r="C131" t="s">
        <v>2820</v>
      </c>
      <c r="D131">
        <v>2</v>
      </c>
      <c r="E131" s="522">
        <v>65647917</v>
      </c>
    </row>
    <row r="132" spans="1:5" x14ac:dyDescent="0.2">
      <c r="A132">
        <v>5320418100</v>
      </c>
      <c r="B132" t="s">
        <v>2926</v>
      </c>
      <c r="C132" t="s">
        <v>2818</v>
      </c>
      <c r="D132">
        <v>1</v>
      </c>
      <c r="E132" s="522">
        <v>65647917</v>
      </c>
    </row>
    <row r="133" spans="1:5" x14ac:dyDescent="0.2">
      <c r="A133">
        <v>7136602100</v>
      </c>
      <c r="B133" t="s">
        <v>2927</v>
      </c>
      <c r="C133" t="s">
        <v>2818</v>
      </c>
      <c r="D133">
        <v>2</v>
      </c>
      <c r="E133" s="522">
        <v>65647917</v>
      </c>
    </row>
    <row r="134" spans="1:5" x14ac:dyDescent="0.2">
      <c r="A134">
        <v>7136602100</v>
      </c>
      <c r="B134" t="s">
        <v>2927</v>
      </c>
      <c r="C134" t="s">
        <v>2818</v>
      </c>
      <c r="D134">
        <v>2</v>
      </c>
      <c r="E134" s="522">
        <v>65647917</v>
      </c>
    </row>
    <row r="135" spans="1:5" x14ac:dyDescent="0.2">
      <c r="A135">
        <v>5330015100</v>
      </c>
      <c r="B135" t="s">
        <v>2932</v>
      </c>
      <c r="C135" t="s">
        <v>2820</v>
      </c>
      <c r="D135">
        <v>4</v>
      </c>
      <c r="E135" s="522">
        <v>65647917</v>
      </c>
    </row>
    <row r="136" spans="1:5" x14ac:dyDescent="0.2">
      <c r="A136">
        <v>7136602100</v>
      </c>
      <c r="B136" t="s">
        <v>2927</v>
      </c>
      <c r="C136" t="s">
        <v>2818</v>
      </c>
      <c r="D136">
        <v>2</v>
      </c>
      <c r="E136" s="522">
        <v>65647917</v>
      </c>
    </row>
    <row r="137" spans="1:5" x14ac:dyDescent="0.2">
      <c r="A137">
        <v>4150744090</v>
      </c>
      <c r="B137" t="s">
        <v>2929</v>
      </c>
      <c r="C137" t="s">
        <v>2818</v>
      </c>
      <c r="D137">
        <v>1</v>
      </c>
      <c r="E137" s="522">
        <v>65647917</v>
      </c>
    </row>
    <row r="138" spans="1:5" x14ac:dyDescent="0.2">
      <c r="A138">
        <v>5320363200</v>
      </c>
      <c r="B138" t="s">
        <v>2926</v>
      </c>
      <c r="C138" t="s">
        <v>2817</v>
      </c>
      <c r="D138">
        <v>2</v>
      </c>
      <c r="E138" s="522">
        <v>65647917</v>
      </c>
    </row>
    <row r="139" spans="1:5" x14ac:dyDescent="0.2">
      <c r="A139">
        <v>4271003300</v>
      </c>
      <c r="B139" t="s">
        <v>2950</v>
      </c>
      <c r="C139" t="s">
        <v>2818</v>
      </c>
      <c r="D139">
        <v>1</v>
      </c>
      <c r="E139" s="522">
        <v>65647917</v>
      </c>
    </row>
    <row r="140" spans="1:5" x14ac:dyDescent="0.2">
      <c r="A140">
        <v>6230268060</v>
      </c>
      <c r="B140" t="s">
        <v>2931</v>
      </c>
      <c r="C140" t="s">
        <v>2817</v>
      </c>
      <c r="D140">
        <v>1</v>
      </c>
      <c r="E140" s="522">
        <v>65647917</v>
      </c>
    </row>
    <row r="141" spans="1:5" x14ac:dyDescent="0.2">
      <c r="A141">
        <v>4271003300</v>
      </c>
      <c r="B141" t="s">
        <v>2950</v>
      </c>
      <c r="C141" t="s">
        <v>2818</v>
      </c>
      <c r="D141">
        <v>2</v>
      </c>
      <c r="E141" s="522">
        <v>65647917</v>
      </c>
    </row>
    <row r="142" spans="1:5" x14ac:dyDescent="0.2">
      <c r="A142">
        <v>4200224100</v>
      </c>
      <c r="B142" t="s">
        <v>2949</v>
      </c>
      <c r="C142" t="s">
        <v>2817</v>
      </c>
      <c r="D142">
        <v>24</v>
      </c>
      <c r="E142" s="522">
        <v>65647917</v>
      </c>
    </row>
    <row r="143" spans="1:5" x14ac:dyDescent="0.2">
      <c r="A143">
        <v>5300330100</v>
      </c>
      <c r="B143" t="s">
        <v>2923</v>
      </c>
      <c r="C143" t="s">
        <v>2817</v>
      </c>
      <c r="D143">
        <v>1</v>
      </c>
      <c r="E143" s="522">
        <v>65647917</v>
      </c>
    </row>
    <row r="144" spans="1:5" x14ac:dyDescent="0.2">
      <c r="A144">
        <v>5300330100</v>
      </c>
      <c r="B144" t="s">
        <v>2923</v>
      </c>
      <c r="C144" t="s">
        <v>2817</v>
      </c>
      <c r="D144">
        <v>1</v>
      </c>
      <c r="E144" s="522">
        <v>65647917</v>
      </c>
    </row>
    <row r="145" spans="1:5" x14ac:dyDescent="0.2">
      <c r="A145">
        <v>6242333000</v>
      </c>
      <c r="B145" t="s">
        <v>2931</v>
      </c>
      <c r="C145" t="s">
        <v>2820</v>
      </c>
      <c r="D145">
        <v>1</v>
      </c>
      <c r="E145" s="522">
        <v>65647917</v>
      </c>
    </row>
    <row r="146" spans="1:5" x14ac:dyDescent="0.2">
      <c r="A146">
        <v>5110139100</v>
      </c>
      <c r="B146" t="s">
        <v>2951</v>
      </c>
      <c r="C146" t="s">
        <v>2819</v>
      </c>
      <c r="D146">
        <v>1</v>
      </c>
      <c r="E146" s="522">
        <v>65647917</v>
      </c>
    </row>
    <row r="147" spans="1:5" x14ac:dyDescent="0.2">
      <c r="A147">
        <v>5380026100</v>
      </c>
      <c r="B147" t="s">
        <v>2952</v>
      </c>
      <c r="C147" t="s">
        <v>2820</v>
      </c>
      <c r="D147">
        <v>4</v>
      </c>
      <c r="E147" s="522">
        <v>65647917</v>
      </c>
    </row>
    <row r="148" spans="1:5" x14ac:dyDescent="0.2">
      <c r="A148">
        <v>5320808100</v>
      </c>
      <c r="B148" t="s">
        <v>2924</v>
      </c>
      <c r="C148" t="s">
        <v>2817</v>
      </c>
      <c r="D148">
        <v>2</v>
      </c>
      <c r="E148" s="522">
        <v>65647917</v>
      </c>
    </row>
    <row r="149" spans="1:5" x14ac:dyDescent="0.2">
      <c r="A149">
        <v>6263075000</v>
      </c>
      <c r="B149" t="s">
        <v>2931</v>
      </c>
      <c r="C149" t="s">
        <v>2818</v>
      </c>
      <c r="D149">
        <v>4</v>
      </c>
      <c r="E149" s="522">
        <v>65647917</v>
      </c>
    </row>
    <row r="150" spans="1:5" x14ac:dyDescent="0.2">
      <c r="A150">
        <v>5320544100</v>
      </c>
      <c r="B150" t="s">
        <v>2924</v>
      </c>
      <c r="C150" t="s">
        <v>2818</v>
      </c>
      <c r="D150">
        <v>1</v>
      </c>
      <c r="E150" s="522">
        <v>65647917</v>
      </c>
    </row>
    <row r="151" spans="1:5" x14ac:dyDescent="0.2">
      <c r="A151">
        <v>6263072090</v>
      </c>
      <c r="B151" t="s">
        <v>2931</v>
      </c>
      <c r="C151" t="s">
        <v>2820</v>
      </c>
      <c r="D151">
        <v>1</v>
      </c>
      <c r="E151" s="522">
        <v>65647917</v>
      </c>
    </row>
    <row r="152" spans="1:5" x14ac:dyDescent="0.2">
      <c r="A152">
        <v>4200022100</v>
      </c>
      <c r="B152" t="s">
        <v>2949</v>
      </c>
      <c r="C152" t="s">
        <v>2817</v>
      </c>
      <c r="D152">
        <v>24</v>
      </c>
      <c r="E152" s="522">
        <v>65647917</v>
      </c>
    </row>
    <row r="153" spans="1:5" x14ac:dyDescent="0.2">
      <c r="A153">
        <v>6213027090</v>
      </c>
      <c r="B153" t="s">
        <v>2931</v>
      </c>
      <c r="C153" t="s">
        <v>2818</v>
      </c>
      <c r="D153">
        <v>1</v>
      </c>
      <c r="E153" s="522">
        <v>65647917</v>
      </c>
    </row>
    <row r="154" spans="1:5" x14ac:dyDescent="0.2">
      <c r="A154">
        <v>6223226090</v>
      </c>
      <c r="B154" t="s">
        <v>2931</v>
      </c>
      <c r="C154" t="s">
        <v>2820</v>
      </c>
      <c r="D154">
        <v>1</v>
      </c>
      <c r="E154" s="522">
        <v>65647917</v>
      </c>
    </row>
    <row r="155" spans="1:5" x14ac:dyDescent="0.2">
      <c r="A155">
        <v>5320346100</v>
      </c>
      <c r="B155" t="s">
        <v>2926</v>
      </c>
      <c r="C155" t="s">
        <v>2817</v>
      </c>
      <c r="D155">
        <v>1</v>
      </c>
      <c r="E155" s="522">
        <v>65647917</v>
      </c>
    </row>
    <row r="156" spans="1:5" x14ac:dyDescent="0.2">
      <c r="A156">
        <v>5320346100</v>
      </c>
      <c r="B156" t="s">
        <v>2926</v>
      </c>
      <c r="C156" t="s">
        <v>2817</v>
      </c>
      <c r="D156">
        <v>3</v>
      </c>
      <c r="E156" s="522">
        <v>65647917</v>
      </c>
    </row>
    <row r="157" spans="1:5" x14ac:dyDescent="0.2">
      <c r="A157">
        <v>6233049600</v>
      </c>
      <c r="B157" t="s">
        <v>2931</v>
      </c>
      <c r="C157" t="s">
        <v>2820</v>
      </c>
      <c r="D157">
        <v>1</v>
      </c>
      <c r="E157" s="522">
        <v>65647917</v>
      </c>
    </row>
    <row r="158" spans="1:5" x14ac:dyDescent="0.2">
      <c r="A158">
        <v>5320346100</v>
      </c>
      <c r="B158" t="s">
        <v>2926</v>
      </c>
      <c r="C158" t="s">
        <v>2817</v>
      </c>
      <c r="D158">
        <v>3</v>
      </c>
      <c r="E158" s="522">
        <v>65647917</v>
      </c>
    </row>
    <row r="159" spans="1:5" x14ac:dyDescent="0.2">
      <c r="A159">
        <v>7136604600</v>
      </c>
      <c r="B159" t="s">
        <v>2927</v>
      </c>
      <c r="C159" t="s">
        <v>2818</v>
      </c>
      <c r="D159">
        <v>3</v>
      </c>
      <c r="E159" s="522">
        <v>65647917</v>
      </c>
    </row>
    <row r="160" spans="1:5" x14ac:dyDescent="0.2">
      <c r="A160">
        <v>6183096000</v>
      </c>
      <c r="B160" t="s">
        <v>2931</v>
      </c>
      <c r="C160" t="s">
        <v>2820</v>
      </c>
      <c r="D160">
        <v>1</v>
      </c>
      <c r="E160" s="522">
        <v>65647917</v>
      </c>
    </row>
    <row r="161" spans="1:5" x14ac:dyDescent="0.2">
      <c r="A161">
        <v>7136670300</v>
      </c>
      <c r="B161" t="s">
        <v>2927</v>
      </c>
      <c r="C161" t="s">
        <v>2817</v>
      </c>
      <c r="D161">
        <v>3</v>
      </c>
      <c r="E161" s="522">
        <v>65647917</v>
      </c>
    </row>
    <row r="162" spans="1:5" x14ac:dyDescent="0.2">
      <c r="A162">
        <v>7136670300</v>
      </c>
      <c r="B162" t="s">
        <v>2927</v>
      </c>
      <c r="C162" t="s">
        <v>2817</v>
      </c>
      <c r="D162">
        <v>1</v>
      </c>
      <c r="E162" s="522">
        <v>65647917</v>
      </c>
    </row>
    <row r="163" spans="1:5" x14ac:dyDescent="0.2">
      <c r="A163">
        <v>5300191310</v>
      </c>
      <c r="B163" t="s">
        <v>2945</v>
      </c>
      <c r="C163" t="s">
        <v>2818</v>
      </c>
      <c r="D163">
        <v>1</v>
      </c>
      <c r="E163" s="522">
        <v>65647917</v>
      </c>
    </row>
    <row r="164" spans="1:5" x14ac:dyDescent="0.2">
      <c r="A164">
        <v>5300348100</v>
      </c>
      <c r="B164" t="s">
        <v>2923</v>
      </c>
      <c r="C164" t="s">
        <v>2818</v>
      </c>
      <c r="D164">
        <v>1</v>
      </c>
      <c r="E164" s="522">
        <v>65647917</v>
      </c>
    </row>
    <row r="165" spans="1:5" x14ac:dyDescent="0.2">
      <c r="A165">
        <v>5300003100</v>
      </c>
      <c r="B165" t="s">
        <v>2923</v>
      </c>
      <c r="C165" t="s">
        <v>2818</v>
      </c>
      <c r="D165">
        <v>1</v>
      </c>
      <c r="E165" s="522">
        <v>65647917</v>
      </c>
    </row>
    <row r="166" spans="1:5" x14ac:dyDescent="0.2">
      <c r="A166">
        <v>5320307100</v>
      </c>
      <c r="B166" t="s">
        <v>2925</v>
      </c>
      <c r="C166" t="s">
        <v>2818</v>
      </c>
      <c r="D166">
        <v>1</v>
      </c>
      <c r="E166" s="522">
        <v>65647917</v>
      </c>
    </row>
    <row r="167" spans="1:5" x14ac:dyDescent="0.2">
      <c r="A167">
        <v>5320676100</v>
      </c>
      <c r="B167" t="s">
        <v>2924</v>
      </c>
      <c r="C167" t="s">
        <v>2820</v>
      </c>
      <c r="D167">
        <v>1</v>
      </c>
      <c r="E167" s="522">
        <v>65647917</v>
      </c>
    </row>
    <row r="168" spans="1:5" x14ac:dyDescent="0.2">
      <c r="A168">
        <v>5320479100</v>
      </c>
      <c r="B168" t="s">
        <v>2924</v>
      </c>
      <c r="C168" t="s">
        <v>2820</v>
      </c>
      <c r="D168">
        <v>3</v>
      </c>
      <c r="E168" s="522">
        <v>65647917</v>
      </c>
    </row>
    <row r="169" spans="1:5" x14ac:dyDescent="0.2">
      <c r="A169">
        <v>5380353100</v>
      </c>
      <c r="B169" t="s">
        <v>2952</v>
      </c>
      <c r="C169" t="s">
        <v>2818</v>
      </c>
      <c r="D169">
        <v>1</v>
      </c>
      <c r="E169" s="522">
        <v>65647917</v>
      </c>
    </row>
    <row r="170" spans="1:5" x14ac:dyDescent="0.2">
      <c r="A170">
        <v>5380353100</v>
      </c>
      <c r="B170" t="s">
        <v>2952</v>
      </c>
      <c r="C170" t="s">
        <v>2818</v>
      </c>
      <c r="D170">
        <v>2</v>
      </c>
      <c r="E170" s="522">
        <v>65647917</v>
      </c>
    </row>
    <row r="171" spans="1:5" x14ac:dyDescent="0.2">
      <c r="A171">
        <v>5320479100</v>
      </c>
      <c r="B171" t="s">
        <v>2924</v>
      </c>
      <c r="C171" t="s">
        <v>2820</v>
      </c>
      <c r="D171">
        <v>5</v>
      </c>
      <c r="E171" s="522">
        <v>65647917</v>
      </c>
    </row>
    <row r="172" spans="1:5" x14ac:dyDescent="0.2">
      <c r="A172">
        <v>5350059100</v>
      </c>
      <c r="B172" t="s">
        <v>2942</v>
      </c>
      <c r="C172" t="s">
        <v>2818</v>
      </c>
      <c r="D172">
        <v>2</v>
      </c>
      <c r="E172" s="522">
        <v>65647917</v>
      </c>
    </row>
    <row r="173" spans="1:5" x14ac:dyDescent="0.2">
      <c r="A173">
        <v>5100227100</v>
      </c>
      <c r="B173" t="s">
        <v>2944</v>
      </c>
      <c r="C173" t="s">
        <v>2820</v>
      </c>
      <c r="D173">
        <v>2</v>
      </c>
      <c r="E173" s="522">
        <v>65647917</v>
      </c>
    </row>
    <row r="174" spans="1:5" x14ac:dyDescent="0.2">
      <c r="A174">
        <v>6203084000</v>
      </c>
      <c r="B174" t="s">
        <v>2931</v>
      </c>
      <c r="C174" t="s">
        <v>2820</v>
      </c>
      <c r="D174">
        <v>1</v>
      </c>
      <c r="E174" s="522">
        <v>65647917</v>
      </c>
    </row>
    <row r="175" spans="1:5" x14ac:dyDescent="0.2">
      <c r="A175">
        <v>5100093100</v>
      </c>
      <c r="B175" t="s">
        <v>2944</v>
      </c>
      <c r="C175" t="s">
        <v>2820</v>
      </c>
      <c r="D175">
        <v>2</v>
      </c>
      <c r="E175" s="522">
        <v>65647917</v>
      </c>
    </row>
    <row r="176" spans="1:5" x14ac:dyDescent="0.2">
      <c r="A176">
        <v>5300724300</v>
      </c>
      <c r="B176" t="s">
        <v>2945</v>
      </c>
      <c r="C176" t="s">
        <v>2818</v>
      </c>
      <c r="D176">
        <v>1</v>
      </c>
      <c r="E176" s="522">
        <v>65647917</v>
      </c>
    </row>
    <row r="177" spans="1:5" x14ac:dyDescent="0.2">
      <c r="A177">
        <v>5300724300</v>
      </c>
      <c r="B177" t="s">
        <v>2945</v>
      </c>
      <c r="C177" t="s">
        <v>2818</v>
      </c>
      <c r="D177">
        <v>1</v>
      </c>
      <c r="E177" s="522">
        <v>65647917</v>
      </c>
    </row>
    <row r="178" spans="1:5" x14ac:dyDescent="0.2">
      <c r="A178">
        <v>4150540100</v>
      </c>
      <c r="B178" t="s">
        <v>2929</v>
      </c>
      <c r="C178" t="s">
        <v>2820</v>
      </c>
      <c r="D178">
        <v>1</v>
      </c>
      <c r="E178" s="522">
        <v>65647917</v>
      </c>
    </row>
    <row r="179" spans="1:5" x14ac:dyDescent="0.2">
      <c r="A179">
        <v>6243517090</v>
      </c>
      <c r="B179" t="s">
        <v>2931</v>
      </c>
      <c r="C179" t="s">
        <v>2818</v>
      </c>
      <c r="D179">
        <v>1</v>
      </c>
      <c r="E179" s="522">
        <v>65647917</v>
      </c>
    </row>
    <row r="180" spans="1:5" x14ac:dyDescent="0.2">
      <c r="A180">
        <v>5350134100</v>
      </c>
      <c r="B180" t="s">
        <v>2942</v>
      </c>
      <c r="C180" t="s">
        <v>2820</v>
      </c>
      <c r="D180">
        <v>2</v>
      </c>
      <c r="E180" s="522">
        <v>65647917</v>
      </c>
    </row>
    <row r="181" spans="1:5" x14ac:dyDescent="0.2">
      <c r="A181">
        <v>5350183100</v>
      </c>
      <c r="B181" t="s">
        <v>2942</v>
      </c>
      <c r="C181" t="s">
        <v>2818</v>
      </c>
      <c r="D181">
        <v>1</v>
      </c>
      <c r="E181" s="522">
        <v>65647917</v>
      </c>
    </row>
    <row r="182" spans="1:5" x14ac:dyDescent="0.2">
      <c r="A182">
        <v>4220017100</v>
      </c>
      <c r="B182" t="s">
        <v>2953</v>
      </c>
      <c r="C182" t="s">
        <v>2820</v>
      </c>
      <c r="D182">
        <v>10</v>
      </c>
      <c r="E182" s="522">
        <v>65647917</v>
      </c>
    </row>
    <row r="183" spans="1:5" x14ac:dyDescent="0.2">
      <c r="A183">
        <v>3240219100</v>
      </c>
      <c r="B183" t="s">
        <v>2947</v>
      </c>
      <c r="C183" t="s">
        <v>2818</v>
      </c>
      <c r="D183">
        <v>1</v>
      </c>
      <c r="E183" s="522">
        <v>65647917</v>
      </c>
    </row>
    <row r="184" spans="1:5" x14ac:dyDescent="0.2">
      <c r="A184">
        <v>4220017100</v>
      </c>
      <c r="B184" t="s">
        <v>2953</v>
      </c>
      <c r="C184" t="s">
        <v>2820</v>
      </c>
      <c r="D184">
        <v>30</v>
      </c>
      <c r="E184" s="522">
        <v>65647917</v>
      </c>
    </row>
    <row r="185" spans="1:5" x14ac:dyDescent="0.2">
      <c r="A185">
        <v>5310079100</v>
      </c>
      <c r="B185" t="s">
        <v>2934</v>
      </c>
      <c r="C185" t="s">
        <v>2818</v>
      </c>
      <c r="D185">
        <v>3</v>
      </c>
      <c r="E185" s="522">
        <v>65647917</v>
      </c>
    </row>
    <row r="186" spans="1:5" x14ac:dyDescent="0.2">
      <c r="A186">
        <v>5320580100</v>
      </c>
      <c r="B186" t="s">
        <v>2924</v>
      </c>
      <c r="C186" t="s">
        <v>2820</v>
      </c>
      <c r="D186">
        <v>1</v>
      </c>
      <c r="E186" s="522">
        <v>65647917</v>
      </c>
    </row>
    <row r="187" spans="1:5" x14ac:dyDescent="0.2">
      <c r="A187">
        <v>7136251400</v>
      </c>
      <c r="B187" t="s">
        <v>2927</v>
      </c>
      <c r="C187" t="s">
        <v>2818</v>
      </c>
      <c r="D187">
        <v>2</v>
      </c>
      <c r="E187" s="522">
        <v>65647917</v>
      </c>
    </row>
    <row r="188" spans="1:5" x14ac:dyDescent="0.2">
      <c r="A188">
        <v>5320580100</v>
      </c>
      <c r="B188" t="s">
        <v>2924</v>
      </c>
      <c r="C188" t="s">
        <v>2820</v>
      </c>
      <c r="D188">
        <v>1</v>
      </c>
      <c r="E188" s="522">
        <v>65647917</v>
      </c>
    </row>
    <row r="189" spans="1:5" x14ac:dyDescent="0.2">
      <c r="A189">
        <v>5320189100</v>
      </c>
      <c r="B189" t="s">
        <v>2925</v>
      </c>
      <c r="C189" t="s">
        <v>2818</v>
      </c>
      <c r="D189">
        <v>1</v>
      </c>
      <c r="E189" s="522">
        <v>65647917</v>
      </c>
    </row>
    <row r="190" spans="1:5" x14ac:dyDescent="0.2">
      <c r="A190">
        <v>5300490100</v>
      </c>
      <c r="B190" t="s">
        <v>2923</v>
      </c>
      <c r="C190" t="s">
        <v>2820</v>
      </c>
      <c r="D190">
        <v>2</v>
      </c>
      <c r="E190" s="522">
        <v>65647917</v>
      </c>
    </row>
    <row r="191" spans="1:5" x14ac:dyDescent="0.2">
      <c r="A191">
        <v>6263053090</v>
      </c>
      <c r="B191" t="s">
        <v>2931</v>
      </c>
      <c r="C191" t="s">
        <v>2820</v>
      </c>
      <c r="D191">
        <v>1</v>
      </c>
      <c r="E191" s="522">
        <v>65647917</v>
      </c>
    </row>
    <row r="192" spans="1:5" x14ac:dyDescent="0.2">
      <c r="A192">
        <v>5300167100</v>
      </c>
      <c r="B192" t="s">
        <v>2923</v>
      </c>
      <c r="C192" t="s">
        <v>2820</v>
      </c>
      <c r="D192">
        <v>1</v>
      </c>
      <c r="E192" s="522">
        <v>65647917</v>
      </c>
    </row>
    <row r="193" spans="1:5" x14ac:dyDescent="0.2">
      <c r="A193">
        <v>5110332100</v>
      </c>
      <c r="B193" t="s">
        <v>2951</v>
      </c>
      <c r="C193" t="s">
        <v>2820</v>
      </c>
      <c r="D193">
        <v>5</v>
      </c>
      <c r="E193" s="522">
        <v>65647917</v>
      </c>
    </row>
    <row r="194" spans="1:5" x14ac:dyDescent="0.2">
      <c r="A194">
        <v>5110332100</v>
      </c>
      <c r="B194" t="s">
        <v>2951</v>
      </c>
      <c r="C194" t="s">
        <v>2820</v>
      </c>
      <c r="D194">
        <v>2</v>
      </c>
      <c r="E194" s="522">
        <v>65647917</v>
      </c>
    </row>
    <row r="195" spans="1:5" x14ac:dyDescent="0.2">
      <c r="A195">
        <v>5320227100</v>
      </c>
      <c r="B195" t="s">
        <v>2934</v>
      </c>
      <c r="C195" t="s">
        <v>2820</v>
      </c>
      <c r="D195">
        <v>1</v>
      </c>
      <c r="E195" s="522">
        <v>65647917</v>
      </c>
    </row>
    <row r="196" spans="1:5" x14ac:dyDescent="0.2">
      <c r="A196">
        <v>6253145090</v>
      </c>
      <c r="B196" t="s">
        <v>2931</v>
      </c>
      <c r="C196" t="s">
        <v>2818</v>
      </c>
      <c r="D196">
        <v>1</v>
      </c>
      <c r="E196" s="522">
        <v>65647917</v>
      </c>
    </row>
    <row r="197" spans="1:5" x14ac:dyDescent="0.2">
      <c r="A197">
        <v>4150341100</v>
      </c>
      <c r="B197" t="s">
        <v>2929</v>
      </c>
      <c r="C197" t="s">
        <v>2819</v>
      </c>
      <c r="D197">
        <v>1</v>
      </c>
      <c r="E197" s="522">
        <v>65647917</v>
      </c>
    </row>
    <row r="198" spans="1:5" x14ac:dyDescent="0.2">
      <c r="A198" t="s">
        <v>2954</v>
      </c>
      <c r="B198" t="s">
        <v>2933</v>
      </c>
      <c r="C198" t="s">
        <v>2819</v>
      </c>
      <c r="D198">
        <v>8</v>
      </c>
      <c r="E198" s="522">
        <v>65647917</v>
      </c>
    </row>
    <row r="199" spans="1:5" x14ac:dyDescent="0.2">
      <c r="A199">
        <v>5300171100</v>
      </c>
      <c r="B199" t="s">
        <v>2923</v>
      </c>
      <c r="C199" t="s">
        <v>2819</v>
      </c>
      <c r="D199">
        <v>3</v>
      </c>
      <c r="E199" s="522">
        <v>65647917</v>
      </c>
    </row>
    <row r="200" spans="1:5" x14ac:dyDescent="0.2">
      <c r="A200">
        <v>5300171100</v>
      </c>
      <c r="B200" t="s">
        <v>2923</v>
      </c>
      <c r="C200" t="s">
        <v>2819</v>
      </c>
      <c r="D200">
        <v>4</v>
      </c>
      <c r="E200" s="522">
        <v>65647917</v>
      </c>
    </row>
    <row r="201" spans="1:5" x14ac:dyDescent="0.2">
      <c r="A201">
        <v>4150680090</v>
      </c>
      <c r="B201" t="s">
        <v>2929</v>
      </c>
      <c r="C201" t="s">
        <v>2818</v>
      </c>
      <c r="D201">
        <v>1</v>
      </c>
      <c r="E201" s="522">
        <v>65647917</v>
      </c>
    </row>
    <row r="202" spans="1:5" x14ac:dyDescent="0.2">
      <c r="A202">
        <v>4150232100</v>
      </c>
      <c r="B202" t="s">
        <v>2929</v>
      </c>
      <c r="C202" t="s">
        <v>2819</v>
      </c>
      <c r="D202">
        <v>1</v>
      </c>
      <c r="E202" s="522">
        <v>65647917</v>
      </c>
    </row>
    <row r="203" spans="1:5" x14ac:dyDescent="0.2">
      <c r="A203">
        <v>5340185100</v>
      </c>
      <c r="B203" t="s">
        <v>2941</v>
      </c>
      <c r="C203" t="s">
        <v>2819</v>
      </c>
      <c r="D203">
        <v>1</v>
      </c>
      <c r="E203" s="522">
        <v>65647917</v>
      </c>
    </row>
    <row r="204" spans="1:5" x14ac:dyDescent="0.2">
      <c r="A204">
        <v>5100164100</v>
      </c>
      <c r="B204" t="s">
        <v>2944</v>
      </c>
      <c r="C204" t="s">
        <v>2819</v>
      </c>
      <c r="D204">
        <v>1</v>
      </c>
      <c r="E204" s="522">
        <v>65647917</v>
      </c>
    </row>
    <row r="205" spans="1:5" x14ac:dyDescent="0.2">
      <c r="A205">
        <v>5320225100</v>
      </c>
      <c r="B205" t="s">
        <v>2925</v>
      </c>
      <c r="C205" t="s">
        <v>2818</v>
      </c>
      <c r="D205">
        <v>1</v>
      </c>
      <c r="E205" s="522">
        <v>65647917</v>
      </c>
    </row>
    <row r="206" spans="1:5" x14ac:dyDescent="0.2">
      <c r="A206">
        <v>5340170100</v>
      </c>
      <c r="B206" t="s">
        <v>2932</v>
      </c>
      <c r="C206" t="s">
        <v>2817</v>
      </c>
      <c r="D206">
        <v>1</v>
      </c>
      <c r="E206" s="522">
        <v>65647917</v>
      </c>
    </row>
    <row r="207" spans="1:5" x14ac:dyDescent="0.2">
      <c r="A207">
        <v>7136445100</v>
      </c>
      <c r="B207" t="s">
        <v>2927</v>
      </c>
      <c r="C207" t="s">
        <v>2819</v>
      </c>
      <c r="D207">
        <v>26</v>
      </c>
      <c r="E207" s="522">
        <v>65647917</v>
      </c>
    </row>
    <row r="208" spans="1:5" x14ac:dyDescent="0.2">
      <c r="A208">
        <v>5350215100</v>
      </c>
      <c r="B208" t="s">
        <v>2942</v>
      </c>
      <c r="C208" t="s">
        <v>2817</v>
      </c>
      <c r="D208">
        <v>1</v>
      </c>
      <c r="E208" s="522">
        <v>65647917</v>
      </c>
    </row>
    <row r="209" spans="1:5" x14ac:dyDescent="0.2">
      <c r="A209">
        <v>6220200060</v>
      </c>
      <c r="B209" t="s">
        <v>2931</v>
      </c>
      <c r="C209" t="s">
        <v>2817</v>
      </c>
      <c r="D209">
        <v>1</v>
      </c>
      <c r="E209" s="522">
        <v>65647917</v>
      </c>
    </row>
    <row r="210" spans="1:5" x14ac:dyDescent="0.2">
      <c r="A210">
        <v>5110353100</v>
      </c>
      <c r="B210" t="s">
        <v>2951</v>
      </c>
      <c r="C210" t="s">
        <v>2819</v>
      </c>
      <c r="D210">
        <v>1</v>
      </c>
      <c r="E210" s="522">
        <v>65647917</v>
      </c>
    </row>
    <row r="211" spans="1:5" x14ac:dyDescent="0.2">
      <c r="A211">
        <v>5110353100</v>
      </c>
      <c r="B211" t="s">
        <v>2951</v>
      </c>
      <c r="C211" t="s">
        <v>2819</v>
      </c>
      <c r="D211">
        <v>1</v>
      </c>
      <c r="E211" s="522">
        <v>65647917</v>
      </c>
    </row>
    <row r="212" spans="1:5" x14ac:dyDescent="0.2">
      <c r="A212">
        <v>5350146100</v>
      </c>
      <c r="B212" t="s">
        <v>2942</v>
      </c>
      <c r="C212" t="s">
        <v>2817</v>
      </c>
      <c r="D212">
        <v>2</v>
      </c>
      <c r="E212" s="522">
        <v>65647917</v>
      </c>
    </row>
    <row r="213" spans="1:5" x14ac:dyDescent="0.2">
      <c r="A213">
        <v>5300624100</v>
      </c>
      <c r="B213" t="s">
        <v>2923</v>
      </c>
      <c r="C213" t="s">
        <v>2819</v>
      </c>
      <c r="D213">
        <v>1</v>
      </c>
      <c r="E213" s="522">
        <v>65647917</v>
      </c>
    </row>
    <row r="214" spans="1:5" x14ac:dyDescent="0.2">
      <c r="A214">
        <v>5320438100</v>
      </c>
      <c r="B214" t="s">
        <v>2925</v>
      </c>
      <c r="C214" t="s">
        <v>2818</v>
      </c>
      <c r="D214">
        <v>2</v>
      </c>
      <c r="E214" s="522">
        <v>65647917</v>
      </c>
    </row>
    <row r="215" spans="1:5" x14ac:dyDescent="0.2">
      <c r="A215">
        <v>6223127090</v>
      </c>
      <c r="B215" t="s">
        <v>2931</v>
      </c>
      <c r="C215" t="s">
        <v>2819</v>
      </c>
      <c r="D215">
        <v>1</v>
      </c>
      <c r="E215" s="522">
        <v>65647917</v>
      </c>
    </row>
    <row r="216" spans="1:5" x14ac:dyDescent="0.2">
      <c r="A216">
        <v>5100177100</v>
      </c>
      <c r="B216" t="s">
        <v>2944</v>
      </c>
      <c r="C216" t="s">
        <v>2819</v>
      </c>
      <c r="D216">
        <v>2</v>
      </c>
      <c r="E216" s="522">
        <v>65647917</v>
      </c>
    </row>
    <row r="217" spans="1:5" x14ac:dyDescent="0.2">
      <c r="A217">
        <v>5000321100</v>
      </c>
      <c r="B217" t="s">
        <v>2937</v>
      </c>
      <c r="C217" t="s">
        <v>2818</v>
      </c>
      <c r="D217">
        <v>2</v>
      </c>
      <c r="E217" s="522">
        <v>65647917</v>
      </c>
    </row>
    <row r="218" spans="1:5" x14ac:dyDescent="0.2">
      <c r="A218">
        <v>7136680200</v>
      </c>
      <c r="B218" t="s">
        <v>2927</v>
      </c>
      <c r="C218" t="s">
        <v>2819</v>
      </c>
      <c r="D218">
        <v>2</v>
      </c>
      <c r="E218" s="522">
        <v>65647917</v>
      </c>
    </row>
    <row r="219" spans="1:5" x14ac:dyDescent="0.2">
      <c r="A219">
        <v>4200072100</v>
      </c>
      <c r="B219" t="s">
        <v>2949</v>
      </c>
      <c r="C219" t="s">
        <v>2818</v>
      </c>
      <c r="D219">
        <v>16</v>
      </c>
      <c r="E219" s="522">
        <v>65647917</v>
      </c>
    </row>
    <row r="220" spans="1:5" x14ac:dyDescent="0.2">
      <c r="A220">
        <v>6263032000</v>
      </c>
      <c r="B220" t="s">
        <v>2931</v>
      </c>
      <c r="C220" t="s">
        <v>2819</v>
      </c>
      <c r="D220">
        <v>1</v>
      </c>
      <c r="E220" s="522">
        <v>65647917</v>
      </c>
    </row>
    <row r="221" spans="1:5" x14ac:dyDescent="0.2">
      <c r="A221">
        <v>5000001100</v>
      </c>
      <c r="B221" t="s">
        <v>2937</v>
      </c>
      <c r="C221" t="s">
        <v>2818</v>
      </c>
      <c r="D221">
        <v>2</v>
      </c>
      <c r="E221" s="522">
        <v>65647917</v>
      </c>
    </row>
    <row r="222" spans="1:5" x14ac:dyDescent="0.2">
      <c r="A222">
        <v>5300360100</v>
      </c>
      <c r="B222" t="s">
        <v>2923</v>
      </c>
      <c r="C222" t="s">
        <v>2819</v>
      </c>
      <c r="D222">
        <v>1</v>
      </c>
      <c r="E222" s="522">
        <v>65647917</v>
      </c>
    </row>
    <row r="223" spans="1:5" x14ac:dyDescent="0.2">
      <c r="A223">
        <v>5320540100</v>
      </c>
      <c r="B223" t="s">
        <v>2924</v>
      </c>
      <c r="C223" t="s">
        <v>2817</v>
      </c>
      <c r="D223">
        <v>1</v>
      </c>
      <c r="E223" s="522">
        <v>65647917</v>
      </c>
    </row>
    <row r="224" spans="1:5" x14ac:dyDescent="0.2">
      <c r="A224">
        <v>5300578100</v>
      </c>
      <c r="B224" t="s">
        <v>2923</v>
      </c>
      <c r="C224" t="s">
        <v>2819</v>
      </c>
      <c r="D224">
        <v>1</v>
      </c>
      <c r="E224" s="522">
        <v>65647917</v>
      </c>
    </row>
    <row r="225" spans="1:5" x14ac:dyDescent="0.2">
      <c r="A225">
        <v>6253015000</v>
      </c>
      <c r="B225" t="s">
        <v>2931</v>
      </c>
      <c r="C225" t="s">
        <v>2817</v>
      </c>
      <c r="D225">
        <v>1</v>
      </c>
      <c r="E225" s="522">
        <v>65647917</v>
      </c>
    </row>
    <row r="226" spans="1:5" x14ac:dyDescent="0.2">
      <c r="A226">
        <v>6231672000</v>
      </c>
      <c r="B226" t="s">
        <v>2931</v>
      </c>
      <c r="C226" t="s">
        <v>2818</v>
      </c>
      <c r="D226">
        <v>1</v>
      </c>
      <c r="E226" s="522">
        <v>65647917</v>
      </c>
    </row>
    <row r="227" spans="1:5" x14ac:dyDescent="0.2">
      <c r="A227">
        <v>7136492800</v>
      </c>
      <c r="B227" t="s">
        <v>2927</v>
      </c>
      <c r="C227" t="s">
        <v>2819</v>
      </c>
      <c r="D227">
        <v>1</v>
      </c>
      <c r="E227" s="522">
        <v>65647917</v>
      </c>
    </row>
    <row r="228" spans="1:5" x14ac:dyDescent="0.2">
      <c r="A228">
        <v>5320555100</v>
      </c>
      <c r="B228" t="s">
        <v>2924</v>
      </c>
      <c r="C228" t="s">
        <v>2818</v>
      </c>
      <c r="D228">
        <v>1</v>
      </c>
      <c r="E228" s="522">
        <v>65647917</v>
      </c>
    </row>
    <row r="229" spans="1:5" x14ac:dyDescent="0.2">
      <c r="A229">
        <v>6223221000</v>
      </c>
      <c r="B229" t="s">
        <v>2931</v>
      </c>
      <c r="C229" t="s">
        <v>2819</v>
      </c>
      <c r="D229">
        <v>1</v>
      </c>
      <c r="E229" s="522">
        <v>65647917</v>
      </c>
    </row>
    <row r="230" spans="1:5" x14ac:dyDescent="0.2">
      <c r="A230">
        <v>5320555100</v>
      </c>
      <c r="B230" t="s">
        <v>2924</v>
      </c>
      <c r="C230" t="s">
        <v>2818</v>
      </c>
      <c r="D230">
        <v>2</v>
      </c>
      <c r="E230" s="522">
        <v>65647917</v>
      </c>
    </row>
    <row r="231" spans="1:5" x14ac:dyDescent="0.2">
      <c r="A231">
        <v>3230410100</v>
      </c>
      <c r="B231" t="s">
        <v>2947</v>
      </c>
      <c r="C231" t="s">
        <v>2817</v>
      </c>
      <c r="D231">
        <v>1</v>
      </c>
      <c r="E231" s="522">
        <v>65647917</v>
      </c>
    </row>
    <row r="232" spans="1:5" x14ac:dyDescent="0.2">
      <c r="A232">
        <v>5310756100</v>
      </c>
      <c r="B232" t="s">
        <v>2941</v>
      </c>
      <c r="C232" t="s">
        <v>2818</v>
      </c>
      <c r="D232">
        <v>1</v>
      </c>
      <c r="E232" s="522">
        <v>65647917</v>
      </c>
    </row>
    <row r="233" spans="1:5" x14ac:dyDescent="0.2">
      <c r="A233">
        <v>3230645100</v>
      </c>
      <c r="B233" t="s">
        <v>2947</v>
      </c>
      <c r="C233" t="s">
        <v>2817</v>
      </c>
      <c r="D233">
        <v>1</v>
      </c>
      <c r="E233" s="522">
        <v>65647917</v>
      </c>
    </row>
    <row r="234" spans="1:5" x14ac:dyDescent="0.2">
      <c r="A234">
        <v>5320557100</v>
      </c>
      <c r="B234" t="s">
        <v>2924</v>
      </c>
      <c r="C234" t="s">
        <v>2817</v>
      </c>
      <c r="D234">
        <v>9</v>
      </c>
      <c r="E234" s="522">
        <v>65647917</v>
      </c>
    </row>
    <row r="235" spans="1:5" x14ac:dyDescent="0.2">
      <c r="A235">
        <v>5320585100</v>
      </c>
      <c r="B235" t="s">
        <v>2924</v>
      </c>
      <c r="C235" t="s">
        <v>2818</v>
      </c>
      <c r="D235">
        <v>1</v>
      </c>
      <c r="E235" s="522">
        <v>65647917</v>
      </c>
    </row>
    <row r="236" spans="1:5" x14ac:dyDescent="0.2">
      <c r="A236">
        <v>4150335100</v>
      </c>
      <c r="B236" t="s">
        <v>2929</v>
      </c>
      <c r="C236" t="s">
        <v>2818</v>
      </c>
      <c r="D236">
        <v>1</v>
      </c>
      <c r="E236" s="522">
        <v>65647917</v>
      </c>
    </row>
    <row r="237" spans="1:5" x14ac:dyDescent="0.2">
      <c r="A237">
        <v>5320282100</v>
      </c>
      <c r="B237" t="s">
        <v>2926</v>
      </c>
      <c r="C237" t="s">
        <v>2818</v>
      </c>
      <c r="D237">
        <v>2</v>
      </c>
      <c r="E237" s="522">
        <v>65647917</v>
      </c>
    </row>
    <row r="238" spans="1:5" x14ac:dyDescent="0.2">
      <c r="A238">
        <v>5350142100</v>
      </c>
      <c r="B238" t="s">
        <v>2942</v>
      </c>
      <c r="C238" t="s">
        <v>2818</v>
      </c>
      <c r="D238">
        <v>2</v>
      </c>
      <c r="E238" s="522">
        <v>65647917</v>
      </c>
    </row>
    <row r="239" spans="1:5" x14ac:dyDescent="0.2">
      <c r="A239">
        <v>5320538100</v>
      </c>
      <c r="B239" t="s">
        <v>2924</v>
      </c>
      <c r="C239" t="s">
        <v>2818</v>
      </c>
      <c r="D239">
        <v>2</v>
      </c>
      <c r="E239" s="522">
        <v>65647917</v>
      </c>
    </row>
    <row r="240" spans="1:5" x14ac:dyDescent="0.2">
      <c r="A240">
        <v>5300094100</v>
      </c>
      <c r="B240" t="s">
        <v>2923</v>
      </c>
      <c r="C240" t="s">
        <v>2817</v>
      </c>
      <c r="D240">
        <v>1</v>
      </c>
      <c r="E240" s="522">
        <v>65647917</v>
      </c>
    </row>
    <row r="241" spans="1:5" x14ac:dyDescent="0.2">
      <c r="A241">
        <v>5320653100</v>
      </c>
      <c r="B241" t="s">
        <v>2924</v>
      </c>
      <c r="C241" t="s">
        <v>2817</v>
      </c>
      <c r="D241">
        <v>1</v>
      </c>
      <c r="E241" s="522">
        <v>65647917</v>
      </c>
    </row>
    <row r="242" spans="1:5" x14ac:dyDescent="0.2">
      <c r="A242">
        <v>4200019100</v>
      </c>
      <c r="B242" t="s">
        <v>2949</v>
      </c>
      <c r="C242" t="s">
        <v>2818</v>
      </c>
      <c r="D242">
        <v>8</v>
      </c>
      <c r="E242" s="522">
        <v>65647917</v>
      </c>
    </row>
    <row r="243" spans="1:5" x14ac:dyDescent="0.2">
      <c r="A243">
        <v>5350034100</v>
      </c>
      <c r="B243" t="s">
        <v>2942</v>
      </c>
      <c r="C243" t="s">
        <v>2818</v>
      </c>
      <c r="D243">
        <v>1</v>
      </c>
      <c r="E243" s="522">
        <v>65647917</v>
      </c>
    </row>
    <row r="244" spans="1:5" x14ac:dyDescent="0.2">
      <c r="A244">
        <v>5350062100</v>
      </c>
      <c r="B244" t="s">
        <v>2942</v>
      </c>
      <c r="C244" t="s">
        <v>2818</v>
      </c>
      <c r="D244">
        <v>1</v>
      </c>
      <c r="E244" s="522">
        <v>65647917</v>
      </c>
    </row>
    <row r="245" spans="1:5" x14ac:dyDescent="0.2">
      <c r="A245">
        <v>5350062100</v>
      </c>
      <c r="B245" t="s">
        <v>2942</v>
      </c>
      <c r="C245" t="s">
        <v>2818</v>
      </c>
      <c r="D245">
        <v>1</v>
      </c>
      <c r="E245" s="522">
        <v>65647917</v>
      </c>
    </row>
    <row r="246" spans="1:5" x14ac:dyDescent="0.2">
      <c r="A246">
        <v>5000212100</v>
      </c>
      <c r="B246" t="s">
        <v>2937</v>
      </c>
      <c r="C246" t="s">
        <v>2818</v>
      </c>
      <c r="D246">
        <v>2</v>
      </c>
      <c r="E246" s="522">
        <v>65647917</v>
      </c>
    </row>
    <row r="247" spans="1:5" x14ac:dyDescent="0.2">
      <c r="A247">
        <v>7136106400</v>
      </c>
      <c r="B247" t="s">
        <v>2927</v>
      </c>
      <c r="C247" t="s">
        <v>2817</v>
      </c>
      <c r="D247">
        <v>1</v>
      </c>
      <c r="E247" s="522">
        <v>65647917</v>
      </c>
    </row>
    <row r="248" spans="1:5" x14ac:dyDescent="0.2">
      <c r="A248">
        <v>5350137100</v>
      </c>
      <c r="B248" t="s">
        <v>2942</v>
      </c>
      <c r="C248" t="s">
        <v>2818</v>
      </c>
      <c r="D248">
        <v>1</v>
      </c>
      <c r="E248" s="522">
        <v>65647917</v>
      </c>
    </row>
    <row r="249" spans="1:5" x14ac:dyDescent="0.2">
      <c r="A249">
        <v>6253095000</v>
      </c>
      <c r="B249" t="s">
        <v>2931</v>
      </c>
      <c r="C249" t="s">
        <v>2817</v>
      </c>
      <c r="D249">
        <v>1</v>
      </c>
      <c r="E249" s="522">
        <v>65647917</v>
      </c>
    </row>
    <row r="250" spans="1:5" x14ac:dyDescent="0.2">
      <c r="A250">
        <v>5300419300</v>
      </c>
      <c r="B250" t="s">
        <v>2945</v>
      </c>
      <c r="C250" t="s">
        <v>2817</v>
      </c>
      <c r="D250">
        <v>2</v>
      </c>
      <c r="E250" s="522">
        <v>65647917</v>
      </c>
    </row>
    <row r="251" spans="1:5" x14ac:dyDescent="0.2">
      <c r="A251">
        <v>5350127100</v>
      </c>
      <c r="B251" t="s">
        <v>2942</v>
      </c>
      <c r="C251" t="s">
        <v>2818</v>
      </c>
      <c r="D251">
        <v>2</v>
      </c>
      <c r="E251" s="522">
        <v>65647917</v>
      </c>
    </row>
    <row r="252" spans="1:5" x14ac:dyDescent="0.2">
      <c r="A252">
        <v>5340110200</v>
      </c>
      <c r="B252" t="s">
        <v>2932</v>
      </c>
      <c r="C252" t="s">
        <v>2818</v>
      </c>
      <c r="D252">
        <v>1</v>
      </c>
      <c r="E252" s="522">
        <v>65647917</v>
      </c>
    </row>
    <row r="253" spans="1:5" x14ac:dyDescent="0.2">
      <c r="A253">
        <v>5350254100</v>
      </c>
      <c r="B253" t="s">
        <v>2942</v>
      </c>
      <c r="C253" t="s">
        <v>2818</v>
      </c>
      <c r="D253">
        <v>2</v>
      </c>
      <c r="E253" s="522">
        <v>65647917</v>
      </c>
    </row>
    <row r="254" spans="1:5" x14ac:dyDescent="0.2">
      <c r="A254">
        <v>5300344100</v>
      </c>
      <c r="B254" t="s">
        <v>2923</v>
      </c>
      <c r="C254" t="s">
        <v>2817</v>
      </c>
      <c r="D254">
        <v>1</v>
      </c>
      <c r="E254" s="522">
        <v>65647917</v>
      </c>
    </row>
    <row r="255" spans="1:5" x14ac:dyDescent="0.2">
      <c r="A255">
        <v>5000235100</v>
      </c>
      <c r="B255" t="s">
        <v>2937</v>
      </c>
      <c r="C255" t="s">
        <v>2818</v>
      </c>
      <c r="D255">
        <v>1</v>
      </c>
      <c r="E255" s="522">
        <v>65647917</v>
      </c>
    </row>
    <row r="256" spans="1:5" x14ac:dyDescent="0.2">
      <c r="A256">
        <v>8250268100</v>
      </c>
      <c r="B256" t="s">
        <v>2955</v>
      </c>
      <c r="C256" t="s">
        <v>2818</v>
      </c>
      <c r="D256">
        <v>1</v>
      </c>
      <c r="E256" s="522">
        <v>65647917</v>
      </c>
    </row>
    <row r="257" spans="1:5" x14ac:dyDescent="0.2">
      <c r="A257">
        <v>4110133100</v>
      </c>
      <c r="B257" t="s">
        <v>2927</v>
      </c>
      <c r="C257" t="s">
        <v>2817</v>
      </c>
      <c r="D257">
        <v>1</v>
      </c>
      <c r="E257" s="522">
        <v>65647917</v>
      </c>
    </row>
    <row r="258" spans="1:5" x14ac:dyDescent="0.2">
      <c r="A258">
        <v>7136493900</v>
      </c>
      <c r="B258" t="s">
        <v>2927</v>
      </c>
      <c r="C258" t="s">
        <v>2818</v>
      </c>
      <c r="D258">
        <v>2</v>
      </c>
      <c r="E258" s="522">
        <v>65647917</v>
      </c>
    </row>
    <row r="259" spans="1:5" x14ac:dyDescent="0.2">
      <c r="A259">
        <v>5330099100</v>
      </c>
      <c r="B259" t="s">
        <v>2956</v>
      </c>
      <c r="C259" t="s">
        <v>2818</v>
      </c>
      <c r="D259">
        <v>1</v>
      </c>
      <c r="E259" s="522">
        <v>65647917</v>
      </c>
    </row>
    <row r="260" spans="1:5" x14ac:dyDescent="0.2">
      <c r="A260">
        <v>5320364200</v>
      </c>
      <c r="B260" t="s">
        <v>2926</v>
      </c>
      <c r="C260" t="s">
        <v>2818</v>
      </c>
      <c r="D260">
        <v>1</v>
      </c>
      <c r="E260" s="522">
        <v>65647917</v>
      </c>
    </row>
    <row r="261" spans="1:5" x14ac:dyDescent="0.2">
      <c r="A261">
        <v>4200188100</v>
      </c>
      <c r="B261" t="s">
        <v>2949</v>
      </c>
      <c r="C261" t="s">
        <v>2818</v>
      </c>
      <c r="D261">
        <v>8</v>
      </c>
      <c r="E261" s="522">
        <v>65647917</v>
      </c>
    </row>
    <row r="262" spans="1:5" x14ac:dyDescent="0.2">
      <c r="A262">
        <v>4200076100</v>
      </c>
      <c r="B262" t="s">
        <v>2949</v>
      </c>
      <c r="C262" t="s">
        <v>2818</v>
      </c>
      <c r="D262">
        <v>8</v>
      </c>
      <c r="E262" s="522">
        <v>65647917</v>
      </c>
    </row>
    <row r="263" spans="1:5" x14ac:dyDescent="0.2">
      <c r="A263">
        <v>7136307600</v>
      </c>
      <c r="B263" t="s">
        <v>2927</v>
      </c>
      <c r="C263" t="s">
        <v>2817</v>
      </c>
      <c r="D263">
        <v>1</v>
      </c>
      <c r="E263" s="522">
        <v>65647917</v>
      </c>
    </row>
    <row r="264" spans="1:5" x14ac:dyDescent="0.2">
      <c r="A264">
        <v>5320317100</v>
      </c>
      <c r="B264" t="s">
        <v>2925</v>
      </c>
      <c r="C264" t="s">
        <v>2817</v>
      </c>
      <c r="D264">
        <v>3</v>
      </c>
      <c r="E264" s="522">
        <v>65647917</v>
      </c>
    </row>
    <row r="265" spans="1:5" x14ac:dyDescent="0.2">
      <c r="A265">
        <v>5320317100</v>
      </c>
      <c r="B265" t="s">
        <v>2925</v>
      </c>
      <c r="C265" t="s">
        <v>2818</v>
      </c>
      <c r="D265">
        <v>1</v>
      </c>
      <c r="E265" s="522">
        <v>65647917</v>
      </c>
    </row>
    <row r="266" spans="1:5" x14ac:dyDescent="0.2">
      <c r="A266">
        <v>5320156100</v>
      </c>
      <c r="B266" t="s">
        <v>2926</v>
      </c>
      <c r="C266" t="s">
        <v>2818</v>
      </c>
      <c r="D266">
        <v>1</v>
      </c>
      <c r="E266" s="522">
        <v>65647917</v>
      </c>
    </row>
    <row r="267" spans="1:5" x14ac:dyDescent="0.2">
      <c r="A267">
        <v>5350155100</v>
      </c>
      <c r="B267" t="s">
        <v>2942</v>
      </c>
      <c r="C267" t="s">
        <v>2818</v>
      </c>
      <c r="D267">
        <v>2</v>
      </c>
      <c r="E267" s="522">
        <v>65647917</v>
      </c>
    </row>
    <row r="268" spans="1:5" x14ac:dyDescent="0.2">
      <c r="A268">
        <v>5300558100</v>
      </c>
      <c r="B268" t="s">
        <v>2923</v>
      </c>
      <c r="C268" t="s">
        <v>2817</v>
      </c>
      <c r="D268">
        <v>1</v>
      </c>
      <c r="E268" s="522">
        <v>65647917</v>
      </c>
    </row>
    <row r="269" spans="1:5" x14ac:dyDescent="0.2">
      <c r="A269">
        <v>5320091200</v>
      </c>
      <c r="B269" t="s">
        <v>2925</v>
      </c>
      <c r="C269" t="s">
        <v>2818</v>
      </c>
      <c r="D269">
        <v>1</v>
      </c>
      <c r="E269" s="522">
        <v>65647917</v>
      </c>
    </row>
    <row r="270" spans="1:5" x14ac:dyDescent="0.2">
      <c r="A270">
        <v>1220115100</v>
      </c>
      <c r="B270" t="s">
        <v>2940</v>
      </c>
      <c r="C270" t="s">
        <v>2818</v>
      </c>
      <c r="D270">
        <v>1</v>
      </c>
      <c r="E270" s="522">
        <v>65647917</v>
      </c>
    </row>
    <row r="271" spans="1:5" x14ac:dyDescent="0.2">
      <c r="A271">
        <v>3220232100</v>
      </c>
      <c r="B271" t="s">
        <v>2947</v>
      </c>
      <c r="C271" t="s">
        <v>2818</v>
      </c>
      <c r="D271">
        <v>1</v>
      </c>
      <c r="E271" s="522">
        <v>65647917</v>
      </c>
    </row>
    <row r="272" spans="1:5" x14ac:dyDescent="0.2">
      <c r="A272">
        <v>3220281100</v>
      </c>
      <c r="B272" t="s">
        <v>2947</v>
      </c>
      <c r="C272" t="s">
        <v>2818</v>
      </c>
      <c r="D272">
        <v>1</v>
      </c>
      <c r="E272" s="522">
        <v>65647917</v>
      </c>
    </row>
    <row r="273" spans="1:5" x14ac:dyDescent="0.2">
      <c r="A273">
        <v>5310399200</v>
      </c>
      <c r="B273" t="s">
        <v>2934</v>
      </c>
      <c r="C273" t="s">
        <v>2818</v>
      </c>
      <c r="D273">
        <v>1</v>
      </c>
      <c r="E273" s="522">
        <v>65647917</v>
      </c>
    </row>
    <row r="274" spans="1:5" x14ac:dyDescent="0.2">
      <c r="A274">
        <v>5350030100</v>
      </c>
      <c r="B274" t="s">
        <v>2942</v>
      </c>
      <c r="C274" t="s">
        <v>2818</v>
      </c>
      <c r="D274">
        <v>1</v>
      </c>
      <c r="E274" s="522">
        <v>65647917</v>
      </c>
    </row>
    <row r="275" spans="1:5" x14ac:dyDescent="0.2">
      <c r="A275">
        <v>5100084100</v>
      </c>
      <c r="B275" t="s">
        <v>2944</v>
      </c>
      <c r="C275" t="s">
        <v>2817</v>
      </c>
      <c r="D275">
        <v>1</v>
      </c>
      <c r="E275" s="522">
        <v>65647917</v>
      </c>
    </row>
    <row r="276" spans="1:5" x14ac:dyDescent="0.2">
      <c r="A276">
        <v>6243158000</v>
      </c>
      <c r="B276" t="s">
        <v>2931</v>
      </c>
      <c r="C276" t="s">
        <v>2818</v>
      </c>
      <c r="D276">
        <v>1</v>
      </c>
      <c r="E276" s="522">
        <v>65647917</v>
      </c>
    </row>
    <row r="277" spans="1:5" x14ac:dyDescent="0.2">
      <c r="A277">
        <v>5350063100</v>
      </c>
      <c r="B277" t="s">
        <v>2942</v>
      </c>
      <c r="C277" t="s">
        <v>2818</v>
      </c>
      <c r="D277">
        <v>1</v>
      </c>
      <c r="E277" s="522">
        <v>65647917</v>
      </c>
    </row>
    <row r="278" spans="1:5" x14ac:dyDescent="0.2">
      <c r="A278">
        <v>5000757100</v>
      </c>
      <c r="B278" t="s">
        <v>2937</v>
      </c>
      <c r="C278" t="s">
        <v>2818</v>
      </c>
      <c r="D278">
        <v>2</v>
      </c>
      <c r="E278" s="522">
        <v>65647917</v>
      </c>
    </row>
    <row r="279" spans="1:5" x14ac:dyDescent="0.2">
      <c r="A279">
        <v>5350249100</v>
      </c>
      <c r="B279" t="s">
        <v>2942</v>
      </c>
      <c r="C279" t="s">
        <v>2818</v>
      </c>
      <c r="D279">
        <v>1</v>
      </c>
      <c r="E279" s="522">
        <v>65647917</v>
      </c>
    </row>
    <row r="280" spans="1:5" x14ac:dyDescent="0.2">
      <c r="A280">
        <v>4230076100</v>
      </c>
      <c r="B280" t="s">
        <v>2938</v>
      </c>
      <c r="C280" t="s">
        <v>2818</v>
      </c>
      <c r="D280">
        <v>2</v>
      </c>
      <c r="E280" s="522">
        <v>65647917</v>
      </c>
    </row>
    <row r="281" spans="1:5" x14ac:dyDescent="0.2">
      <c r="A281">
        <v>5320326300</v>
      </c>
      <c r="B281" t="s">
        <v>2926</v>
      </c>
      <c r="C281" t="s">
        <v>2818</v>
      </c>
      <c r="D281">
        <v>1</v>
      </c>
      <c r="E281" s="522">
        <v>65647917</v>
      </c>
    </row>
    <row r="282" spans="1:5" x14ac:dyDescent="0.2">
      <c r="A282">
        <v>5510009100</v>
      </c>
      <c r="B282" t="s">
        <v>2957</v>
      </c>
      <c r="C282" t="s">
        <v>2818</v>
      </c>
      <c r="D282">
        <v>2</v>
      </c>
      <c r="E282" s="522">
        <v>65647917</v>
      </c>
    </row>
    <row r="283" spans="1:5" x14ac:dyDescent="0.2">
      <c r="A283">
        <v>5350075100</v>
      </c>
      <c r="B283" t="s">
        <v>2942</v>
      </c>
      <c r="C283" t="s">
        <v>2818</v>
      </c>
      <c r="D283">
        <v>1</v>
      </c>
      <c r="E283" s="522">
        <v>65647917</v>
      </c>
    </row>
    <row r="284" spans="1:5" x14ac:dyDescent="0.2">
      <c r="A284">
        <v>5320639100</v>
      </c>
      <c r="B284" t="s">
        <v>2924</v>
      </c>
      <c r="C284" t="s">
        <v>2818</v>
      </c>
      <c r="D284">
        <v>2</v>
      </c>
      <c r="E284" s="522">
        <v>65647917</v>
      </c>
    </row>
    <row r="285" spans="1:5" x14ac:dyDescent="0.2">
      <c r="A285">
        <v>4200236100</v>
      </c>
      <c r="B285" t="s">
        <v>2949</v>
      </c>
      <c r="C285" t="s">
        <v>2818</v>
      </c>
      <c r="D285">
        <v>8</v>
      </c>
      <c r="E285" s="522">
        <v>65647917</v>
      </c>
    </row>
    <row r="286" spans="1:5" x14ac:dyDescent="0.2">
      <c r="A286">
        <v>4200225100</v>
      </c>
      <c r="B286" t="s">
        <v>2949</v>
      </c>
      <c r="C286" t="s">
        <v>2818</v>
      </c>
      <c r="D286">
        <v>8</v>
      </c>
      <c r="E286" s="522">
        <v>65647917</v>
      </c>
    </row>
    <row r="287" spans="1:5" x14ac:dyDescent="0.2">
      <c r="A287">
        <v>5350053100</v>
      </c>
      <c r="B287" t="s">
        <v>2942</v>
      </c>
      <c r="C287" t="s">
        <v>2818</v>
      </c>
      <c r="D287">
        <v>2</v>
      </c>
      <c r="E287" s="522">
        <v>65647917</v>
      </c>
    </row>
    <row r="288" spans="1:5" x14ac:dyDescent="0.2">
      <c r="A288">
        <v>7136493500</v>
      </c>
      <c r="B288" t="s">
        <v>2927</v>
      </c>
      <c r="C288" t="s">
        <v>2821</v>
      </c>
      <c r="D288">
        <v>3</v>
      </c>
      <c r="E288" s="522">
        <v>65647949</v>
      </c>
    </row>
    <row r="289" spans="1:5" x14ac:dyDescent="0.2">
      <c r="A289">
        <v>8250192100</v>
      </c>
      <c r="B289" t="s">
        <v>2955</v>
      </c>
      <c r="C289" t="s">
        <v>2821</v>
      </c>
      <c r="D289">
        <v>2</v>
      </c>
      <c r="E289" s="522">
        <v>65647949</v>
      </c>
    </row>
    <row r="290" spans="1:5" x14ac:dyDescent="0.2">
      <c r="A290">
        <v>5340629100</v>
      </c>
      <c r="B290" t="s">
        <v>2932</v>
      </c>
      <c r="C290" t="s">
        <v>2822</v>
      </c>
      <c r="D290">
        <v>2</v>
      </c>
      <c r="E290" s="522">
        <v>65647949</v>
      </c>
    </row>
    <row r="291" spans="1:5" x14ac:dyDescent="0.2">
      <c r="A291">
        <v>7136673900</v>
      </c>
      <c r="B291" t="s">
        <v>2927</v>
      </c>
      <c r="C291" t="s">
        <v>2821</v>
      </c>
      <c r="D291">
        <v>2</v>
      </c>
      <c r="E291" s="522">
        <v>65647949</v>
      </c>
    </row>
    <row r="292" spans="1:5" x14ac:dyDescent="0.2">
      <c r="A292">
        <v>1190130600</v>
      </c>
      <c r="B292" t="s">
        <v>2940</v>
      </c>
      <c r="C292" t="s">
        <v>2822</v>
      </c>
      <c r="D292">
        <v>1</v>
      </c>
      <c r="E292" s="522">
        <v>65647949</v>
      </c>
    </row>
    <row r="293" spans="1:5" x14ac:dyDescent="0.2">
      <c r="A293">
        <v>6243297090</v>
      </c>
      <c r="B293" t="s">
        <v>2931</v>
      </c>
      <c r="C293" t="s">
        <v>2823</v>
      </c>
      <c r="D293">
        <v>1</v>
      </c>
      <c r="E293" s="522">
        <v>65647949</v>
      </c>
    </row>
    <row r="294" spans="1:5" x14ac:dyDescent="0.2">
      <c r="A294">
        <v>5340038100</v>
      </c>
      <c r="B294" t="s">
        <v>2932</v>
      </c>
      <c r="C294" t="s">
        <v>2821</v>
      </c>
      <c r="D294">
        <v>3</v>
      </c>
      <c r="E294" s="522">
        <v>65647949</v>
      </c>
    </row>
    <row r="295" spans="1:5" x14ac:dyDescent="0.2">
      <c r="A295">
        <v>5340038100</v>
      </c>
      <c r="B295" t="s">
        <v>2932</v>
      </c>
      <c r="C295" t="s">
        <v>2821</v>
      </c>
      <c r="D295">
        <v>1</v>
      </c>
      <c r="E295" s="522">
        <v>65647949</v>
      </c>
    </row>
    <row r="296" spans="1:5" x14ac:dyDescent="0.2">
      <c r="A296">
        <v>3230191100</v>
      </c>
      <c r="B296" t="s">
        <v>2947</v>
      </c>
      <c r="C296" t="s">
        <v>2822</v>
      </c>
      <c r="D296">
        <v>3</v>
      </c>
      <c r="E296" s="522">
        <v>65647949</v>
      </c>
    </row>
    <row r="297" spans="1:5" x14ac:dyDescent="0.2">
      <c r="A297">
        <v>3230191100</v>
      </c>
      <c r="B297" t="s">
        <v>2947</v>
      </c>
      <c r="C297" t="s">
        <v>2822</v>
      </c>
      <c r="D297">
        <v>1</v>
      </c>
      <c r="E297" s="522">
        <v>65647949</v>
      </c>
    </row>
    <row r="298" spans="1:5" x14ac:dyDescent="0.2">
      <c r="A298">
        <v>6263034330</v>
      </c>
      <c r="B298" t="s">
        <v>2931</v>
      </c>
      <c r="C298" t="s">
        <v>2821</v>
      </c>
      <c r="D298">
        <v>1</v>
      </c>
      <c r="E298" s="522">
        <v>65647949</v>
      </c>
    </row>
    <row r="299" spans="1:5" x14ac:dyDescent="0.2">
      <c r="A299">
        <v>5310477200</v>
      </c>
      <c r="B299" t="s">
        <v>2934</v>
      </c>
      <c r="C299" t="s">
        <v>2821</v>
      </c>
      <c r="D299">
        <v>1</v>
      </c>
      <c r="E299" s="522">
        <v>65647949</v>
      </c>
    </row>
    <row r="300" spans="1:5" x14ac:dyDescent="0.2">
      <c r="A300">
        <v>6233321090</v>
      </c>
      <c r="B300" t="s">
        <v>2931</v>
      </c>
      <c r="C300" t="s">
        <v>2822</v>
      </c>
      <c r="D300">
        <v>1</v>
      </c>
      <c r="E300" s="522">
        <v>65647949</v>
      </c>
    </row>
    <row r="301" spans="1:5" x14ac:dyDescent="0.2">
      <c r="A301">
        <v>3210022100</v>
      </c>
      <c r="B301" t="s">
        <v>2947</v>
      </c>
      <c r="C301" t="s">
        <v>2821</v>
      </c>
      <c r="D301">
        <v>1</v>
      </c>
      <c r="E301" s="522">
        <v>65647949</v>
      </c>
    </row>
    <row r="302" spans="1:5" x14ac:dyDescent="0.2">
      <c r="A302">
        <v>3210022100</v>
      </c>
      <c r="B302" t="s">
        <v>2947</v>
      </c>
      <c r="C302" t="s">
        <v>2823</v>
      </c>
      <c r="D302">
        <v>1</v>
      </c>
      <c r="E302" s="522">
        <v>65647949</v>
      </c>
    </row>
    <row r="303" spans="1:5" x14ac:dyDescent="0.2">
      <c r="A303">
        <v>6243301090</v>
      </c>
      <c r="B303" t="s">
        <v>2931</v>
      </c>
      <c r="C303" t="s">
        <v>2822</v>
      </c>
      <c r="D303">
        <v>1</v>
      </c>
      <c r="E303" s="522">
        <v>65647949</v>
      </c>
    </row>
    <row r="304" spans="1:5" x14ac:dyDescent="0.2">
      <c r="A304">
        <v>915783</v>
      </c>
      <c r="B304" t="s">
        <v>2958</v>
      </c>
      <c r="C304" t="s">
        <v>2821</v>
      </c>
      <c r="D304">
        <v>2</v>
      </c>
      <c r="E304" s="522">
        <v>65647949</v>
      </c>
    </row>
    <row r="305" spans="1:5" x14ac:dyDescent="0.2">
      <c r="A305">
        <v>5120359100</v>
      </c>
      <c r="B305" t="s">
        <v>2959</v>
      </c>
      <c r="C305" t="s">
        <v>2821</v>
      </c>
      <c r="D305">
        <v>1</v>
      </c>
      <c r="E305" s="522">
        <v>65647949</v>
      </c>
    </row>
    <row r="306" spans="1:5" x14ac:dyDescent="0.2">
      <c r="A306">
        <v>5120359100</v>
      </c>
      <c r="B306" t="s">
        <v>2959</v>
      </c>
      <c r="C306" t="s">
        <v>2823</v>
      </c>
      <c r="D306">
        <v>1</v>
      </c>
      <c r="E306" s="522">
        <v>65647949</v>
      </c>
    </row>
    <row r="307" spans="1:5" x14ac:dyDescent="0.2">
      <c r="A307">
        <v>915108</v>
      </c>
      <c r="B307" t="s">
        <v>2960</v>
      </c>
      <c r="C307" t="s">
        <v>2822</v>
      </c>
      <c r="D307">
        <v>1</v>
      </c>
      <c r="E307" s="522">
        <v>65647949</v>
      </c>
    </row>
    <row r="308" spans="1:5" x14ac:dyDescent="0.2">
      <c r="A308">
        <v>915108</v>
      </c>
      <c r="B308" t="s">
        <v>2960</v>
      </c>
      <c r="C308" t="s">
        <v>2822</v>
      </c>
      <c r="D308">
        <v>1</v>
      </c>
      <c r="E308" s="522">
        <v>65647949</v>
      </c>
    </row>
    <row r="309" spans="1:5" x14ac:dyDescent="0.2">
      <c r="A309">
        <v>7136909300</v>
      </c>
      <c r="B309" t="s">
        <v>2927</v>
      </c>
      <c r="C309" t="s">
        <v>2821</v>
      </c>
      <c r="D309">
        <v>1</v>
      </c>
      <c r="E309" s="522">
        <v>65647949</v>
      </c>
    </row>
    <row r="310" spans="1:5" x14ac:dyDescent="0.2">
      <c r="A310">
        <v>6193090000</v>
      </c>
      <c r="B310" t="s">
        <v>2931</v>
      </c>
      <c r="C310" t="s">
        <v>2822</v>
      </c>
      <c r="D310">
        <v>1</v>
      </c>
      <c r="E310" s="522">
        <v>65647949</v>
      </c>
    </row>
    <row r="311" spans="1:5" x14ac:dyDescent="0.2">
      <c r="A311">
        <v>6243032000</v>
      </c>
      <c r="B311" t="s">
        <v>2931</v>
      </c>
      <c r="C311" t="s">
        <v>2823</v>
      </c>
      <c r="D311">
        <v>3</v>
      </c>
      <c r="E311" s="522">
        <v>65647949</v>
      </c>
    </row>
    <row r="312" spans="1:5" x14ac:dyDescent="0.2">
      <c r="A312">
        <v>6223180090</v>
      </c>
      <c r="B312" t="s">
        <v>2931</v>
      </c>
      <c r="C312" t="s">
        <v>2821</v>
      </c>
      <c r="D312">
        <v>2</v>
      </c>
      <c r="E312" s="522">
        <v>65647949</v>
      </c>
    </row>
    <row r="313" spans="1:5" x14ac:dyDescent="0.2">
      <c r="A313">
        <v>6203096000</v>
      </c>
      <c r="B313" t="s">
        <v>2931</v>
      </c>
      <c r="C313" t="s">
        <v>2823</v>
      </c>
      <c r="D313">
        <v>1</v>
      </c>
      <c r="E313" s="522">
        <v>65647949</v>
      </c>
    </row>
    <row r="314" spans="1:5" x14ac:dyDescent="0.2">
      <c r="A314">
        <v>6203096000</v>
      </c>
      <c r="B314" t="s">
        <v>2931</v>
      </c>
      <c r="C314" t="s">
        <v>2824</v>
      </c>
      <c r="D314">
        <v>1</v>
      </c>
      <c r="E314" s="522">
        <v>65647949</v>
      </c>
    </row>
    <row r="315" spans="1:5" x14ac:dyDescent="0.2">
      <c r="A315">
        <v>7121571100</v>
      </c>
      <c r="B315" t="s">
        <v>2933</v>
      </c>
      <c r="C315" t="s">
        <v>2822</v>
      </c>
      <c r="D315">
        <v>5</v>
      </c>
      <c r="E315" s="522">
        <v>65647949</v>
      </c>
    </row>
    <row r="316" spans="1:5" x14ac:dyDescent="0.2">
      <c r="A316">
        <v>5380700100</v>
      </c>
      <c r="B316" t="s">
        <v>2952</v>
      </c>
      <c r="C316" t="s">
        <v>2823</v>
      </c>
      <c r="D316">
        <v>1</v>
      </c>
      <c r="E316" s="522">
        <v>65647949</v>
      </c>
    </row>
    <row r="317" spans="1:5" x14ac:dyDescent="0.2">
      <c r="A317">
        <v>5310172100</v>
      </c>
      <c r="B317" t="s">
        <v>2936</v>
      </c>
      <c r="C317" t="s">
        <v>2822</v>
      </c>
      <c r="D317">
        <v>1</v>
      </c>
      <c r="E317" s="522">
        <v>65647949</v>
      </c>
    </row>
    <row r="318" spans="1:5" x14ac:dyDescent="0.2">
      <c r="A318">
        <v>6173001000</v>
      </c>
      <c r="B318" t="s">
        <v>2931</v>
      </c>
      <c r="C318" t="s">
        <v>2823</v>
      </c>
      <c r="D318">
        <v>1</v>
      </c>
      <c r="E318" s="522">
        <v>65647949</v>
      </c>
    </row>
    <row r="319" spans="1:5" x14ac:dyDescent="0.2">
      <c r="A319">
        <v>5330112100</v>
      </c>
      <c r="B319" t="s">
        <v>2956</v>
      </c>
      <c r="C319" t="s">
        <v>2821</v>
      </c>
      <c r="D319">
        <v>2</v>
      </c>
      <c r="E319" s="522">
        <v>65647949</v>
      </c>
    </row>
    <row r="320" spans="1:5" x14ac:dyDescent="0.2">
      <c r="A320">
        <v>5380596100</v>
      </c>
      <c r="B320" t="s">
        <v>2952</v>
      </c>
      <c r="C320" t="s">
        <v>2822</v>
      </c>
      <c r="D320">
        <v>2</v>
      </c>
      <c r="E320" s="522">
        <v>65647949</v>
      </c>
    </row>
    <row r="321" spans="1:5" x14ac:dyDescent="0.2">
      <c r="A321">
        <v>5340069100</v>
      </c>
      <c r="B321" t="s">
        <v>2932</v>
      </c>
      <c r="C321" t="s">
        <v>2821</v>
      </c>
      <c r="D321">
        <v>4</v>
      </c>
      <c r="E321" s="522">
        <v>65647949</v>
      </c>
    </row>
    <row r="322" spans="1:5" x14ac:dyDescent="0.2">
      <c r="A322">
        <v>5320541100</v>
      </c>
      <c r="B322" t="s">
        <v>2924</v>
      </c>
      <c r="C322" t="s">
        <v>2821</v>
      </c>
      <c r="D322">
        <v>1</v>
      </c>
      <c r="E322" s="522">
        <v>65647949</v>
      </c>
    </row>
    <row r="323" spans="1:5" x14ac:dyDescent="0.2">
      <c r="A323">
        <v>6193072000</v>
      </c>
      <c r="B323" t="s">
        <v>2931</v>
      </c>
      <c r="C323" t="s">
        <v>2821</v>
      </c>
      <c r="D323">
        <v>2</v>
      </c>
      <c r="E323" s="522">
        <v>65647949</v>
      </c>
    </row>
    <row r="324" spans="1:5" x14ac:dyDescent="0.2">
      <c r="A324">
        <v>5380592100</v>
      </c>
      <c r="B324" t="s">
        <v>2952</v>
      </c>
      <c r="C324" t="s">
        <v>2822</v>
      </c>
      <c r="D324">
        <v>2</v>
      </c>
      <c r="E324" s="522">
        <v>65647949</v>
      </c>
    </row>
    <row r="325" spans="1:5" x14ac:dyDescent="0.2">
      <c r="A325">
        <v>1200264100</v>
      </c>
      <c r="B325" t="s">
        <v>2940</v>
      </c>
      <c r="C325" t="s">
        <v>2821</v>
      </c>
      <c r="D325">
        <v>1</v>
      </c>
      <c r="E325" s="522">
        <v>65647949</v>
      </c>
    </row>
    <row r="326" spans="1:5" x14ac:dyDescent="0.2">
      <c r="A326">
        <v>5380669100</v>
      </c>
      <c r="B326" t="s">
        <v>2952</v>
      </c>
      <c r="C326" t="s">
        <v>2822</v>
      </c>
      <c r="D326">
        <v>1</v>
      </c>
      <c r="E326" s="522">
        <v>65647949</v>
      </c>
    </row>
    <row r="327" spans="1:5" x14ac:dyDescent="0.2">
      <c r="A327">
        <v>6191698600</v>
      </c>
      <c r="B327" t="s">
        <v>2931</v>
      </c>
      <c r="C327" t="s">
        <v>2821</v>
      </c>
      <c r="D327">
        <v>1</v>
      </c>
      <c r="E327" s="522">
        <v>65647949</v>
      </c>
    </row>
    <row r="328" spans="1:5" x14ac:dyDescent="0.2">
      <c r="A328">
        <v>6191698600</v>
      </c>
      <c r="B328" t="s">
        <v>2931</v>
      </c>
      <c r="C328" t="s">
        <v>2823</v>
      </c>
      <c r="D328">
        <v>1</v>
      </c>
      <c r="E328" s="522">
        <v>65647949</v>
      </c>
    </row>
    <row r="329" spans="1:5" x14ac:dyDescent="0.2">
      <c r="A329">
        <v>6223226090</v>
      </c>
      <c r="B329" t="s">
        <v>2931</v>
      </c>
      <c r="C329" t="s">
        <v>2821</v>
      </c>
      <c r="D329">
        <v>1</v>
      </c>
      <c r="E329" s="522">
        <v>65647949</v>
      </c>
    </row>
    <row r="330" spans="1:5" x14ac:dyDescent="0.2">
      <c r="A330">
        <v>5340138300</v>
      </c>
      <c r="B330" t="s">
        <v>2932</v>
      </c>
      <c r="C330" t="s">
        <v>2825</v>
      </c>
      <c r="D330">
        <v>4</v>
      </c>
      <c r="E330" s="522">
        <v>65647949</v>
      </c>
    </row>
    <row r="331" spans="1:5" x14ac:dyDescent="0.2">
      <c r="A331">
        <v>985420</v>
      </c>
      <c r="B331" t="s">
        <v>2961</v>
      </c>
      <c r="C331" t="s">
        <v>2821</v>
      </c>
      <c r="D331">
        <v>4</v>
      </c>
      <c r="E331" s="522">
        <v>65647949</v>
      </c>
    </row>
    <row r="332" spans="1:5" x14ac:dyDescent="0.2">
      <c r="A332">
        <v>6243091000</v>
      </c>
      <c r="B332" t="s">
        <v>2931</v>
      </c>
      <c r="C332" t="s">
        <v>2822</v>
      </c>
      <c r="D332">
        <v>1</v>
      </c>
      <c r="E332" s="522">
        <v>65647949</v>
      </c>
    </row>
    <row r="333" spans="1:5" x14ac:dyDescent="0.2">
      <c r="A333">
        <v>4150649100</v>
      </c>
      <c r="B333" t="s">
        <v>2929</v>
      </c>
      <c r="C333" t="s">
        <v>2823</v>
      </c>
      <c r="D333">
        <v>2</v>
      </c>
      <c r="E333" s="522">
        <v>65647949</v>
      </c>
    </row>
    <row r="334" spans="1:5" x14ac:dyDescent="0.2">
      <c r="A334">
        <v>4150649100</v>
      </c>
      <c r="B334" t="s">
        <v>2929</v>
      </c>
      <c r="C334" t="s">
        <v>2825</v>
      </c>
      <c r="D334">
        <v>2</v>
      </c>
      <c r="E334" s="522">
        <v>65647949</v>
      </c>
    </row>
    <row r="335" spans="1:5" x14ac:dyDescent="0.2">
      <c r="A335">
        <v>5320582100</v>
      </c>
      <c r="B335" t="s">
        <v>2924</v>
      </c>
      <c r="C335" t="s">
        <v>2821</v>
      </c>
      <c r="D335">
        <v>2</v>
      </c>
      <c r="E335" s="522">
        <v>65647949</v>
      </c>
    </row>
    <row r="336" spans="1:5" x14ac:dyDescent="0.2">
      <c r="A336">
        <v>6253069000</v>
      </c>
      <c r="B336" t="s">
        <v>2931</v>
      </c>
      <c r="C336" t="s">
        <v>2825</v>
      </c>
      <c r="D336">
        <v>1</v>
      </c>
      <c r="E336" s="522">
        <v>65647949</v>
      </c>
    </row>
    <row r="337" spans="1:5" x14ac:dyDescent="0.2">
      <c r="A337">
        <v>6253069000</v>
      </c>
      <c r="B337" t="s">
        <v>2931</v>
      </c>
      <c r="C337" t="s">
        <v>2822</v>
      </c>
      <c r="D337">
        <v>2</v>
      </c>
      <c r="E337" s="522">
        <v>65647949</v>
      </c>
    </row>
    <row r="338" spans="1:5" x14ac:dyDescent="0.2">
      <c r="A338">
        <v>6233049600</v>
      </c>
      <c r="B338" t="s">
        <v>2931</v>
      </c>
      <c r="C338" t="s">
        <v>2821</v>
      </c>
      <c r="D338">
        <v>2</v>
      </c>
      <c r="E338" s="522">
        <v>65647949</v>
      </c>
    </row>
    <row r="339" spans="1:5" x14ac:dyDescent="0.2">
      <c r="A339">
        <v>6243345000</v>
      </c>
      <c r="B339" t="s">
        <v>2931</v>
      </c>
      <c r="C339" t="s">
        <v>2822</v>
      </c>
      <c r="D339">
        <v>1</v>
      </c>
      <c r="E339" s="522">
        <v>65647949</v>
      </c>
    </row>
    <row r="340" spans="1:5" x14ac:dyDescent="0.2">
      <c r="A340">
        <v>4150100110</v>
      </c>
      <c r="B340" t="s">
        <v>2929</v>
      </c>
      <c r="C340" t="s">
        <v>2821</v>
      </c>
      <c r="D340">
        <v>1</v>
      </c>
      <c r="E340" s="522">
        <v>65647949</v>
      </c>
    </row>
    <row r="341" spans="1:5" x14ac:dyDescent="0.2">
      <c r="A341">
        <v>988602</v>
      </c>
      <c r="B341" t="s">
        <v>2961</v>
      </c>
      <c r="C341" t="s">
        <v>2821</v>
      </c>
      <c r="D341">
        <v>4</v>
      </c>
      <c r="E341" s="522">
        <v>65647949</v>
      </c>
    </row>
    <row r="342" spans="1:5" x14ac:dyDescent="0.2">
      <c r="A342">
        <v>5350236100</v>
      </c>
      <c r="B342" t="s">
        <v>2942</v>
      </c>
      <c r="C342" t="s">
        <v>2822</v>
      </c>
      <c r="D342">
        <v>1</v>
      </c>
      <c r="E342" s="522">
        <v>65647949</v>
      </c>
    </row>
    <row r="343" spans="1:5" x14ac:dyDescent="0.2">
      <c r="A343">
        <v>5100172100</v>
      </c>
      <c r="B343" t="s">
        <v>2944</v>
      </c>
      <c r="C343" t="s">
        <v>2825</v>
      </c>
      <c r="D343">
        <v>1</v>
      </c>
      <c r="E343" s="522">
        <v>65647949</v>
      </c>
    </row>
    <row r="344" spans="1:5" x14ac:dyDescent="0.2">
      <c r="A344">
        <v>5320236100</v>
      </c>
      <c r="B344" t="s">
        <v>2925</v>
      </c>
      <c r="C344" t="s">
        <v>2821</v>
      </c>
      <c r="D344">
        <v>1</v>
      </c>
      <c r="E344" s="522">
        <v>65647949</v>
      </c>
    </row>
    <row r="345" spans="1:5" x14ac:dyDescent="0.2">
      <c r="A345">
        <v>5320584100</v>
      </c>
      <c r="B345" t="s">
        <v>2924</v>
      </c>
      <c r="C345" t="s">
        <v>2822</v>
      </c>
      <c r="D345">
        <v>3</v>
      </c>
      <c r="E345" s="522">
        <v>65647949</v>
      </c>
    </row>
    <row r="346" spans="1:5" x14ac:dyDescent="0.2">
      <c r="A346">
        <v>5330058200</v>
      </c>
      <c r="B346" t="s">
        <v>2956</v>
      </c>
      <c r="C346" t="s">
        <v>2825</v>
      </c>
      <c r="D346">
        <v>2</v>
      </c>
      <c r="E346" s="522">
        <v>65647949</v>
      </c>
    </row>
    <row r="347" spans="1:5" x14ac:dyDescent="0.2">
      <c r="A347">
        <v>6233420000</v>
      </c>
      <c r="B347" t="s">
        <v>2931</v>
      </c>
      <c r="C347" t="s">
        <v>2821</v>
      </c>
      <c r="D347">
        <v>1</v>
      </c>
      <c r="E347" s="522">
        <v>65647949</v>
      </c>
    </row>
    <row r="348" spans="1:5" x14ac:dyDescent="0.2">
      <c r="A348">
        <v>6233420000</v>
      </c>
      <c r="B348" t="s">
        <v>2931</v>
      </c>
      <c r="C348" t="s">
        <v>2821</v>
      </c>
      <c r="D348">
        <v>1</v>
      </c>
      <c r="E348" s="522">
        <v>65647949</v>
      </c>
    </row>
    <row r="349" spans="1:5" x14ac:dyDescent="0.2">
      <c r="A349">
        <v>7136672200</v>
      </c>
      <c r="B349" t="s">
        <v>2927</v>
      </c>
      <c r="C349" t="s">
        <v>2821</v>
      </c>
      <c r="D349">
        <v>2</v>
      </c>
      <c r="E349" s="522">
        <v>65647949</v>
      </c>
    </row>
    <row r="350" spans="1:5" x14ac:dyDescent="0.2">
      <c r="A350">
        <v>6223096090</v>
      </c>
      <c r="B350" t="s">
        <v>2931</v>
      </c>
      <c r="C350" t="s">
        <v>2823</v>
      </c>
      <c r="D350">
        <v>2</v>
      </c>
      <c r="E350" s="522">
        <v>65647949</v>
      </c>
    </row>
    <row r="351" spans="1:5" x14ac:dyDescent="0.2">
      <c r="A351" t="s">
        <v>2962</v>
      </c>
      <c r="B351" t="s">
        <v>2927</v>
      </c>
      <c r="C351" t="s">
        <v>2821</v>
      </c>
      <c r="D351">
        <v>4</v>
      </c>
      <c r="E351" s="522">
        <v>65647949</v>
      </c>
    </row>
    <row r="352" spans="1:5" x14ac:dyDescent="0.2">
      <c r="A352">
        <v>5320027100</v>
      </c>
      <c r="B352" t="s">
        <v>2926</v>
      </c>
      <c r="C352" t="s">
        <v>2821</v>
      </c>
      <c r="D352">
        <v>1</v>
      </c>
      <c r="E352" s="522">
        <v>65647949</v>
      </c>
    </row>
    <row r="353" spans="1:5" x14ac:dyDescent="0.2">
      <c r="A353">
        <v>5000639100</v>
      </c>
      <c r="B353" t="s">
        <v>2937</v>
      </c>
      <c r="C353" t="s">
        <v>2822</v>
      </c>
      <c r="D353">
        <v>1</v>
      </c>
      <c r="E353" s="522">
        <v>65647949</v>
      </c>
    </row>
    <row r="354" spans="1:5" x14ac:dyDescent="0.2">
      <c r="A354">
        <v>5320473100</v>
      </c>
      <c r="B354" t="s">
        <v>2924</v>
      </c>
      <c r="C354" t="s">
        <v>2825</v>
      </c>
      <c r="D354">
        <v>2</v>
      </c>
      <c r="E354" s="522">
        <v>65647949</v>
      </c>
    </row>
    <row r="355" spans="1:5" x14ac:dyDescent="0.2">
      <c r="A355">
        <v>4271039300</v>
      </c>
      <c r="B355" t="s">
        <v>2950</v>
      </c>
      <c r="C355" t="s">
        <v>2822</v>
      </c>
      <c r="D355">
        <v>2</v>
      </c>
      <c r="E355" s="522">
        <v>65647949</v>
      </c>
    </row>
    <row r="356" spans="1:5" x14ac:dyDescent="0.2">
      <c r="A356">
        <v>7136440700</v>
      </c>
      <c r="B356" t="s">
        <v>2927</v>
      </c>
      <c r="C356" t="s">
        <v>2821</v>
      </c>
      <c r="D356">
        <v>1</v>
      </c>
      <c r="E356" s="522">
        <v>65647949</v>
      </c>
    </row>
    <row r="357" spans="1:5" x14ac:dyDescent="0.2">
      <c r="A357">
        <v>5330119100</v>
      </c>
      <c r="B357" t="s">
        <v>2956</v>
      </c>
      <c r="C357" t="s">
        <v>2821</v>
      </c>
      <c r="D357">
        <v>2</v>
      </c>
      <c r="E357" s="522">
        <v>65647949</v>
      </c>
    </row>
    <row r="358" spans="1:5" x14ac:dyDescent="0.2">
      <c r="A358">
        <v>6000238000</v>
      </c>
      <c r="B358" t="s">
        <v>2931</v>
      </c>
      <c r="C358" t="s">
        <v>2825</v>
      </c>
      <c r="D358">
        <v>1</v>
      </c>
      <c r="E358" s="522">
        <v>65647949</v>
      </c>
    </row>
    <row r="359" spans="1:5" x14ac:dyDescent="0.2">
      <c r="A359">
        <v>5300154100</v>
      </c>
      <c r="B359" t="s">
        <v>2923</v>
      </c>
      <c r="C359" t="s">
        <v>2822</v>
      </c>
      <c r="D359">
        <v>1</v>
      </c>
      <c r="E359" s="522">
        <v>65647949</v>
      </c>
    </row>
    <row r="360" spans="1:5" x14ac:dyDescent="0.2">
      <c r="A360">
        <v>4150497090</v>
      </c>
      <c r="B360" t="s">
        <v>2929</v>
      </c>
      <c r="C360" t="s">
        <v>2823</v>
      </c>
      <c r="D360">
        <v>2</v>
      </c>
      <c r="E360" s="522">
        <v>65647949</v>
      </c>
    </row>
    <row r="361" spans="1:5" x14ac:dyDescent="0.2">
      <c r="A361">
        <v>6243156340</v>
      </c>
      <c r="B361" t="s">
        <v>2931</v>
      </c>
      <c r="C361" t="s">
        <v>2821</v>
      </c>
      <c r="D361">
        <v>1</v>
      </c>
      <c r="E361" s="522">
        <v>65647949</v>
      </c>
    </row>
    <row r="362" spans="1:5" x14ac:dyDescent="0.2">
      <c r="A362">
        <v>5330037200</v>
      </c>
      <c r="B362" t="s">
        <v>2956</v>
      </c>
      <c r="C362" t="s">
        <v>2821</v>
      </c>
      <c r="D362">
        <v>2</v>
      </c>
      <c r="E362" s="522">
        <v>65647949</v>
      </c>
    </row>
    <row r="363" spans="1:5" x14ac:dyDescent="0.2">
      <c r="A363">
        <v>6233041000</v>
      </c>
      <c r="B363" t="s">
        <v>2931</v>
      </c>
      <c r="C363" t="s">
        <v>2821</v>
      </c>
      <c r="D363">
        <v>1</v>
      </c>
      <c r="E363" s="522">
        <v>65647949</v>
      </c>
    </row>
    <row r="364" spans="1:5" x14ac:dyDescent="0.2">
      <c r="A364">
        <v>7136140300</v>
      </c>
      <c r="B364" t="s">
        <v>2927</v>
      </c>
      <c r="C364" t="s">
        <v>2821</v>
      </c>
      <c r="D364">
        <v>1</v>
      </c>
      <c r="E364" s="522">
        <v>65647949</v>
      </c>
    </row>
    <row r="365" spans="1:5" x14ac:dyDescent="0.2">
      <c r="A365">
        <v>7136493800</v>
      </c>
      <c r="B365" t="s">
        <v>2927</v>
      </c>
      <c r="C365" t="s">
        <v>2821</v>
      </c>
      <c r="D365">
        <v>1</v>
      </c>
      <c r="E365" s="522">
        <v>65647949</v>
      </c>
    </row>
    <row r="366" spans="1:5" x14ac:dyDescent="0.2">
      <c r="A366">
        <v>4110159100</v>
      </c>
      <c r="B366" t="s">
        <v>2927</v>
      </c>
      <c r="C366" t="s">
        <v>2822</v>
      </c>
      <c r="D366">
        <v>2</v>
      </c>
      <c r="E366" s="522">
        <v>65647949</v>
      </c>
    </row>
    <row r="367" spans="1:5" x14ac:dyDescent="0.2">
      <c r="A367">
        <v>4110159100</v>
      </c>
      <c r="B367" t="s">
        <v>2927</v>
      </c>
      <c r="C367" t="s">
        <v>2822</v>
      </c>
      <c r="D367">
        <v>2</v>
      </c>
      <c r="E367" s="522">
        <v>65647949</v>
      </c>
    </row>
    <row r="368" spans="1:5" x14ac:dyDescent="0.2">
      <c r="A368">
        <v>5330033200</v>
      </c>
      <c r="B368" t="s">
        <v>2963</v>
      </c>
      <c r="C368" t="s">
        <v>2821</v>
      </c>
      <c r="D368">
        <v>2</v>
      </c>
      <c r="E368" s="522">
        <v>65647949</v>
      </c>
    </row>
    <row r="369" spans="1:5" x14ac:dyDescent="0.2">
      <c r="A369">
        <v>925134</v>
      </c>
      <c r="B369" t="s">
        <v>2964</v>
      </c>
      <c r="C369" t="s">
        <v>2821</v>
      </c>
      <c r="D369">
        <v>1</v>
      </c>
      <c r="E369" s="522">
        <v>65647949</v>
      </c>
    </row>
    <row r="370" spans="1:5" x14ac:dyDescent="0.2">
      <c r="A370">
        <v>4150702100</v>
      </c>
      <c r="B370" t="s">
        <v>2929</v>
      </c>
      <c r="C370" t="s">
        <v>2823</v>
      </c>
      <c r="D370">
        <v>1</v>
      </c>
      <c r="E370" s="522">
        <v>65647949</v>
      </c>
    </row>
    <row r="371" spans="1:5" x14ac:dyDescent="0.2">
      <c r="A371">
        <v>5000035100</v>
      </c>
      <c r="B371" t="s">
        <v>2937</v>
      </c>
      <c r="C371" t="s">
        <v>2823</v>
      </c>
      <c r="D371">
        <v>1</v>
      </c>
      <c r="E371" s="522">
        <v>65647949</v>
      </c>
    </row>
    <row r="372" spans="1:5" x14ac:dyDescent="0.2">
      <c r="A372">
        <v>325323</v>
      </c>
      <c r="B372" t="s">
        <v>2965</v>
      </c>
      <c r="C372" t="s">
        <v>2821</v>
      </c>
      <c r="D372">
        <v>1</v>
      </c>
      <c r="E372" s="522">
        <v>65647949</v>
      </c>
    </row>
    <row r="373" spans="1:5" x14ac:dyDescent="0.2">
      <c r="A373">
        <v>6000056000</v>
      </c>
      <c r="B373" t="s">
        <v>2931</v>
      </c>
      <c r="C373" t="s">
        <v>2821</v>
      </c>
      <c r="D373">
        <v>2</v>
      </c>
      <c r="E373" s="522">
        <v>65647949</v>
      </c>
    </row>
    <row r="374" spans="1:5" x14ac:dyDescent="0.2">
      <c r="A374">
        <v>5300419100</v>
      </c>
      <c r="B374" t="s">
        <v>2923</v>
      </c>
      <c r="C374" t="s">
        <v>2821</v>
      </c>
      <c r="D374">
        <v>1</v>
      </c>
      <c r="E374" s="522">
        <v>65647949</v>
      </c>
    </row>
    <row r="375" spans="1:5" x14ac:dyDescent="0.2">
      <c r="A375">
        <v>5290115100</v>
      </c>
      <c r="B375" t="s">
        <v>2966</v>
      </c>
      <c r="C375" t="s">
        <v>2822</v>
      </c>
      <c r="D375">
        <v>1</v>
      </c>
      <c r="E375" s="522">
        <v>65647949</v>
      </c>
    </row>
    <row r="376" spans="1:5" x14ac:dyDescent="0.2">
      <c r="A376">
        <v>5320580100</v>
      </c>
      <c r="B376" t="s">
        <v>2924</v>
      </c>
      <c r="C376" t="s">
        <v>2821</v>
      </c>
      <c r="D376">
        <v>1</v>
      </c>
      <c r="E376" s="522">
        <v>65647949</v>
      </c>
    </row>
    <row r="377" spans="1:5" x14ac:dyDescent="0.2">
      <c r="A377">
        <v>1220181100</v>
      </c>
      <c r="B377" t="s">
        <v>2940</v>
      </c>
      <c r="C377" t="s">
        <v>2821</v>
      </c>
      <c r="D377">
        <v>1</v>
      </c>
      <c r="E377" s="522">
        <v>65647949</v>
      </c>
    </row>
    <row r="378" spans="1:5" x14ac:dyDescent="0.2">
      <c r="A378">
        <v>6231157000</v>
      </c>
      <c r="B378" t="s">
        <v>2931</v>
      </c>
      <c r="C378" t="s">
        <v>2823</v>
      </c>
      <c r="D378">
        <v>3</v>
      </c>
      <c r="E378" s="522">
        <v>65647949</v>
      </c>
    </row>
    <row r="379" spans="1:5" x14ac:dyDescent="0.2">
      <c r="A379">
        <v>915325</v>
      </c>
      <c r="B379" t="s">
        <v>2964</v>
      </c>
      <c r="C379" t="s">
        <v>2821</v>
      </c>
      <c r="D379">
        <v>1</v>
      </c>
      <c r="E379" s="522">
        <v>65647949</v>
      </c>
    </row>
    <row r="380" spans="1:5" x14ac:dyDescent="0.2">
      <c r="A380">
        <v>5530128100</v>
      </c>
      <c r="B380" t="s">
        <v>2967</v>
      </c>
      <c r="C380" t="s">
        <v>2822</v>
      </c>
      <c r="D380">
        <v>4</v>
      </c>
      <c r="E380" s="522">
        <v>65647949</v>
      </c>
    </row>
    <row r="381" spans="1:5" x14ac:dyDescent="0.2">
      <c r="A381">
        <v>5300167100</v>
      </c>
      <c r="B381" t="s">
        <v>2923</v>
      </c>
      <c r="C381" t="s">
        <v>2821</v>
      </c>
      <c r="D381">
        <v>1</v>
      </c>
      <c r="E381" s="522">
        <v>65647949</v>
      </c>
    </row>
    <row r="382" spans="1:5" x14ac:dyDescent="0.2">
      <c r="A382">
        <v>5300167100</v>
      </c>
      <c r="B382" t="s">
        <v>2923</v>
      </c>
      <c r="C382" t="s">
        <v>2825</v>
      </c>
      <c r="D382">
        <v>1</v>
      </c>
      <c r="E382" s="522">
        <v>65647949</v>
      </c>
    </row>
    <row r="383" spans="1:5" x14ac:dyDescent="0.2">
      <c r="A383">
        <v>935717</v>
      </c>
      <c r="B383" t="s">
        <v>2968</v>
      </c>
      <c r="C383" t="s">
        <v>2823</v>
      </c>
      <c r="D383">
        <v>1</v>
      </c>
      <c r="E383" s="522">
        <v>65647949</v>
      </c>
    </row>
    <row r="384" spans="1:5" x14ac:dyDescent="0.2">
      <c r="A384">
        <v>5340341100</v>
      </c>
      <c r="B384" t="s">
        <v>2941</v>
      </c>
      <c r="C384" t="s">
        <v>2822</v>
      </c>
      <c r="D384">
        <v>1</v>
      </c>
      <c r="E384" s="522">
        <v>65647949</v>
      </c>
    </row>
    <row r="385" spans="1:5" x14ac:dyDescent="0.2">
      <c r="A385">
        <v>6243037000</v>
      </c>
      <c r="B385" t="s">
        <v>2931</v>
      </c>
      <c r="C385" t="s">
        <v>2821</v>
      </c>
      <c r="D385">
        <v>2</v>
      </c>
      <c r="E385" s="522">
        <v>65647949</v>
      </c>
    </row>
    <row r="386" spans="1:5" x14ac:dyDescent="0.2">
      <c r="A386">
        <v>5320227100</v>
      </c>
      <c r="B386" t="s">
        <v>2934</v>
      </c>
      <c r="C386" t="s">
        <v>2821</v>
      </c>
      <c r="D386">
        <v>1</v>
      </c>
      <c r="E386" s="522">
        <v>65647949</v>
      </c>
    </row>
    <row r="387" spans="1:5" x14ac:dyDescent="0.2">
      <c r="A387">
        <v>6193013600</v>
      </c>
      <c r="B387" t="s">
        <v>2931</v>
      </c>
      <c r="C387" t="s">
        <v>2823</v>
      </c>
      <c r="D387">
        <v>1</v>
      </c>
      <c r="E387" s="522">
        <v>65647949</v>
      </c>
    </row>
    <row r="388" spans="1:5" x14ac:dyDescent="0.2">
      <c r="A388">
        <v>5300352100</v>
      </c>
      <c r="B388" t="s">
        <v>2923</v>
      </c>
      <c r="C388" t="s">
        <v>2821</v>
      </c>
      <c r="D388">
        <v>1</v>
      </c>
      <c r="E388" s="522">
        <v>65647949</v>
      </c>
    </row>
    <row r="389" spans="1:5" x14ac:dyDescent="0.2">
      <c r="A389">
        <v>6243126090</v>
      </c>
      <c r="B389" t="s">
        <v>2931</v>
      </c>
      <c r="C389" t="s">
        <v>2823</v>
      </c>
      <c r="D389">
        <v>1</v>
      </c>
      <c r="E389" s="522">
        <v>65647949</v>
      </c>
    </row>
    <row r="390" spans="1:5" x14ac:dyDescent="0.2">
      <c r="A390">
        <v>6243126090</v>
      </c>
      <c r="B390" t="s">
        <v>2931</v>
      </c>
      <c r="C390" t="s">
        <v>2822</v>
      </c>
      <c r="D390">
        <v>1</v>
      </c>
      <c r="E390" s="522">
        <v>65647949</v>
      </c>
    </row>
    <row r="391" spans="1:5" x14ac:dyDescent="0.2">
      <c r="A391">
        <v>5300109100</v>
      </c>
      <c r="B391" t="s">
        <v>2923</v>
      </c>
      <c r="C391" t="s">
        <v>2823</v>
      </c>
      <c r="D391">
        <v>3</v>
      </c>
      <c r="E391" s="522">
        <v>65647949</v>
      </c>
    </row>
    <row r="392" spans="1:5" x14ac:dyDescent="0.2">
      <c r="A392" t="s">
        <v>2969</v>
      </c>
      <c r="B392" t="s">
        <v>2933</v>
      </c>
      <c r="C392" t="s">
        <v>2822</v>
      </c>
      <c r="D392">
        <v>1</v>
      </c>
      <c r="E392" s="522">
        <v>65647949</v>
      </c>
    </row>
    <row r="393" spans="1:5" x14ac:dyDescent="0.2">
      <c r="A393">
        <v>5000212100</v>
      </c>
      <c r="B393" t="s">
        <v>2937</v>
      </c>
      <c r="C393" t="s">
        <v>2821</v>
      </c>
      <c r="D393">
        <v>1</v>
      </c>
      <c r="E393" s="522">
        <v>65647949</v>
      </c>
    </row>
    <row r="394" spans="1:5" x14ac:dyDescent="0.2">
      <c r="A394">
        <v>5320666100</v>
      </c>
      <c r="B394" t="s">
        <v>2924</v>
      </c>
      <c r="C394" t="s">
        <v>2822</v>
      </c>
      <c r="D394">
        <v>2</v>
      </c>
      <c r="E394" s="522">
        <v>65647949</v>
      </c>
    </row>
    <row r="395" spans="1:5" x14ac:dyDescent="0.2">
      <c r="A395">
        <v>5330022100</v>
      </c>
      <c r="B395" t="s">
        <v>2932</v>
      </c>
      <c r="C395" t="s">
        <v>2821</v>
      </c>
      <c r="D395">
        <v>1</v>
      </c>
      <c r="E395" s="522">
        <v>65647949</v>
      </c>
    </row>
    <row r="396" spans="1:5" x14ac:dyDescent="0.2">
      <c r="A396">
        <v>6000002000</v>
      </c>
      <c r="B396" t="s">
        <v>2931</v>
      </c>
      <c r="C396" t="s">
        <v>2823</v>
      </c>
      <c r="D396">
        <v>2</v>
      </c>
      <c r="E396" s="522">
        <v>65647949</v>
      </c>
    </row>
    <row r="397" spans="1:5" x14ac:dyDescent="0.2">
      <c r="A397">
        <v>915139</v>
      </c>
      <c r="B397" t="s">
        <v>2960</v>
      </c>
      <c r="C397" t="s">
        <v>2823</v>
      </c>
      <c r="D397">
        <v>1</v>
      </c>
      <c r="E397" s="522">
        <v>65647949</v>
      </c>
    </row>
    <row r="398" spans="1:5" x14ac:dyDescent="0.2">
      <c r="A398">
        <v>5310196200</v>
      </c>
      <c r="B398" t="s">
        <v>2934</v>
      </c>
      <c r="C398" t="s">
        <v>2821</v>
      </c>
      <c r="D398">
        <v>1</v>
      </c>
      <c r="E398" s="522">
        <v>65647949</v>
      </c>
    </row>
    <row r="399" spans="1:5" x14ac:dyDescent="0.2">
      <c r="A399">
        <v>5100103100</v>
      </c>
      <c r="B399" t="s">
        <v>2935</v>
      </c>
      <c r="C399" t="s">
        <v>2822</v>
      </c>
      <c r="D399">
        <v>1</v>
      </c>
      <c r="E399" s="522">
        <v>65647949</v>
      </c>
    </row>
    <row r="400" spans="1:5" x14ac:dyDescent="0.2">
      <c r="A400">
        <v>6231089000</v>
      </c>
      <c r="B400" t="s">
        <v>2931</v>
      </c>
      <c r="C400" t="s">
        <v>2821</v>
      </c>
      <c r="D400">
        <v>2</v>
      </c>
      <c r="E400" s="522">
        <v>65647949</v>
      </c>
    </row>
    <row r="401" spans="1:5" x14ac:dyDescent="0.2">
      <c r="A401">
        <v>5001200100</v>
      </c>
      <c r="B401" t="s">
        <v>2937</v>
      </c>
      <c r="C401" t="s">
        <v>2822</v>
      </c>
      <c r="D401">
        <v>1</v>
      </c>
      <c r="E401" s="522">
        <v>65647949</v>
      </c>
    </row>
    <row r="402" spans="1:5" x14ac:dyDescent="0.2">
      <c r="A402">
        <v>5350137100</v>
      </c>
      <c r="B402" t="s">
        <v>2942</v>
      </c>
      <c r="C402" t="s">
        <v>2821</v>
      </c>
      <c r="D402">
        <v>2</v>
      </c>
      <c r="E402" s="522">
        <v>65647949</v>
      </c>
    </row>
    <row r="403" spans="1:5" x14ac:dyDescent="0.2">
      <c r="A403">
        <v>5350137100</v>
      </c>
      <c r="B403" t="s">
        <v>2942</v>
      </c>
      <c r="C403" t="s">
        <v>2823</v>
      </c>
      <c r="D403">
        <v>4</v>
      </c>
      <c r="E403" s="522">
        <v>65647949</v>
      </c>
    </row>
    <row r="404" spans="1:5" x14ac:dyDescent="0.2">
      <c r="A404">
        <v>6233160000</v>
      </c>
      <c r="B404" t="s">
        <v>2931</v>
      </c>
      <c r="C404" t="s">
        <v>2823</v>
      </c>
      <c r="D404">
        <v>1</v>
      </c>
      <c r="E404" s="522">
        <v>65647949</v>
      </c>
    </row>
    <row r="405" spans="1:5" x14ac:dyDescent="0.2">
      <c r="A405">
        <v>5310401100</v>
      </c>
      <c r="B405" t="s">
        <v>2934</v>
      </c>
      <c r="C405" t="s">
        <v>2822</v>
      </c>
      <c r="D405">
        <v>1</v>
      </c>
      <c r="E405" s="522">
        <v>65647949</v>
      </c>
    </row>
    <row r="406" spans="1:5" x14ac:dyDescent="0.2">
      <c r="A406">
        <v>986511</v>
      </c>
      <c r="B406" t="s">
        <v>2961</v>
      </c>
      <c r="C406" t="s">
        <v>2821</v>
      </c>
      <c r="D406">
        <v>1</v>
      </c>
      <c r="E406" s="522">
        <v>65647949</v>
      </c>
    </row>
    <row r="407" spans="1:5" x14ac:dyDescent="0.2">
      <c r="A407" t="s">
        <v>2970</v>
      </c>
      <c r="B407" t="s">
        <v>2971</v>
      </c>
      <c r="C407" t="s">
        <v>2822</v>
      </c>
      <c r="D407">
        <v>1</v>
      </c>
      <c r="E407" s="522">
        <v>65647949</v>
      </c>
    </row>
    <row r="408" spans="1:5" x14ac:dyDescent="0.2">
      <c r="A408">
        <v>4150484100</v>
      </c>
      <c r="B408" t="s">
        <v>2929</v>
      </c>
      <c r="C408" t="s">
        <v>2823</v>
      </c>
      <c r="D408">
        <v>1</v>
      </c>
      <c r="E408" s="522">
        <v>65647949</v>
      </c>
    </row>
    <row r="409" spans="1:5" x14ac:dyDescent="0.2">
      <c r="A409">
        <v>4150484100</v>
      </c>
      <c r="B409" t="s">
        <v>2929</v>
      </c>
      <c r="C409" t="s">
        <v>2824</v>
      </c>
      <c r="D409">
        <v>1</v>
      </c>
      <c r="E409" s="522">
        <v>65647949</v>
      </c>
    </row>
    <row r="410" spans="1:5" x14ac:dyDescent="0.2">
      <c r="A410">
        <v>4150251100</v>
      </c>
      <c r="B410" t="s">
        <v>2929</v>
      </c>
      <c r="C410" t="s">
        <v>2821</v>
      </c>
      <c r="D410">
        <v>1</v>
      </c>
      <c r="E410" s="522">
        <v>65647949</v>
      </c>
    </row>
    <row r="411" spans="1:5" x14ac:dyDescent="0.2">
      <c r="A411">
        <v>6242227000</v>
      </c>
      <c r="B411" t="s">
        <v>2931</v>
      </c>
      <c r="C411" t="s">
        <v>2822</v>
      </c>
      <c r="D411">
        <v>1</v>
      </c>
      <c r="E411" s="522">
        <v>65647949</v>
      </c>
    </row>
    <row r="412" spans="1:5" x14ac:dyDescent="0.2">
      <c r="A412">
        <v>5110353100</v>
      </c>
      <c r="B412" t="s">
        <v>2951</v>
      </c>
      <c r="C412" t="s">
        <v>2821</v>
      </c>
      <c r="D412">
        <v>1</v>
      </c>
      <c r="E412" s="522">
        <v>65647949</v>
      </c>
    </row>
    <row r="413" spans="1:5" x14ac:dyDescent="0.2">
      <c r="A413">
        <v>7710002300</v>
      </c>
      <c r="B413" t="s">
        <v>2927</v>
      </c>
      <c r="C413" t="s">
        <v>2821</v>
      </c>
      <c r="D413">
        <v>2</v>
      </c>
      <c r="E413" s="522">
        <v>65647949</v>
      </c>
    </row>
    <row r="414" spans="1:5" x14ac:dyDescent="0.2">
      <c r="A414" t="s">
        <v>2972</v>
      </c>
      <c r="B414" t="s">
        <v>2927</v>
      </c>
      <c r="C414" t="s">
        <v>2823</v>
      </c>
      <c r="D414">
        <v>3</v>
      </c>
      <c r="E414" s="522">
        <v>65647949</v>
      </c>
    </row>
    <row r="415" spans="1:5" x14ac:dyDescent="0.2">
      <c r="A415">
        <v>7136500600</v>
      </c>
      <c r="B415" t="s">
        <v>2927</v>
      </c>
      <c r="C415" t="s">
        <v>2823</v>
      </c>
      <c r="D415">
        <v>2</v>
      </c>
      <c r="E415" s="522">
        <v>65647949</v>
      </c>
    </row>
    <row r="416" spans="1:5" x14ac:dyDescent="0.2">
      <c r="A416">
        <v>5300539100</v>
      </c>
      <c r="B416" t="s">
        <v>2923</v>
      </c>
      <c r="C416" t="s">
        <v>2821</v>
      </c>
      <c r="D416">
        <v>1</v>
      </c>
      <c r="E416" s="522">
        <v>65647949</v>
      </c>
    </row>
    <row r="417" spans="1:5" x14ac:dyDescent="0.2">
      <c r="A417">
        <v>6243274090</v>
      </c>
      <c r="B417" t="s">
        <v>2931</v>
      </c>
      <c r="C417" t="s">
        <v>2822</v>
      </c>
      <c r="D417">
        <v>2</v>
      </c>
      <c r="E417" s="522">
        <v>65647949</v>
      </c>
    </row>
    <row r="418" spans="1:5" x14ac:dyDescent="0.2">
      <c r="A418">
        <v>4170019110</v>
      </c>
      <c r="B418" t="s">
        <v>2931</v>
      </c>
      <c r="C418" t="s">
        <v>2821</v>
      </c>
      <c r="D418">
        <v>2</v>
      </c>
      <c r="E418" s="522">
        <v>65647949</v>
      </c>
    </row>
    <row r="419" spans="1:5" x14ac:dyDescent="0.2">
      <c r="A419">
        <v>915324</v>
      </c>
      <c r="B419" t="s">
        <v>2964</v>
      </c>
      <c r="C419" t="s">
        <v>2821</v>
      </c>
      <c r="D419">
        <v>4</v>
      </c>
      <c r="E419" s="522">
        <v>65647949</v>
      </c>
    </row>
    <row r="420" spans="1:5" x14ac:dyDescent="0.2">
      <c r="A420">
        <v>4150744090</v>
      </c>
      <c r="B420" t="s">
        <v>2929</v>
      </c>
      <c r="C420" t="s">
        <v>2823</v>
      </c>
      <c r="D420">
        <v>1</v>
      </c>
      <c r="E420" s="522">
        <v>65647949</v>
      </c>
    </row>
    <row r="421" spans="1:5" x14ac:dyDescent="0.2">
      <c r="A421">
        <v>5340021100</v>
      </c>
      <c r="B421" t="s">
        <v>2932</v>
      </c>
      <c r="C421" t="s">
        <v>2821</v>
      </c>
      <c r="D421">
        <v>2</v>
      </c>
      <c r="E421" s="522">
        <v>65647949</v>
      </c>
    </row>
    <row r="422" spans="1:5" x14ac:dyDescent="0.2">
      <c r="A422">
        <v>5350271100</v>
      </c>
      <c r="B422" t="s">
        <v>2942</v>
      </c>
      <c r="C422" t="s">
        <v>2822</v>
      </c>
      <c r="D422">
        <v>1</v>
      </c>
      <c r="E422" s="522">
        <v>65647949</v>
      </c>
    </row>
    <row r="423" spans="1:5" x14ac:dyDescent="0.2">
      <c r="A423">
        <v>5320163100</v>
      </c>
      <c r="B423" t="s">
        <v>2925</v>
      </c>
      <c r="C423" t="s">
        <v>2821</v>
      </c>
      <c r="D423">
        <v>1</v>
      </c>
      <c r="E423" s="522">
        <v>65647949</v>
      </c>
    </row>
    <row r="424" spans="1:5" x14ac:dyDescent="0.2">
      <c r="A424">
        <v>5320155100</v>
      </c>
      <c r="B424" t="s">
        <v>2926</v>
      </c>
      <c r="C424" t="s">
        <v>2821</v>
      </c>
      <c r="D424">
        <v>1</v>
      </c>
      <c r="E424" s="522">
        <v>65647949</v>
      </c>
    </row>
    <row r="425" spans="1:5" x14ac:dyDescent="0.2">
      <c r="A425">
        <v>1230422100</v>
      </c>
      <c r="B425" t="s">
        <v>2940</v>
      </c>
      <c r="C425" t="s">
        <v>2822</v>
      </c>
      <c r="D425">
        <v>1</v>
      </c>
      <c r="E425" s="522">
        <v>65647949</v>
      </c>
    </row>
    <row r="426" spans="1:5" x14ac:dyDescent="0.2">
      <c r="A426">
        <v>6263032000</v>
      </c>
      <c r="B426" t="s">
        <v>2931</v>
      </c>
      <c r="C426" t="s">
        <v>2821</v>
      </c>
      <c r="D426">
        <v>2</v>
      </c>
      <c r="E426" s="522">
        <v>65647949</v>
      </c>
    </row>
    <row r="427" spans="1:5" x14ac:dyDescent="0.2">
      <c r="A427">
        <v>6263032000</v>
      </c>
      <c r="B427" t="s">
        <v>2931</v>
      </c>
      <c r="C427" t="s">
        <v>2824</v>
      </c>
      <c r="D427">
        <v>1</v>
      </c>
      <c r="E427" s="522">
        <v>65647949</v>
      </c>
    </row>
    <row r="428" spans="1:5" x14ac:dyDescent="0.2">
      <c r="A428">
        <v>5320034100</v>
      </c>
      <c r="B428" t="s">
        <v>2925</v>
      </c>
      <c r="C428" t="s">
        <v>2821</v>
      </c>
      <c r="D428">
        <v>1</v>
      </c>
      <c r="E428" s="522">
        <v>65647949</v>
      </c>
    </row>
    <row r="429" spans="1:5" x14ac:dyDescent="0.2">
      <c r="A429">
        <v>4620148100</v>
      </c>
      <c r="B429" t="s">
        <v>2973</v>
      </c>
      <c r="C429" t="s">
        <v>2823</v>
      </c>
      <c r="D429">
        <v>4</v>
      </c>
      <c r="E429" s="522">
        <v>65647949</v>
      </c>
    </row>
    <row r="430" spans="1:5" x14ac:dyDescent="0.2">
      <c r="A430">
        <v>6210318000</v>
      </c>
      <c r="B430" t="s">
        <v>2931</v>
      </c>
      <c r="C430" t="s">
        <v>2821</v>
      </c>
      <c r="D430">
        <v>1</v>
      </c>
      <c r="E430" s="522">
        <v>65647949</v>
      </c>
    </row>
    <row r="431" spans="1:5" x14ac:dyDescent="0.2">
      <c r="A431">
        <v>4140019100</v>
      </c>
      <c r="B431" t="s">
        <v>2946</v>
      </c>
      <c r="C431" t="s">
        <v>2822</v>
      </c>
      <c r="D431">
        <v>1</v>
      </c>
      <c r="E431" s="522">
        <v>65647949</v>
      </c>
    </row>
    <row r="432" spans="1:5" x14ac:dyDescent="0.2">
      <c r="A432">
        <v>915181</v>
      </c>
      <c r="B432" t="s">
        <v>2974</v>
      </c>
      <c r="C432" t="s">
        <v>2821</v>
      </c>
      <c r="D432">
        <v>6</v>
      </c>
      <c r="E432" s="522">
        <v>65647949</v>
      </c>
    </row>
    <row r="433" spans="1:5" x14ac:dyDescent="0.2">
      <c r="A433">
        <v>5320622100</v>
      </c>
      <c r="B433" t="s">
        <v>2924</v>
      </c>
      <c r="C433" t="s">
        <v>2822</v>
      </c>
      <c r="D433">
        <v>1</v>
      </c>
      <c r="E433" s="522">
        <v>65647949</v>
      </c>
    </row>
    <row r="434" spans="1:5" x14ac:dyDescent="0.2">
      <c r="A434">
        <v>5300480100</v>
      </c>
      <c r="B434" t="s">
        <v>2923</v>
      </c>
      <c r="C434" t="s">
        <v>2822</v>
      </c>
      <c r="D434">
        <v>1</v>
      </c>
      <c r="E434" s="522">
        <v>65647949</v>
      </c>
    </row>
    <row r="435" spans="1:5" x14ac:dyDescent="0.2">
      <c r="A435">
        <v>917816</v>
      </c>
      <c r="B435" t="s">
        <v>2974</v>
      </c>
      <c r="C435" t="s">
        <v>2821</v>
      </c>
      <c r="D435">
        <v>1</v>
      </c>
      <c r="E435" s="522">
        <v>65647949</v>
      </c>
    </row>
    <row r="436" spans="1:5" x14ac:dyDescent="0.2">
      <c r="A436">
        <v>5320232100</v>
      </c>
      <c r="B436" t="s">
        <v>2925</v>
      </c>
      <c r="C436" t="s">
        <v>2821</v>
      </c>
      <c r="D436">
        <v>2</v>
      </c>
      <c r="E436" s="522">
        <v>65647949</v>
      </c>
    </row>
    <row r="437" spans="1:5" x14ac:dyDescent="0.2">
      <c r="A437">
        <v>5320232100</v>
      </c>
      <c r="B437" t="s">
        <v>2925</v>
      </c>
      <c r="C437" t="s">
        <v>2823</v>
      </c>
      <c r="D437">
        <v>1</v>
      </c>
      <c r="E437" s="522">
        <v>65647949</v>
      </c>
    </row>
    <row r="438" spans="1:5" x14ac:dyDescent="0.2">
      <c r="A438">
        <v>8210303100</v>
      </c>
      <c r="B438" t="s">
        <v>2968</v>
      </c>
      <c r="C438" t="s">
        <v>2821</v>
      </c>
      <c r="D438">
        <v>1</v>
      </c>
      <c r="E438" s="522">
        <v>65647949</v>
      </c>
    </row>
    <row r="439" spans="1:5" x14ac:dyDescent="0.2">
      <c r="A439">
        <v>5120011100</v>
      </c>
      <c r="B439" t="s">
        <v>2959</v>
      </c>
      <c r="C439" t="s">
        <v>2822</v>
      </c>
      <c r="D439">
        <v>1</v>
      </c>
      <c r="E439" s="522">
        <v>65647949</v>
      </c>
    </row>
    <row r="440" spans="1:5" x14ac:dyDescent="0.2">
      <c r="A440">
        <v>5310500200</v>
      </c>
      <c r="B440" t="s">
        <v>2934</v>
      </c>
      <c r="C440" t="s">
        <v>2821</v>
      </c>
      <c r="D440">
        <v>1</v>
      </c>
      <c r="E440" s="522">
        <v>65647949</v>
      </c>
    </row>
    <row r="441" spans="1:5" x14ac:dyDescent="0.2">
      <c r="A441">
        <v>5300663100</v>
      </c>
      <c r="B441" t="s">
        <v>2923</v>
      </c>
      <c r="C441" t="s">
        <v>2822</v>
      </c>
      <c r="D441">
        <v>6</v>
      </c>
      <c r="E441" s="522">
        <v>65647949</v>
      </c>
    </row>
    <row r="442" spans="1:5" x14ac:dyDescent="0.2">
      <c r="A442">
        <v>5300663100</v>
      </c>
      <c r="B442" t="s">
        <v>2923</v>
      </c>
      <c r="C442" t="s">
        <v>2822</v>
      </c>
      <c r="D442">
        <v>4</v>
      </c>
      <c r="E442" s="522">
        <v>65647949</v>
      </c>
    </row>
    <row r="443" spans="1:5" x14ac:dyDescent="0.2">
      <c r="A443">
        <v>4271003300</v>
      </c>
      <c r="B443" t="s">
        <v>2950</v>
      </c>
      <c r="C443" t="s">
        <v>2824</v>
      </c>
      <c r="D443">
        <v>2</v>
      </c>
      <c r="E443" s="522">
        <v>65647949</v>
      </c>
    </row>
    <row r="444" spans="1:5" x14ac:dyDescent="0.2">
      <c r="A444">
        <v>6243308000</v>
      </c>
      <c r="B444" t="s">
        <v>2931</v>
      </c>
      <c r="C444" t="s">
        <v>2821</v>
      </c>
      <c r="D444">
        <v>1</v>
      </c>
      <c r="E444" s="522">
        <v>65647949</v>
      </c>
    </row>
    <row r="445" spans="1:5" x14ac:dyDescent="0.2">
      <c r="A445">
        <v>4150438100</v>
      </c>
      <c r="B445" t="s">
        <v>2929</v>
      </c>
      <c r="C445" t="s">
        <v>2824</v>
      </c>
      <c r="D445">
        <v>2</v>
      </c>
      <c r="E445" s="522">
        <v>65647949</v>
      </c>
    </row>
    <row r="446" spans="1:5" x14ac:dyDescent="0.2">
      <c r="A446" t="s">
        <v>2975</v>
      </c>
      <c r="B446" t="s">
        <v>2971</v>
      </c>
      <c r="C446" t="s">
        <v>2821</v>
      </c>
      <c r="D446">
        <v>4</v>
      </c>
      <c r="E446" s="522">
        <v>65647949</v>
      </c>
    </row>
    <row r="447" spans="1:5" x14ac:dyDescent="0.2">
      <c r="A447">
        <v>5300389100</v>
      </c>
      <c r="B447" t="s">
        <v>2923</v>
      </c>
      <c r="C447" t="s">
        <v>2822</v>
      </c>
      <c r="D447">
        <v>1</v>
      </c>
      <c r="E447" s="522">
        <v>65647949</v>
      </c>
    </row>
    <row r="448" spans="1:5" x14ac:dyDescent="0.2">
      <c r="A448">
        <v>5380397100</v>
      </c>
      <c r="B448" t="s">
        <v>2952</v>
      </c>
      <c r="C448" t="s">
        <v>2822</v>
      </c>
      <c r="D448">
        <v>1</v>
      </c>
      <c r="E448" s="522">
        <v>65647949</v>
      </c>
    </row>
    <row r="449" spans="1:5" x14ac:dyDescent="0.2">
      <c r="A449">
        <v>5330084300</v>
      </c>
      <c r="B449" t="s">
        <v>2932</v>
      </c>
      <c r="C449" t="s">
        <v>2822</v>
      </c>
      <c r="D449">
        <v>1</v>
      </c>
      <c r="E449" s="522">
        <v>65647949</v>
      </c>
    </row>
    <row r="450" spans="1:5" x14ac:dyDescent="0.2">
      <c r="A450">
        <v>4150362100</v>
      </c>
      <c r="B450" t="s">
        <v>2929</v>
      </c>
      <c r="C450" t="s">
        <v>2821</v>
      </c>
      <c r="D450">
        <v>1</v>
      </c>
      <c r="E450" s="522">
        <v>65647949</v>
      </c>
    </row>
    <row r="451" spans="1:5" x14ac:dyDescent="0.2">
      <c r="A451">
        <v>5300378100</v>
      </c>
      <c r="B451" t="s">
        <v>2923</v>
      </c>
      <c r="C451" t="s">
        <v>2822</v>
      </c>
      <c r="D451">
        <v>1</v>
      </c>
      <c r="E451" s="522">
        <v>65647949</v>
      </c>
    </row>
    <row r="452" spans="1:5" x14ac:dyDescent="0.2">
      <c r="A452">
        <v>4150103100</v>
      </c>
      <c r="B452" t="s">
        <v>2929</v>
      </c>
      <c r="C452" t="s">
        <v>2824</v>
      </c>
      <c r="D452">
        <v>2</v>
      </c>
      <c r="E452" s="522">
        <v>65647949</v>
      </c>
    </row>
    <row r="453" spans="1:5" x14ac:dyDescent="0.2">
      <c r="A453">
        <v>5300191310</v>
      </c>
      <c r="B453" t="s">
        <v>2945</v>
      </c>
      <c r="C453" t="s">
        <v>2824</v>
      </c>
      <c r="D453">
        <v>1</v>
      </c>
      <c r="E453" s="522">
        <v>65647949</v>
      </c>
    </row>
    <row r="454" spans="1:5" x14ac:dyDescent="0.2">
      <c r="A454">
        <v>7136675400</v>
      </c>
      <c r="B454" t="s">
        <v>2927</v>
      </c>
      <c r="C454" t="s">
        <v>2821</v>
      </c>
      <c r="D454">
        <v>2</v>
      </c>
      <c r="E454" s="522">
        <v>65647949</v>
      </c>
    </row>
    <row r="455" spans="1:5" x14ac:dyDescent="0.2">
      <c r="A455">
        <v>4271035100</v>
      </c>
      <c r="B455" t="s">
        <v>2976</v>
      </c>
      <c r="C455" t="s">
        <v>2822</v>
      </c>
      <c r="D455">
        <v>3</v>
      </c>
      <c r="E455" s="522">
        <v>65647949</v>
      </c>
    </row>
    <row r="456" spans="1:5" x14ac:dyDescent="0.2">
      <c r="A456">
        <v>801136</v>
      </c>
      <c r="B456" t="s">
        <v>2971</v>
      </c>
      <c r="C456" t="s">
        <v>2822</v>
      </c>
      <c r="D456">
        <v>1</v>
      </c>
      <c r="E456" s="522">
        <v>65647949</v>
      </c>
    </row>
    <row r="457" spans="1:5" x14ac:dyDescent="0.2">
      <c r="A457">
        <v>6243474090</v>
      </c>
      <c r="B457" t="s">
        <v>2931</v>
      </c>
      <c r="C457" t="s">
        <v>2824</v>
      </c>
      <c r="D457">
        <v>2</v>
      </c>
      <c r="E457" s="522">
        <v>65647949</v>
      </c>
    </row>
    <row r="458" spans="1:5" x14ac:dyDescent="0.2">
      <c r="A458">
        <v>5530246100</v>
      </c>
      <c r="B458" t="s">
        <v>2977</v>
      </c>
      <c r="C458" t="s">
        <v>2822</v>
      </c>
      <c r="D458">
        <v>1</v>
      </c>
      <c r="E458" s="522">
        <v>65647949</v>
      </c>
    </row>
    <row r="459" spans="1:5" x14ac:dyDescent="0.2">
      <c r="A459">
        <v>6243285000</v>
      </c>
      <c r="B459" t="s">
        <v>2931</v>
      </c>
      <c r="C459" t="s">
        <v>2824</v>
      </c>
      <c r="D459">
        <v>1</v>
      </c>
      <c r="E459" s="522">
        <v>65647949</v>
      </c>
    </row>
    <row r="460" spans="1:5" x14ac:dyDescent="0.2">
      <c r="A460">
        <v>6243522000</v>
      </c>
      <c r="B460" t="s">
        <v>2931</v>
      </c>
      <c r="C460" t="s">
        <v>2822</v>
      </c>
      <c r="D460">
        <v>1</v>
      </c>
      <c r="E460" s="522">
        <v>65647949</v>
      </c>
    </row>
    <row r="461" spans="1:5" x14ac:dyDescent="0.2">
      <c r="A461">
        <v>5300003100</v>
      </c>
      <c r="B461" t="s">
        <v>2923</v>
      </c>
      <c r="C461" t="s">
        <v>2824</v>
      </c>
      <c r="D461">
        <v>1</v>
      </c>
      <c r="E461" s="522">
        <v>65647949</v>
      </c>
    </row>
    <row r="462" spans="1:5" x14ac:dyDescent="0.2">
      <c r="A462">
        <v>5350330100</v>
      </c>
      <c r="B462" t="s">
        <v>2942</v>
      </c>
      <c r="C462" t="s">
        <v>2823</v>
      </c>
      <c r="D462">
        <v>4</v>
      </c>
      <c r="E462" s="522">
        <v>65647949</v>
      </c>
    </row>
    <row r="463" spans="1:5" x14ac:dyDescent="0.2">
      <c r="A463">
        <v>58447</v>
      </c>
      <c r="B463" t="s">
        <v>2932</v>
      </c>
      <c r="C463" t="s">
        <v>2824</v>
      </c>
      <c r="D463">
        <v>1</v>
      </c>
      <c r="E463" s="522">
        <v>65647949</v>
      </c>
    </row>
    <row r="464" spans="1:5" x14ac:dyDescent="0.2">
      <c r="A464">
        <v>5350148100</v>
      </c>
      <c r="B464" t="s">
        <v>2942</v>
      </c>
      <c r="C464" t="s">
        <v>2822</v>
      </c>
      <c r="D464">
        <v>1</v>
      </c>
      <c r="E464" s="522">
        <v>65647949</v>
      </c>
    </row>
    <row r="465" spans="1:5" x14ac:dyDescent="0.2">
      <c r="A465">
        <v>5300445320</v>
      </c>
      <c r="B465" t="s">
        <v>2945</v>
      </c>
      <c r="C465" t="s">
        <v>2823</v>
      </c>
      <c r="D465">
        <v>1</v>
      </c>
      <c r="E465" s="522">
        <v>65647949</v>
      </c>
    </row>
    <row r="466" spans="1:5" x14ac:dyDescent="0.2">
      <c r="A466">
        <v>5510198100</v>
      </c>
      <c r="B466" t="s">
        <v>2978</v>
      </c>
      <c r="C466" t="s">
        <v>2822</v>
      </c>
      <c r="D466">
        <v>2</v>
      </c>
      <c r="E466" s="522">
        <v>65647949</v>
      </c>
    </row>
    <row r="467" spans="1:5" x14ac:dyDescent="0.2">
      <c r="A467">
        <v>4150134110</v>
      </c>
      <c r="B467" t="s">
        <v>2929</v>
      </c>
      <c r="C467" t="s">
        <v>2824</v>
      </c>
      <c r="D467">
        <v>1</v>
      </c>
      <c r="E467" s="522">
        <v>65647949</v>
      </c>
    </row>
    <row r="468" spans="1:5" x14ac:dyDescent="0.2">
      <c r="A468">
        <v>6243050090</v>
      </c>
      <c r="B468" t="s">
        <v>2931</v>
      </c>
      <c r="C468" t="s">
        <v>2823</v>
      </c>
      <c r="D468">
        <v>3</v>
      </c>
      <c r="E468" s="522">
        <v>65647949</v>
      </c>
    </row>
    <row r="469" spans="1:5" x14ac:dyDescent="0.2">
      <c r="A469">
        <v>6243050090</v>
      </c>
      <c r="B469" t="s">
        <v>2931</v>
      </c>
      <c r="C469" t="s">
        <v>2823</v>
      </c>
      <c r="D469">
        <v>1</v>
      </c>
      <c r="E469" s="522">
        <v>65647949</v>
      </c>
    </row>
    <row r="470" spans="1:5" x14ac:dyDescent="0.2">
      <c r="A470">
        <v>5330099100</v>
      </c>
      <c r="B470" t="s">
        <v>2956</v>
      </c>
      <c r="C470" t="s">
        <v>2823</v>
      </c>
      <c r="D470">
        <v>2</v>
      </c>
      <c r="E470" s="522">
        <v>65647949</v>
      </c>
    </row>
    <row r="471" spans="1:5" x14ac:dyDescent="0.2">
      <c r="A471">
        <v>915323</v>
      </c>
      <c r="B471" t="s">
        <v>2960</v>
      </c>
      <c r="C471" t="s">
        <v>2824</v>
      </c>
      <c r="D471">
        <v>1</v>
      </c>
      <c r="E471" s="522">
        <v>65647949</v>
      </c>
    </row>
    <row r="472" spans="1:5" x14ac:dyDescent="0.2">
      <c r="A472">
        <v>5350270100</v>
      </c>
      <c r="B472" t="s">
        <v>2942</v>
      </c>
      <c r="C472" t="s">
        <v>2823</v>
      </c>
      <c r="D472">
        <v>1</v>
      </c>
      <c r="E472" s="522">
        <v>65647949</v>
      </c>
    </row>
    <row r="473" spans="1:5" x14ac:dyDescent="0.2">
      <c r="A473">
        <v>6233110000</v>
      </c>
      <c r="B473" t="s">
        <v>2931</v>
      </c>
      <c r="C473" t="s">
        <v>2824</v>
      </c>
      <c r="D473">
        <v>2</v>
      </c>
      <c r="E473" s="522">
        <v>65647949</v>
      </c>
    </row>
    <row r="474" spans="1:5" x14ac:dyDescent="0.2">
      <c r="A474">
        <v>5320646100</v>
      </c>
      <c r="B474" t="s">
        <v>2924</v>
      </c>
      <c r="C474" t="s">
        <v>2823</v>
      </c>
      <c r="D474">
        <v>2</v>
      </c>
      <c r="E474" s="522">
        <v>65647949</v>
      </c>
    </row>
    <row r="475" spans="1:5" x14ac:dyDescent="0.2">
      <c r="A475">
        <v>7136494900</v>
      </c>
      <c r="B475" t="s">
        <v>2927</v>
      </c>
      <c r="C475" t="s">
        <v>2822</v>
      </c>
      <c r="D475">
        <v>2</v>
      </c>
      <c r="E475" s="522">
        <v>65647949</v>
      </c>
    </row>
    <row r="476" spans="1:5" x14ac:dyDescent="0.2">
      <c r="A476">
        <v>5300196100</v>
      </c>
      <c r="B476" t="s">
        <v>2923</v>
      </c>
      <c r="C476" t="s">
        <v>2824</v>
      </c>
      <c r="D476">
        <v>1</v>
      </c>
      <c r="E476" s="522">
        <v>65647949</v>
      </c>
    </row>
    <row r="477" spans="1:5" x14ac:dyDescent="0.2">
      <c r="A477">
        <v>915500</v>
      </c>
      <c r="B477" t="s">
        <v>2960</v>
      </c>
      <c r="C477" t="s">
        <v>2823</v>
      </c>
      <c r="D477">
        <v>1</v>
      </c>
      <c r="E477" s="522">
        <v>65647949</v>
      </c>
    </row>
    <row r="478" spans="1:5" x14ac:dyDescent="0.2">
      <c r="A478">
        <v>5350184100</v>
      </c>
      <c r="B478" t="s">
        <v>2942</v>
      </c>
      <c r="C478" t="s">
        <v>2823</v>
      </c>
      <c r="D478">
        <v>1</v>
      </c>
      <c r="E478" s="522">
        <v>65647949</v>
      </c>
    </row>
    <row r="479" spans="1:5" x14ac:dyDescent="0.2">
      <c r="A479">
        <v>5320391200</v>
      </c>
      <c r="B479" t="s">
        <v>2926</v>
      </c>
      <c r="C479" t="s">
        <v>2823</v>
      </c>
      <c r="D479">
        <v>4</v>
      </c>
      <c r="E479" s="522">
        <v>65647949</v>
      </c>
    </row>
    <row r="480" spans="1:5" x14ac:dyDescent="0.2">
      <c r="A480">
        <v>865207</v>
      </c>
      <c r="B480" t="s">
        <v>2979</v>
      </c>
      <c r="C480" t="s">
        <v>2824</v>
      </c>
      <c r="D480">
        <v>2</v>
      </c>
      <c r="E480" s="522">
        <v>65647949</v>
      </c>
    </row>
    <row r="481" spans="1:5" x14ac:dyDescent="0.2">
      <c r="A481">
        <v>935737</v>
      </c>
      <c r="B481" t="s">
        <v>2968</v>
      </c>
      <c r="C481" t="s">
        <v>2823</v>
      </c>
      <c r="D481">
        <v>6</v>
      </c>
      <c r="E481" s="522">
        <v>65647949</v>
      </c>
    </row>
    <row r="482" spans="1:5" x14ac:dyDescent="0.2">
      <c r="A482">
        <v>5310842100</v>
      </c>
      <c r="B482" t="s">
        <v>2936</v>
      </c>
      <c r="C482" t="s">
        <v>2822</v>
      </c>
      <c r="D482">
        <v>1</v>
      </c>
      <c r="E482" s="522">
        <v>65647949</v>
      </c>
    </row>
    <row r="483" spans="1:5" x14ac:dyDescent="0.2">
      <c r="A483">
        <v>325902</v>
      </c>
      <c r="B483" t="s">
        <v>2965</v>
      </c>
      <c r="C483" t="s">
        <v>2824</v>
      </c>
      <c r="D483">
        <v>4</v>
      </c>
      <c r="E483" s="522">
        <v>65647949</v>
      </c>
    </row>
    <row r="484" spans="1:5" x14ac:dyDescent="0.2">
      <c r="A484">
        <v>5320298100</v>
      </c>
      <c r="B484" t="s">
        <v>2926</v>
      </c>
      <c r="C484" t="s">
        <v>2823</v>
      </c>
      <c r="D484">
        <v>1</v>
      </c>
      <c r="E484" s="522">
        <v>65647949</v>
      </c>
    </row>
    <row r="485" spans="1:5" x14ac:dyDescent="0.2">
      <c r="A485">
        <v>5320066100</v>
      </c>
      <c r="B485" t="s">
        <v>2926</v>
      </c>
      <c r="C485" t="s">
        <v>2823</v>
      </c>
      <c r="D485">
        <v>2</v>
      </c>
      <c r="E485" s="522">
        <v>65647949</v>
      </c>
    </row>
    <row r="486" spans="1:5" x14ac:dyDescent="0.2">
      <c r="A486">
        <v>5340591100</v>
      </c>
      <c r="B486" t="s">
        <v>2941</v>
      </c>
      <c r="C486" t="s">
        <v>2822</v>
      </c>
      <c r="D486">
        <v>1</v>
      </c>
      <c r="E486" s="522">
        <v>65647949</v>
      </c>
    </row>
    <row r="487" spans="1:5" x14ac:dyDescent="0.2">
      <c r="A487">
        <v>5350108100</v>
      </c>
      <c r="B487" t="s">
        <v>2942</v>
      </c>
      <c r="C487" t="s">
        <v>2823</v>
      </c>
      <c r="D487">
        <v>1</v>
      </c>
      <c r="E487" s="522">
        <v>65647949</v>
      </c>
    </row>
    <row r="488" spans="1:5" x14ac:dyDescent="0.2">
      <c r="A488">
        <v>4271034100</v>
      </c>
      <c r="B488" t="s">
        <v>2976</v>
      </c>
      <c r="C488" t="s">
        <v>2822</v>
      </c>
      <c r="D488">
        <v>2</v>
      </c>
      <c r="E488" s="522">
        <v>65647949</v>
      </c>
    </row>
    <row r="489" spans="1:5" x14ac:dyDescent="0.2">
      <c r="A489">
        <v>7136441400</v>
      </c>
      <c r="B489" t="s">
        <v>2927</v>
      </c>
      <c r="C489" t="s">
        <v>2823</v>
      </c>
      <c r="D489">
        <v>2</v>
      </c>
      <c r="E489" s="522">
        <v>65647949</v>
      </c>
    </row>
    <row r="490" spans="1:5" x14ac:dyDescent="0.2">
      <c r="A490">
        <v>4150309100</v>
      </c>
      <c r="B490" t="s">
        <v>2929</v>
      </c>
      <c r="C490" t="s">
        <v>2825</v>
      </c>
      <c r="D490">
        <v>1</v>
      </c>
      <c r="E490" s="522">
        <v>65647949</v>
      </c>
    </row>
    <row r="491" spans="1:5" x14ac:dyDescent="0.2">
      <c r="A491">
        <v>4150309100</v>
      </c>
      <c r="B491" t="s">
        <v>2929</v>
      </c>
      <c r="C491" t="s">
        <v>2824</v>
      </c>
      <c r="D491">
        <v>4</v>
      </c>
      <c r="E491" s="522">
        <v>65647949</v>
      </c>
    </row>
    <row r="492" spans="1:5" x14ac:dyDescent="0.2">
      <c r="A492">
        <v>915481</v>
      </c>
      <c r="B492" t="s">
        <v>2964</v>
      </c>
      <c r="C492" t="s">
        <v>2823</v>
      </c>
      <c r="D492">
        <v>1</v>
      </c>
      <c r="E492" s="522">
        <v>65647949</v>
      </c>
    </row>
    <row r="493" spans="1:5" x14ac:dyDescent="0.2">
      <c r="A493">
        <v>5320567100</v>
      </c>
      <c r="B493" t="s">
        <v>2924</v>
      </c>
      <c r="C493" t="s">
        <v>2822</v>
      </c>
      <c r="D493">
        <v>1</v>
      </c>
      <c r="E493" s="522">
        <v>65647949</v>
      </c>
    </row>
    <row r="494" spans="1:5" x14ac:dyDescent="0.2">
      <c r="A494">
        <v>5320156100</v>
      </c>
      <c r="B494" t="s">
        <v>2926</v>
      </c>
      <c r="C494" t="s">
        <v>2823</v>
      </c>
      <c r="D494">
        <v>4</v>
      </c>
      <c r="E494" s="522">
        <v>65647949</v>
      </c>
    </row>
    <row r="495" spans="1:5" x14ac:dyDescent="0.2">
      <c r="A495">
        <v>917805</v>
      </c>
      <c r="B495" t="s">
        <v>2960</v>
      </c>
      <c r="C495" t="s">
        <v>2822</v>
      </c>
      <c r="D495">
        <v>10</v>
      </c>
      <c r="E495" s="522">
        <v>65647949</v>
      </c>
    </row>
    <row r="496" spans="1:5" x14ac:dyDescent="0.2">
      <c r="A496">
        <v>5320395100</v>
      </c>
      <c r="B496" t="s">
        <v>2925</v>
      </c>
      <c r="C496" t="s">
        <v>2823</v>
      </c>
      <c r="D496">
        <v>2</v>
      </c>
      <c r="E496" s="522">
        <v>65647949</v>
      </c>
    </row>
    <row r="497" spans="1:5" x14ac:dyDescent="0.2">
      <c r="A497">
        <v>4150549100</v>
      </c>
      <c r="B497" t="s">
        <v>2929</v>
      </c>
      <c r="C497" t="s">
        <v>2824</v>
      </c>
      <c r="D497">
        <v>4</v>
      </c>
      <c r="E497" s="522">
        <v>65647949</v>
      </c>
    </row>
    <row r="498" spans="1:5" x14ac:dyDescent="0.2">
      <c r="A498">
        <v>6233415000</v>
      </c>
      <c r="B498" t="s">
        <v>2931</v>
      </c>
      <c r="C498" t="s">
        <v>2824</v>
      </c>
      <c r="D498">
        <v>1</v>
      </c>
      <c r="E498" s="522">
        <v>65647949</v>
      </c>
    </row>
    <row r="499" spans="1:5" x14ac:dyDescent="0.2">
      <c r="A499">
        <v>5320625100</v>
      </c>
      <c r="B499" t="s">
        <v>2924</v>
      </c>
      <c r="C499" t="s">
        <v>2823</v>
      </c>
      <c r="D499">
        <v>1</v>
      </c>
      <c r="E499" s="522">
        <v>65647949</v>
      </c>
    </row>
    <row r="500" spans="1:5" x14ac:dyDescent="0.2">
      <c r="A500">
        <v>5340404100</v>
      </c>
      <c r="B500" t="s">
        <v>2941</v>
      </c>
      <c r="C500" t="s">
        <v>2823</v>
      </c>
      <c r="D500">
        <v>1</v>
      </c>
      <c r="E500" s="522">
        <v>65647949</v>
      </c>
    </row>
    <row r="501" spans="1:5" x14ac:dyDescent="0.2">
      <c r="A501">
        <v>7136213400</v>
      </c>
      <c r="B501" t="s">
        <v>2927</v>
      </c>
      <c r="C501" t="s">
        <v>2824</v>
      </c>
      <c r="D501">
        <v>4</v>
      </c>
      <c r="E501" s="522">
        <v>65647949</v>
      </c>
    </row>
    <row r="502" spans="1:5" x14ac:dyDescent="0.2">
      <c r="A502">
        <v>8400333100</v>
      </c>
      <c r="B502" t="s">
        <v>2974</v>
      </c>
      <c r="C502" t="s">
        <v>2822</v>
      </c>
      <c r="D502">
        <v>3</v>
      </c>
      <c r="E502" s="522">
        <v>65647949</v>
      </c>
    </row>
    <row r="503" spans="1:5" x14ac:dyDescent="0.2">
      <c r="A503">
        <v>8400333100</v>
      </c>
      <c r="B503" t="s">
        <v>2974</v>
      </c>
      <c r="C503" t="s">
        <v>2822</v>
      </c>
      <c r="D503">
        <v>1</v>
      </c>
      <c r="E503" s="522">
        <v>65647949</v>
      </c>
    </row>
    <row r="504" spans="1:5" x14ac:dyDescent="0.2">
      <c r="A504">
        <v>5330114100</v>
      </c>
      <c r="B504" t="s">
        <v>2956</v>
      </c>
      <c r="C504" t="s">
        <v>2823</v>
      </c>
      <c r="D504">
        <v>1</v>
      </c>
      <c r="E504" s="522">
        <v>65647949</v>
      </c>
    </row>
    <row r="505" spans="1:5" x14ac:dyDescent="0.2">
      <c r="A505">
        <v>8400182100</v>
      </c>
      <c r="B505" t="s">
        <v>2974</v>
      </c>
      <c r="C505" t="s">
        <v>2822</v>
      </c>
      <c r="D505">
        <v>2</v>
      </c>
      <c r="E505" s="522">
        <v>65647949</v>
      </c>
    </row>
    <row r="506" spans="1:5" x14ac:dyDescent="0.2">
      <c r="A506">
        <v>4150281110</v>
      </c>
      <c r="B506" t="s">
        <v>2929</v>
      </c>
      <c r="C506" t="s">
        <v>2824</v>
      </c>
      <c r="D506">
        <v>1</v>
      </c>
      <c r="E506" s="522">
        <v>65647949</v>
      </c>
    </row>
    <row r="507" spans="1:5" x14ac:dyDescent="0.2">
      <c r="A507">
        <v>5320085200</v>
      </c>
      <c r="B507" t="s">
        <v>2925</v>
      </c>
      <c r="C507" t="s">
        <v>2823</v>
      </c>
      <c r="D507">
        <v>2</v>
      </c>
      <c r="E507" s="522">
        <v>65647949</v>
      </c>
    </row>
    <row r="508" spans="1:5" x14ac:dyDescent="0.2">
      <c r="A508">
        <v>4150318100</v>
      </c>
      <c r="B508" t="s">
        <v>2929</v>
      </c>
      <c r="C508" t="s">
        <v>2824</v>
      </c>
      <c r="D508">
        <v>1</v>
      </c>
      <c r="E508" s="522">
        <v>65647949</v>
      </c>
    </row>
    <row r="509" spans="1:5" x14ac:dyDescent="0.2">
      <c r="A509">
        <v>5530313100</v>
      </c>
      <c r="B509" t="s">
        <v>2977</v>
      </c>
      <c r="C509" t="s">
        <v>2822</v>
      </c>
      <c r="D509">
        <v>1</v>
      </c>
      <c r="E509" s="522">
        <v>65647949</v>
      </c>
    </row>
    <row r="510" spans="1:5" x14ac:dyDescent="0.2">
      <c r="A510">
        <v>5300558100</v>
      </c>
      <c r="B510" t="s">
        <v>2923</v>
      </c>
      <c r="C510" t="s">
        <v>2823</v>
      </c>
      <c r="D510">
        <v>4</v>
      </c>
      <c r="E510" s="522">
        <v>65647949</v>
      </c>
    </row>
    <row r="511" spans="1:5" x14ac:dyDescent="0.2">
      <c r="A511">
        <v>6233238000</v>
      </c>
      <c r="B511" t="s">
        <v>2931</v>
      </c>
      <c r="C511" t="s">
        <v>2824</v>
      </c>
      <c r="D511">
        <v>1</v>
      </c>
      <c r="E511" s="522">
        <v>65647949</v>
      </c>
    </row>
    <row r="512" spans="1:5" x14ac:dyDescent="0.2">
      <c r="A512">
        <v>4270007100</v>
      </c>
      <c r="B512" t="s">
        <v>2980</v>
      </c>
      <c r="C512" t="s">
        <v>2823</v>
      </c>
      <c r="D512">
        <v>1</v>
      </c>
      <c r="E512" s="522">
        <v>65647949</v>
      </c>
    </row>
    <row r="513" spans="1:5" x14ac:dyDescent="0.2">
      <c r="A513" t="s">
        <v>2981</v>
      </c>
      <c r="B513" t="s">
        <v>2927</v>
      </c>
      <c r="C513" t="s">
        <v>2823</v>
      </c>
      <c r="D513">
        <v>1</v>
      </c>
      <c r="E513" s="522">
        <v>65647949</v>
      </c>
    </row>
    <row r="514" spans="1:5" x14ac:dyDescent="0.2">
      <c r="A514">
        <v>5130026100</v>
      </c>
      <c r="B514" t="s">
        <v>2982</v>
      </c>
      <c r="C514" t="s">
        <v>2824</v>
      </c>
      <c r="D514">
        <v>4</v>
      </c>
      <c r="E514" s="522">
        <v>65647949</v>
      </c>
    </row>
    <row r="515" spans="1:5" x14ac:dyDescent="0.2">
      <c r="A515">
        <v>5300380100</v>
      </c>
      <c r="B515" t="s">
        <v>2923</v>
      </c>
      <c r="C515" t="s">
        <v>2822</v>
      </c>
      <c r="D515">
        <v>1</v>
      </c>
      <c r="E515" s="522">
        <v>65647949</v>
      </c>
    </row>
    <row r="516" spans="1:5" x14ac:dyDescent="0.2">
      <c r="A516">
        <v>5320091200</v>
      </c>
      <c r="B516" t="s">
        <v>2925</v>
      </c>
      <c r="C516" t="s">
        <v>2823</v>
      </c>
      <c r="D516">
        <v>1</v>
      </c>
      <c r="E516" s="522">
        <v>65647949</v>
      </c>
    </row>
    <row r="517" spans="1:5" x14ac:dyDescent="0.2">
      <c r="A517">
        <v>7136674200</v>
      </c>
      <c r="B517" t="s">
        <v>2927</v>
      </c>
      <c r="C517" t="s">
        <v>2822</v>
      </c>
      <c r="D517">
        <v>1</v>
      </c>
      <c r="E517" s="522">
        <v>65647949</v>
      </c>
    </row>
    <row r="518" spans="1:5" x14ac:dyDescent="0.2">
      <c r="A518">
        <v>925469</v>
      </c>
      <c r="B518" t="s">
        <v>2958</v>
      </c>
      <c r="C518" t="s">
        <v>2823</v>
      </c>
      <c r="D518">
        <v>4</v>
      </c>
      <c r="E518" s="522">
        <v>65647949</v>
      </c>
    </row>
    <row r="519" spans="1:5" x14ac:dyDescent="0.2">
      <c r="A519">
        <v>5350250100</v>
      </c>
      <c r="B519" t="s">
        <v>2942</v>
      </c>
      <c r="C519" t="s">
        <v>2822</v>
      </c>
      <c r="D519">
        <v>3</v>
      </c>
      <c r="E519" s="522">
        <v>65647949</v>
      </c>
    </row>
    <row r="520" spans="1:5" x14ac:dyDescent="0.2">
      <c r="A520">
        <v>7136604900</v>
      </c>
      <c r="B520" t="s">
        <v>2927</v>
      </c>
      <c r="C520" t="s">
        <v>2823</v>
      </c>
      <c r="D520">
        <v>1</v>
      </c>
      <c r="E520" s="522">
        <v>65647949</v>
      </c>
    </row>
    <row r="521" spans="1:5" x14ac:dyDescent="0.2">
      <c r="A521">
        <v>5043</v>
      </c>
      <c r="B521" t="s">
        <v>2927</v>
      </c>
      <c r="C521" t="s">
        <v>2822</v>
      </c>
      <c r="D521">
        <v>1</v>
      </c>
      <c r="E521" s="522">
        <v>65647949</v>
      </c>
    </row>
    <row r="522" spans="1:5" x14ac:dyDescent="0.2">
      <c r="A522">
        <v>5300044300</v>
      </c>
      <c r="B522" t="s">
        <v>2945</v>
      </c>
      <c r="C522" t="s">
        <v>2823</v>
      </c>
      <c r="D522">
        <v>1</v>
      </c>
      <c r="E522" s="522">
        <v>65647949</v>
      </c>
    </row>
    <row r="523" spans="1:5" x14ac:dyDescent="0.2">
      <c r="A523">
        <v>6181417000</v>
      </c>
      <c r="B523" t="s">
        <v>2931</v>
      </c>
      <c r="C523" t="s">
        <v>2822</v>
      </c>
      <c r="D523">
        <v>2</v>
      </c>
      <c r="E523" s="522">
        <v>65647949</v>
      </c>
    </row>
    <row r="524" spans="1:5" x14ac:dyDescent="0.2">
      <c r="A524">
        <v>5310095100</v>
      </c>
      <c r="B524" t="s">
        <v>2936</v>
      </c>
      <c r="C524" t="s">
        <v>2823</v>
      </c>
      <c r="D524">
        <v>1</v>
      </c>
      <c r="E524" s="522">
        <v>65647949</v>
      </c>
    </row>
    <row r="525" spans="1:5" x14ac:dyDescent="0.2">
      <c r="A525">
        <v>5350103100</v>
      </c>
      <c r="B525" t="s">
        <v>2942</v>
      </c>
      <c r="C525" t="s">
        <v>2823</v>
      </c>
      <c r="D525">
        <v>1</v>
      </c>
      <c r="E525" s="522">
        <v>65647949</v>
      </c>
    </row>
    <row r="526" spans="1:5" x14ac:dyDescent="0.2">
      <c r="A526">
        <v>5320623100</v>
      </c>
      <c r="B526" t="s">
        <v>2924</v>
      </c>
      <c r="C526" t="s">
        <v>2823</v>
      </c>
      <c r="D526">
        <v>2</v>
      </c>
      <c r="E526" s="522">
        <v>65647949</v>
      </c>
    </row>
    <row r="527" spans="1:5" x14ac:dyDescent="0.2">
      <c r="A527">
        <v>4150372100</v>
      </c>
      <c r="B527" t="s">
        <v>2929</v>
      </c>
      <c r="C527" t="s">
        <v>2825</v>
      </c>
      <c r="D527">
        <v>3</v>
      </c>
      <c r="E527" s="522">
        <v>65647949</v>
      </c>
    </row>
    <row r="528" spans="1:5" x14ac:dyDescent="0.2">
      <c r="A528">
        <v>5100084100</v>
      </c>
      <c r="B528" t="s">
        <v>2944</v>
      </c>
      <c r="C528" t="s">
        <v>2823</v>
      </c>
      <c r="D528">
        <v>1</v>
      </c>
      <c r="E528" s="522">
        <v>65647949</v>
      </c>
    </row>
    <row r="529" spans="1:5" x14ac:dyDescent="0.2">
      <c r="A529">
        <v>335801</v>
      </c>
      <c r="B529" t="s">
        <v>2983</v>
      </c>
      <c r="C529" t="s">
        <v>2823</v>
      </c>
      <c r="D529">
        <v>2</v>
      </c>
      <c r="E529" s="522">
        <v>65647949</v>
      </c>
    </row>
    <row r="530" spans="1:5" x14ac:dyDescent="0.2">
      <c r="A530">
        <v>6203423000</v>
      </c>
      <c r="B530" t="s">
        <v>2931</v>
      </c>
      <c r="C530" t="s">
        <v>2825</v>
      </c>
      <c r="D530">
        <v>1</v>
      </c>
      <c r="E530" s="522">
        <v>65647949</v>
      </c>
    </row>
    <row r="531" spans="1:5" x14ac:dyDescent="0.2">
      <c r="A531">
        <v>6243116000</v>
      </c>
      <c r="B531" t="s">
        <v>2931</v>
      </c>
      <c r="C531" t="s">
        <v>2825</v>
      </c>
      <c r="D531">
        <v>1</v>
      </c>
      <c r="E531" s="522">
        <v>65647949</v>
      </c>
    </row>
    <row r="532" spans="1:5" x14ac:dyDescent="0.2">
      <c r="A532">
        <v>915009</v>
      </c>
      <c r="B532" t="s">
        <v>2958</v>
      </c>
      <c r="C532" t="s">
        <v>2822</v>
      </c>
      <c r="D532">
        <v>1</v>
      </c>
      <c r="E532" s="522">
        <v>65647949</v>
      </c>
    </row>
    <row r="533" spans="1:5" x14ac:dyDescent="0.2">
      <c r="A533">
        <v>6252046600</v>
      </c>
      <c r="B533" t="s">
        <v>2931</v>
      </c>
      <c r="C533" t="s">
        <v>2823</v>
      </c>
      <c r="D533">
        <v>1</v>
      </c>
      <c r="E533" s="522">
        <v>65647949</v>
      </c>
    </row>
    <row r="534" spans="1:5" x14ac:dyDescent="0.2">
      <c r="A534">
        <v>915359</v>
      </c>
      <c r="B534" t="s">
        <v>2974</v>
      </c>
      <c r="C534" t="s">
        <v>2825</v>
      </c>
      <c r="D534">
        <v>2</v>
      </c>
      <c r="E534" s="522">
        <v>65647949</v>
      </c>
    </row>
    <row r="535" spans="1:5" x14ac:dyDescent="0.2">
      <c r="A535">
        <v>6243279090</v>
      </c>
      <c r="B535" t="s">
        <v>2931</v>
      </c>
      <c r="C535" t="s">
        <v>2825</v>
      </c>
      <c r="D535">
        <v>1</v>
      </c>
      <c r="E535" s="522">
        <v>65647949</v>
      </c>
    </row>
    <row r="536" spans="1:5" x14ac:dyDescent="0.2">
      <c r="A536">
        <v>5300359100</v>
      </c>
      <c r="B536" t="s">
        <v>2923</v>
      </c>
      <c r="C536" t="s">
        <v>2823</v>
      </c>
      <c r="D536">
        <v>1</v>
      </c>
      <c r="E536" s="522">
        <v>65647949</v>
      </c>
    </row>
    <row r="537" spans="1:5" x14ac:dyDescent="0.2">
      <c r="A537">
        <v>6243408090</v>
      </c>
      <c r="B537" t="s">
        <v>2931</v>
      </c>
      <c r="C537" t="s">
        <v>2825</v>
      </c>
      <c r="D537">
        <v>4</v>
      </c>
      <c r="E537" s="522">
        <v>65647949</v>
      </c>
    </row>
    <row r="538" spans="1:5" x14ac:dyDescent="0.2">
      <c r="A538">
        <v>8140076100</v>
      </c>
      <c r="B538" t="s">
        <v>2984</v>
      </c>
      <c r="C538" t="s">
        <v>2823</v>
      </c>
      <c r="D538">
        <v>1</v>
      </c>
      <c r="E538" s="522">
        <v>65647949</v>
      </c>
    </row>
    <row r="539" spans="1:5" x14ac:dyDescent="0.2">
      <c r="A539">
        <v>5320329100</v>
      </c>
      <c r="B539" t="s">
        <v>2925</v>
      </c>
      <c r="C539" t="s">
        <v>2823</v>
      </c>
      <c r="D539">
        <v>1</v>
      </c>
      <c r="E539" s="522">
        <v>65647949</v>
      </c>
    </row>
    <row r="540" spans="1:5" x14ac:dyDescent="0.2">
      <c r="A540">
        <v>5320639100</v>
      </c>
      <c r="B540" t="s">
        <v>2924</v>
      </c>
      <c r="C540" t="s">
        <v>2823</v>
      </c>
      <c r="D540">
        <v>2</v>
      </c>
      <c r="E540" s="522">
        <v>65647949</v>
      </c>
    </row>
    <row r="541" spans="1:5" x14ac:dyDescent="0.2">
      <c r="A541">
        <v>5330034200</v>
      </c>
      <c r="B541" t="s">
        <v>2963</v>
      </c>
      <c r="C541" t="s">
        <v>2823</v>
      </c>
      <c r="D541">
        <v>2</v>
      </c>
      <c r="E541" s="522">
        <v>65647949</v>
      </c>
    </row>
    <row r="542" spans="1:5" x14ac:dyDescent="0.2">
      <c r="A542">
        <v>5340460100</v>
      </c>
      <c r="B542" t="s">
        <v>2941</v>
      </c>
      <c r="C542" t="s">
        <v>2822</v>
      </c>
      <c r="D542">
        <v>1</v>
      </c>
      <c r="E542" s="522">
        <v>65647949</v>
      </c>
    </row>
    <row r="543" spans="1:5" x14ac:dyDescent="0.2">
      <c r="A543">
        <v>5100165100</v>
      </c>
      <c r="B543" t="s">
        <v>2944</v>
      </c>
      <c r="C543" t="s">
        <v>2823</v>
      </c>
      <c r="D543">
        <v>1</v>
      </c>
      <c r="E543" s="522">
        <v>65647949</v>
      </c>
    </row>
    <row r="544" spans="1:5" x14ac:dyDescent="0.2">
      <c r="A544">
        <v>8290098100</v>
      </c>
      <c r="B544" t="s">
        <v>2961</v>
      </c>
      <c r="C544" t="s">
        <v>2823</v>
      </c>
      <c r="D544">
        <v>2</v>
      </c>
      <c r="E544" s="522">
        <v>65647949</v>
      </c>
    </row>
    <row r="545" spans="1:5" x14ac:dyDescent="0.2">
      <c r="A545">
        <v>915040</v>
      </c>
      <c r="B545" t="s">
        <v>2964</v>
      </c>
      <c r="C545" t="s">
        <v>2822</v>
      </c>
      <c r="D545">
        <v>1</v>
      </c>
      <c r="E545" s="522">
        <v>65647949</v>
      </c>
    </row>
    <row r="546" spans="1:5" x14ac:dyDescent="0.2">
      <c r="A546">
        <v>5350053100</v>
      </c>
      <c r="B546" t="s">
        <v>2942</v>
      </c>
      <c r="C546" t="s">
        <v>2823</v>
      </c>
      <c r="D546">
        <v>1</v>
      </c>
      <c r="E546" s="522">
        <v>65647949</v>
      </c>
    </row>
    <row r="547" spans="1:5" x14ac:dyDescent="0.2">
      <c r="A547">
        <v>985242</v>
      </c>
      <c r="B547" t="s">
        <v>2985</v>
      </c>
      <c r="C547" t="s">
        <v>2823</v>
      </c>
      <c r="D547">
        <v>1</v>
      </c>
      <c r="E547" s="522">
        <v>65647949</v>
      </c>
    </row>
    <row r="548" spans="1:5" x14ac:dyDescent="0.2">
      <c r="A548">
        <v>915162</v>
      </c>
      <c r="B548" t="s">
        <v>2974</v>
      </c>
      <c r="C548" t="s">
        <v>2822</v>
      </c>
      <c r="D548">
        <v>1</v>
      </c>
      <c r="E548" s="522">
        <v>65647949</v>
      </c>
    </row>
    <row r="549" spans="1:5" x14ac:dyDescent="0.2">
      <c r="A549">
        <v>325434</v>
      </c>
      <c r="B549" t="s">
        <v>2965</v>
      </c>
      <c r="C549" t="s">
        <v>2824</v>
      </c>
      <c r="D549">
        <v>2</v>
      </c>
      <c r="E549" s="522">
        <v>65647949</v>
      </c>
    </row>
    <row r="550" spans="1:5" x14ac:dyDescent="0.2">
      <c r="A550">
        <v>935323</v>
      </c>
      <c r="B550" t="s">
        <v>2968</v>
      </c>
      <c r="C550" t="s">
        <v>2825</v>
      </c>
      <c r="D550">
        <v>1</v>
      </c>
      <c r="E550" s="522">
        <v>65647949</v>
      </c>
    </row>
    <row r="551" spans="1:5" x14ac:dyDescent="0.2">
      <c r="A551">
        <v>935008</v>
      </c>
      <c r="B551" t="s">
        <v>2968</v>
      </c>
      <c r="C551" t="s">
        <v>2825</v>
      </c>
      <c r="D551">
        <v>2</v>
      </c>
      <c r="E551" s="522">
        <v>65647949</v>
      </c>
    </row>
    <row r="552" spans="1:5" x14ac:dyDescent="0.2">
      <c r="A552">
        <v>6233568090</v>
      </c>
      <c r="B552" t="s">
        <v>2931</v>
      </c>
      <c r="C552" t="s">
        <v>2824</v>
      </c>
      <c r="D552">
        <v>1</v>
      </c>
      <c r="E552" s="522">
        <v>65647949</v>
      </c>
    </row>
    <row r="553" spans="1:5" x14ac:dyDescent="0.2">
      <c r="A553" t="s">
        <v>2986</v>
      </c>
      <c r="B553" t="s">
        <v>2927</v>
      </c>
      <c r="C553" t="s">
        <v>2825</v>
      </c>
      <c r="D553">
        <v>1</v>
      </c>
      <c r="E553" s="522">
        <v>65647949</v>
      </c>
    </row>
    <row r="554" spans="1:5" x14ac:dyDescent="0.2">
      <c r="A554">
        <v>5300482100</v>
      </c>
      <c r="B554" t="s">
        <v>2923</v>
      </c>
      <c r="C554" t="s">
        <v>2826</v>
      </c>
      <c r="D554">
        <v>1</v>
      </c>
      <c r="E554" s="522">
        <v>65647965</v>
      </c>
    </row>
    <row r="555" spans="1:5" x14ac:dyDescent="0.2">
      <c r="A555">
        <v>6223153000</v>
      </c>
      <c r="B555" t="s">
        <v>2931</v>
      </c>
      <c r="C555" t="s">
        <v>2826</v>
      </c>
      <c r="D555">
        <v>10</v>
      </c>
      <c r="E555" s="522">
        <v>65647965</v>
      </c>
    </row>
    <row r="556" spans="1:5" x14ac:dyDescent="0.2">
      <c r="A556">
        <v>7120764100</v>
      </c>
      <c r="B556" t="s">
        <v>2933</v>
      </c>
      <c r="C556" t="s">
        <v>2826</v>
      </c>
      <c r="D556">
        <v>50</v>
      </c>
      <c r="E556" s="522">
        <v>65647965</v>
      </c>
    </row>
    <row r="557" spans="1:5" x14ac:dyDescent="0.2">
      <c r="A557">
        <v>5320559100</v>
      </c>
      <c r="B557" t="s">
        <v>2924</v>
      </c>
      <c r="C557" t="s">
        <v>2826</v>
      </c>
      <c r="D557">
        <v>5</v>
      </c>
      <c r="E557" s="522">
        <v>65647965</v>
      </c>
    </row>
    <row r="558" spans="1:5" x14ac:dyDescent="0.2">
      <c r="A558">
        <v>6183091000</v>
      </c>
      <c r="B558" t="s">
        <v>2931</v>
      </c>
      <c r="C558" t="s">
        <v>2826</v>
      </c>
      <c r="D558">
        <v>6</v>
      </c>
      <c r="E558" s="522">
        <v>65647965</v>
      </c>
    </row>
    <row r="559" spans="1:5" x14ac:dyDescent="0.2">
      <c r="A559">
        <v>6183091000</v>
      </c>
      <c r="B559" t="s">
        <v>2931</v>
      </c>
      <c r="C559" t="s">
        <v>2826</v>
      </c>
      <c r="D559">
        <v>2</v>
      </c>
      <c r="E559" s="522">
        <v>65647965</v>
      </c>
    </row>
    <row r="560" spans="1:5" x14ac:dyDescent="0.2">
      <c r="A560">
        <v>5300445100</v>
      </c>
      <c r="B560" t="s">
        <v>2923</v>
      </c>
      <c r="C560" t="s">
        <v>2826</v>
      </c>
      <c r="D560">
        <v>4</v>
      </c>
      <c r="E560" s="522">
        <v>65647965</v>
      </c>
    </row>
    <row r="561" spans="1:5" x14ac:dyDescent="0.2">
      <c r="A561">
        <v>4150388100</v>
      </c>
      <c r="B561" t="s">
        <v>2929</v>
      </c>
      <c r="C561" t="s">
        <v>2826</v>
      </c>
      <c r="D561">
        <v>2</v>
      </c>
      <c r="E561" s="522">
        <v>65647965</v>
      </c>
    </row>
    <row r="562" spans="1:5" x14ac:dyDescent="0.2">
      <c r="A562">
        <v>5300069100</v>
      </c>
      <c r="B562" t="s">
        <v>2923</v>
      </c>
      <c r="C562" t="s">
        <v>2826</v>
      </c>
      <c r="D562">
        <v>1</v>
      </c>
      <c r="E562" s="522">
        <v>65647965</v>
      </c>
    </row>
    <row r="563" spans="1:5" x14ac:dyDescent="0.2">
      <c r="A563">
        <v>6220623000</v>
      </c>
      <c r="B563" t="s">
        <v>2931</v>
      </c>
      <c r="C563" t="s">
        <v>2826</v>
      </c>
      <c r="D563">
        <v>6</v>
      </c>
      <c r="E563" s="522">
        <v>65647965</v>
      </c>
    </row>
    <row r="564" spans="1:5" x14ac:dyDescent="0.2">
      <c r="A564">
        <v>6233123090</v>
      </c>
      <c r="B564" t="s">
        <v>2931</v>
      </c>
      <c r="C564" t="s">
        <v>2826</v>
      </c>
      <c r="D564">
        <v>1</v>
      </c>
      <c r="E564" s="522">
        <v>65647965</v>
      </c>
    </row>
    <row r="565" spans="1:5" x14ac:dyDescent="0.2">
      <c r="A565">
        <v>6233123090</v>
      </c>
      <c r="B565" t="s">
        <v>2931</v>
      </c>
      <c r="C565" t="s">
        <v>2827</v>
      </c>
      <c r="D565">
        <v>3</v>
      </c>
      <c r="E565" s="522">
        <v>65647965</v>
      </c>
    </row>
    <row r="566" spans="1:5" x14ac:dyDescent="0.2">
      <c r="A566">
        <v>5310751300</v>
      </c>
      <c r="B566" t="s">
        <v>2936</v>
      </c>
      <c r="C566" t="s">
        <v>2826</v>
      </c>
      <c r="D566">
        <v>1</v>
      </c>
      <c r="E566" s="522">
        <v>65647965</v>
      </c>
    </row>
    <row r="567" spans="1:5" x14ac:dyDescent="0.2">
      <c r="A567">
        <v>7136251200</v>
      </c>
      <c r="B567" t="s">
        <v>2927</v>
      </c>
      <c r="C567" t="s">
        <v>2826</v>
      </c>
      <c r="D567">
        <v>10</v>
      </c>
      <c r="E567" s="522">
        <v>65647965</v>
      </c>
    </row>
    <row r="568" spans="1:5" x14ac:dyDescent="0.2">
      <c r="A568">
        <v>5300201100</v>
      </c>
      <c r="B568" t="s">
        <v>2923</v>
      </c>
      <c r="C568" t="s">
        <v>2826</v>
      </c>
      <c r="D568">
        <v>6</v>
      </c>
      <c r="E568" s="522">
        <v>65647965</v>
      </c>
    </row>
    <row r="569" spans="1:5" x14ac:dyDescent="0.2">
      <c r="A569">
        <v>6243182090</v>
      </c>
      <c r="B569" t="s">
        <v>2931</v>
      </c>
      <c r="C569" t="s">
        <v>2826</v>
      </c>
      <c r="D569">
        <v>1</v>
      </c>
      <c r="E569" s="522">
        <v>65647965</v>
      </c>
    </row>
    <row r="570" spans="1:5" x14ac:dyDescent="0.2">
      <c r="A570">
        <v>4150250100</v>
      </c>
      <c r="B570" t="s">
        <v>2929</v>
      </c>
      <c r="C570" t="s">
        <v>2826</v>
      </c>
      <c r="D570">
        <v>2</v>
      </c>
      <c r="E570" s="522">
        <v>65647965</v>
      </c>
    </row>
    <row r="571" spans="1:5" x14ac:dyDescent="0.2">
      <c r="A571">
        <v>4150250100</v>
      </c>
      <c r="B571" t="s">
        <v>2929</v>
      </c>
      <c r="C571" t="s">
        <v>2827</v>
      </c>
      <c r="D571">
        <v>2</v>
      </c>
      <c r="E571" s="522">
        <v>65647965</v>
      </c>
    </row>
    <row r="572" spans="1:5" x14ac:dyDescent="0.2">
      <c r="A572">
        <v>5310733100</v>
      </c>
      <c r="B572" t="s">
        <v>2936</v>
      </c>
      <c r="C572" t="s">
        <v>2826</v>
      </c>
      <c r="D572">
        <v>2</v>
      </c>
      <c r="E572" s="522">
        <v>65647965</v>
      </c>
    </row>
    <row r="573" spans="1:5" x14ac:dyDescent="0.2">
      <c r="A573">
        <v>4150574100</v>
      </c>
      <c r="B573" t="s">
        <v>2929</v>
      </c>
      <c r="C573" t="s">
        <v>2828</v>
      </c>
      <c r="D573">
        <v>1</v>
      </c>
      <c r="E573" s="522">
        <v>65647965</v>
      </c>
    </row>
    <row r="574" spans="1:5" x14ac:dyDescent="0.2">
      <c r="A574">
        <v>4150574100</v>
      </c>
      <c r="B574" t="s">
        <v>2929</v>
      </c>
      <c r="C574" t="s">
        <v>2829</v>
      </c>
      <c r="D574">
        <v>9</v>
      </c>
      <c r="E574" s="522">
        <v>65647965</v>
      </c>
    </row>
    <row r="575" spans="1:5" x14ac:dyDescent="0.2">
      <c r="A575">
        <v>5340142300</v>
      </c>
      <c r="B575" t="s">
        <v>2932</v>
      </c>
      <c r="C575" t="s">
        <v>2830</v>
      </c>
      <c r="D575">
        <v>2</v>
      </c>
      <c r="E575" s="522">
        <v>65647965</v>
      </c>
    </row>
    <row r="576" spans="1:5" x14ac:dyDescent="0.2">
      <c r="A576">
        <v>7136151300</v>
      </c>
      <c r="B576" t="s">
        <v>2927</v>
      </c>
      <c r="C576" t="s">
        <v>2828</v>
      </c>
      <c r="D576">
        <v>8</v>
      </c>
      <c r="E576" s="522">
        <v>65647965</v>
      </c>
    </row>
    <row r="577" spans="1:5" x14ac:dyDescent="0.2">
      <c r="A577">
        <v>7136102400</v>
      </c>
      <c r="B577" t="s">
        <v>2927</v>
      </c>
      <c r="C577" t="s">
        <v>2830</v>
      </c>
      <c r="D577">
        <v>4</v>
      </c>
      <c r="E577" s="522">
        <v>65647965</v>
      </c>
    </row>
    <row r="578" spans="1:5" x14ac:dyDescent="0.2">
      <c r="A578">
        <v>5320161100</v>
      </c>
      <c r="B578" t="s">
        <v>2925</v>
      </c>
      <c r="C578" t="s">
        <v>2828</v>
      </c>
      <c r="D578">
        <v>1</v>
      </c>
      <c r="E578" s="522">
        <v>65647965</v>
      </c>
    </row>
    <row r="579" spans="1:5" x14ac:dyDescent="0.2">
      <c r="A579">
        <v>865430</v>
      </c>
      <c r="B579" t="s">
        <v>2979</v>
      </c>
      <c r="C579" t="s">
        <v>2826</v>
      </c>
      <c r="D579">
        <v>50</v>
      </c>
      <c r="E579" s="522">
        <v>65647965</v>
      </c>
    </row>
    <row r="580" spans="1:5" x14ac:dyDescent="0.2">
      <c r="A580">
        <v>6212218090</v>
      </c>
      <c r="B580" t="s">
        <v>2931</v>
      </c>
      <c r="C580" t="s">
        <v>2828</v>
      </c>
      <c r="D580">
        <v>1</v>
      </c>
      <c r="E580" s="522">
        <v>65647965</v>
      </c>
    </row>
    <row r="581" spans="1:5" x14ac:dyDescent="0.2">
      <c r="A581">
        <v>5300140100</v>
      </c>
      <c r="B581" t="s">
        <v>2923</v>
      </c>
      <c r="C581" t="s">
        <v>2826</v>
      </c>
      <c r="D581">
        <v>2</v>
      </c>
      <c r="E581" s="522">
        <v>65647965</v>
      </c>
    </row>
    <row r="582" spans="1:5" x14ac:dyDescent="0.2">
      <c r="A582">
        <v>5100090100</v>
      </c>
      <c r="B582" t="s">
        <v>2944</v>
      </c>
      <c r="C582" t="s">
        <v>2828</v>
      </c>
      <c r="D582">
        <v>3</v>
      </c>
      <c r="E582" s="522">
        <v>65647965</v>
      </c>
    </row>
    <row r="583" spans="1:5" x14ac:dyDescent="0.2">
      <c r="A583">
        <v>5100090100</v>
      </c>
      <c r="B583" t="s">
        <v>2944</v>
      </c>
      <c r="C583" t="s">
        <v>2831</v>
      </c>
      <c r="D583">
        <v>7</v>
      </c>
      <c r="E583" s="522">
        <v>65647965</v>
      </c>
    </row>
    <row r="584" spans="1:5" x14ac:dyDescent="0.2">
      <c r="A584">
        <v>7136789700</v>
      </c>
      <c r="B584" t="s">
        <v>2927</v>
      </c>
      <c r="C584" t="s">
        <v>2826</v>
      </c>
      <c r="D584">
        <v>10</v>
      </c>
      <c r="E584" s="522">
        <v>65647965</v>
      </c>
    </row>
    <row r="585" spans="1:5" x14ac:dyDescent="0.2">
      <c r="A585" t="s">
        <v>2948</v>
      </c>
      <c r="B585" t="s">
        <v>2933</v>
      </c>
      <c r="C585" t="s">
        <v>2830</v>
      </c>
      <c r="D585">
        <v>2</v>
      </c>
      <c r="E585" s="522">
        <v>65647965</v>
      </c>
    </row>
    <row r="586" spans="1:5" x14ac:dyDescent="0.2">
      <c r="A586">
        <v>5350177100</v>
      </c>
      <c r="B586" t="s">
        <v>2942</v>
      </c>
      <c r="C586" t="s">
        <v>2826</v>
      </c>
      <c r="D586">
        <v>6</v>
      </c>
      <c r="E586" s="522">
        <v>65647965</v>
      </c>
    </row>
    <row r="587" spans="1:5" x14ac:dyDescent="0.2">
      <c r="A587">
        <v>5100011110</v>
      </c>
      <c r="B587" t="s">
        <v>2944</v>
      </c>
      <c r="C587" t="s">
        <v>2826</v>
      </c>
      <c r="D587">
        <v>2</v>
      </c>
      <c r="E587" s="522">
        <v>65647965</v>
      </c>
    </row>
    <row r="588" spans="1:5" x14ac:dyDescent="0.2">
      <c r="A588">
        <v>6203086000</v>
      </c>
      <c r="B588" t="s">
        <v>2931</v>
      </c>
      <c r="C588" t="s">
        <v>2828</v>
      </c>
      <c r="D588">
        <v>2</v>
      </c>
      <c r="E588" s="522">
        <v>65647965</v>
      </c>
    </row>
    <row r="589" spans="1:5" x14ac:dyDescent="0.2">
      <c r="A589">
        <v>5320159100</v>
      </c>
      <c r="B589" t="s">
        <v>2925</v>
      </c>
      <c r="C589" t="s">
        <v>2826</v>
      </c>
      <c r="D589">
        <v>1</v>
      </c>
      <c r="E589" s="522">
        <v>65647965</v>
      </c>
    </row>
    <row r="590" spans="1:5" x14ac:dyDescent="0.2">
      <c r="A590">
        <v>7136300300</v>
      </c>
      <c r="B590" t="s">
        <v>2927</v>
      </c>
      <c r="C590" t="s">
        <v>2830</v>
      </c>
      <c r="D590">
        <v>15</v>
      </c>
      <c r="E590" s="522">
        <v>65647965</v>
      </c>
    </row>
    <row r="591" spans="1:5" x14ac:dyDescent="0.2">
      <c r="A591">
        <v>5310345100</v>
      </c>
      <c r="B591" t="s">
        <v>2934</v>
      </c>
      <c r="C591" t="s">
        <v>2826</v>
      </c>
      <c r="D591">
        <v>1</v>
      </c>
      <c r="E591" s="522">
        <v>65647965</v>
      </c>
    </row>
    <row r="592" spans="1:5" x14ac:dyDescent="0.2">
      <c r="A592">
        <v>7136300300</v>
      </c>
      <c r="B592" t="s">
        <v>2927</v>
      </c>
      <c r="C592" t="s">
        <v>2830</v>
      </c>
      <c r="D592">
        <v>10</v>
      </c>
      <c r="E592" s="522">
        <v>65647965</v>
      </c>
    </row>
    <row r="593" spans="1:5" x14ac:dyDescent="0.2">
      <c r="A593">
        <v>4140130100</v>
      </c>
      <c r="B593" t="s">
        <v>2946</v>
      </c>
      <c r="C593" t="s">
        <v>2826</v>
      </c>
      <c r="D593">
        <v>2</v>
      </c>
      <c r="E593" s="522">
        <v>65647965</v>
      </c>
    </row>
    <row r="594" spans="1:5" x14ac:dyDescent="0.2">
      <c r="A594">
        <v>5320169100</v>
      </c>
      <c r="B594" t="s">
        <v>2926</v>
      </c>
      <c r="C594" t="s">
        <v>2828</v>
      </c>
      <c r="D594">
        <v>6</v>
      </c>
      <c r="E594" s="522">
        <v>65647965</v>
      </c>
    </row>
    <row r="595" spans="1:5" x14ac:dyDescent="0.2">
      <c r="A595">
        <v>5320187100</v>
      </c>
      <c r="B595" t="s">
        <v>2925</v>
      </c>
      <c r="C595" t="s">
        <v>2830</v>
      </c>
      <c r="D595">
        <v>2</v>
      </c>
      <c r="E595" s="522">
        <v>65647965</v>
      </c>
    </row>
    <row r="596" spans="1:5" x14ac:dyDescent="0.2">
      <c r="A596">
        <v>915274</v>
      </c>
      <c r="B596" t="s">
        <v>2960</v>
      </c>
      <c r="C596" t="s">
        <v>2826</v>
      </c>
      <c r="D596">
        <v>6</v>
      </c>
      <c r="E596" s="522">
        <v>65647965</v>
      </c>
    </row>
    <row r="597" spans="1:5" x14ac:dyDescent="0.2">
      <c r="A597">
        <v>5320187100</v>
      </c>
      <c r="B597" t="s">
        <v>2925</v>
      </c>
      <c r="C597" t="s">
        <v>2830</v>
      </c>
      <c r="D597">
        <v>3</v>
      </c>
      <c r="E597" s="522">
        <v>65647965</v>
      </c>
    </row>
    <row r="598" spans="1:5" x14ac:dyDescent="0.2">
      <c r="A598">
        <v>5320001100</v>
      </c>
      <c r="B598" t="s">
        <v>2926</v>
      </c>
      <c r="C598" t="s">
        <v>2826</v>
      </c>
      <c r="D598">
        <v>6</v>
      </c>
      <c r="E598" s="522">
        <v>65647965</v>
      </c>
    </row>
    <row r="599" spans="1:5" x14ac:dyDescent="0.2">
      <c r="A599">
        <v>5320001100</v>
      </c>
      <c r="B599" t="s">
        <v>2926</v>
      </c>
      <c r="C599" t="s">
        <v>2827</v>
      </c>
      <c r="D599">
        <v>2</v>
      </c>
      <c r="E599" s="522">
        <v>65647965</v>
      </c>
    </row>
    <row r="600" spans="1:5" x14ac:dyDescent="0.2">
      <c r="A600">
        <v>5320224100</v>
      </c>
      <c r="B600" t="s">
        <v>2926</v>
      </c>
      <c r="C600" t="s">
        <v>2830</v>
      </c>
      <c r="D600">
        <v>4</v>
      </c>
      <c r="E600" s="522">
        <v>65647965</v>
      </c>
    </row>
    <row r="601" spans="1:5" x14ac:dyDescent="0.2">
      <c r="A601">
        <v>5320343100</v>
      </c>
      <c r="B601" t="s">
        <v>2926</v>
      </c>
      <c r="C601" t="s">
        <v>2826</v>
      </c>
      <c r="D601">
        <v>2</v>
      </c>
      <c r="E601" s="522">
        <v>65647965</v>
      </c>
    </row>
    <row r="602" spans="1:5" x14ac:dyDescent="0.2">
      <c r="A602">
        <v>5320404300</v>
      </c>
      <c r="B602" t="s">
        <v>2926</v>
      </c>
      <c r="C602" t="s">
        <v>2826</v>
      </c>
      <c r="D602">
        <v>2</v>
      </c>
      <c r="E602" s="522">
        <v>65647965</v>
      </c>
    </row>
    <row r="603" spans="1:5" x14ac:dyDescent="0.2">
      <c r="A603">
        <v>6243278090</v>
      </c>
      <c r="B603" t="s">
        <v>2931</v>
      </c>
      <c r="C603" t="s">
        <v>2828</v>
      </c>
      <c r="D603">
        <v>6</v>
      </c>
      <c r="E603" s="522">
        <v>65647965</v>
      </c>
    </row>
    <row r="604" spans="1:5" x14ac:dyDescent="0.2">
      <c r="A604">
        <v>5300162100</v>
      </c>
      <c r="B604" t="s">
        <v>2923</v>
      </c>
      <c r="C604" t="s">
        <v>2826</v>
      </c>
      <c r="D604">
        <v>1</v>
      </c>
      <c r="E604" s="522">
        <v>65647965</v>
      </c>
    </row>
    <row r="605" spans="1:5" x14ac:dyDescent="0.2">
      <c r="A605">
        <v>7136106300</v>
      </c>
      <c r="B605" t="s">
        <v>2927</v>
      </c>
      <c r="C605" t="s">
        <v>2828</v>
      </c>
      <c r="D605">
        <v>12</v>
      </c>
      <c r="E605" s="522">
        <v>65647965</v>
      </c>
    </row>
    <row r="606" spans="1:5" x14ac:dyDescent="0.2">
      <c r="A606">
        <v>5300550100</v>
      </c>
      <c r="B606" t="s">
        <v>2923</v>
      </c>
      <c r="C606" t="s">
        <v>2826</v>
      </c>
      <c r="D606">
        <v>2</v>
      </c>
      <c r="E606" s="522">
        <v>65647965</v>
      </c>
    </row>
    <row r="607" spans="1:5" x14ac:dyDescent="0.2">
      <c r="A607">
        <v>5000249110</v>
      </c>
      <c r="B607" t="s">
        <v>2937</v>
      </c>
      <c r="C607" t="s">
        <v>2826</v>
      </c>
      <c r="D607">
        <v>10</v>
      </c>
      <c r="E607" s="522">
        <v>65647965</v>
      </c>
    </row>
    <row r="608" spans="1:5" x14ac:dyDescent="0.2">
      <c r="A608">
        <v>6213045090</v>
      </c>
      <c r="B608" t="s">
        <v>2931</v>
      </c>
      <c r="C608" t="s">
        <v>2828</v>
      </c>
      <c r="D608">
        <v>1</v>
      </c>
      <c r="E608" s="522">
        <v>65647965</v>
      </c>
    </row>
    <row r="609" spans="1:5" x14ac:dyDescent="0.2">
      <c r="A609">
        <v>5340401100</v>
      </c>
      <c r="B609" t="s">
        <v>2932</v>
      </c>
      <c r="C609" t="s">
        <v>2832</v>
      </c>
      <c r="D609">
        <v>6</v>
      </c>
      <c r="E609" s="522">
        <v>65647965</v>
      </c>
    </row>
    <row r="610" spans="1:5" x14ac:dyDescent="0.2">
      <c r="A610">
        <v>7136440900</v>
      </c>
      <c r="B610" t="s">
        <v>2927</v>
      </c>
      <c r="C610" t="s">
        <v>2832</v>
      </c>
      <c r="D610">
        <v>2</v>
      </c>
      <c r="E610" s="522">
        <v>65647965</v>
      </c>
    </row>
    <row r="611" spans="1:5" x14ac:dyDescent="0.2">
      <c r="A611">
        <v>5380021100</v>
      </c>
      <c r="B611" t="s">
        <v>2952</v>
      </c>
      <c r="C611" t="s">
        <v>2832</v>
      </c>
      <c r="D611">
        <v>2</v>
      </c>
      <c r="E611" s="522">
        <v>65647965</v>
      </c>
    </row>
    <row r="612" spans="1:5" x14ac:dyDescent="0.2">
      <c r="A612">
        <v>7136787900</v>
      </c>
      <c r="B612" t="s">
        <v>2927</v>
      </c>
      <c r="C612" t="s">
        <v>2833</v>
      </c>
      <c r="D612">
        <v>32</v>
      </c>
      <c r="E612" s="522">
        <v>65647965</v>
      </c>
    </row>
    <row r="613" spans="1:5" x14ac:dyDescent="0.2">
      <c r="A613">
        <v>7136787900</v>
      </c>
      <c r="B613" t="s">
        <v>2927</v>
      </c>
      <c r="C613" t="s">
        <v>2830</v>
      </c>
      <c r="D613">
        <v>68</v>
      </c>
      <c r="E613" s="522">
        <v>65647965</v>
      </c>
    </row>
    <row r="614" spans="1:5" x14ac:dyDescent="0.2">
      <c r="A614">
        <v>7136787900</v>
      </c>
      <c r="B614" t="s">
        <v>2927</v>
      </c>
      <c r="C614" t="s">
        <v>2834</v>
      </c>
      <c r="D614">
        <v>4</v>
      </c>
      <c r="E614" s="522">
        <v>65647965</v>
      </c>
    </row>
    <row r="615" spans="1:5" x14ac:dyDescent="0.2">
      <c r="A615">
        <v>7136787900</v>
      </c>
      <c r="B615" t="s">
        <v>2927</v>
      </c>
      <c r="C615" t="s">
        <v>2833</v>
      </c>
      <c r="D615">
        <v>3</v>
      </c>
      <c r="E615" s="522">
        <v>65647965</v>
      </c>
    </row>
    <row r="616" spans="1:5" x14ac:dyDescent="0.2">
      <c r="A616">
        <v>7136787900</v>
      </c>
      <c r="B616" t="s">
        <v>2927</v>
      </c>
      <c r="C616" t="s">
        <v>2835</v>
      </c>
      <c r="D616">
        <v>29</v>
      </c>
      <c r="E616" s="522">
        <v>65647965</v>
      </c>
    </row>
    <row r="617" spans="1:5" x14ac:dyDescent="0.2">
      <c r="A617">
        <v>7136787900</v>
      </c>
      <c r="B617" t="s">
        <v>2927</v>
      </c>
      <c r="C617" t="s">
        <v>2829</v>
      </c>
      <c r="D617">
        <v>4</v>
      </c>
      <c r="E617" s="522">
        <v>65647965</v>
      </c>
    </row>
    <row r="618" spans="1:5" x14ac:dyDescent="0.2">
      <c r="A618">
        <v>5350154100</v>
      </c>
      <c r="B618" t="s">
        <v>2942</v>
      </c>
      <c r="C618" t="s">
        <v>2832</v>
      </c>
      <c r="D618">
        <v>3</v>
      </c>
      <c r="E618" s="522">
        <v>65647965</v>
      </c>
    </row>
    <row r="619" spans="1:5" x14ac:dyDescent="0.2">
      <c r="A619">
        <v>6233082000</v>
      </c>
      <c r="B619" t="s">
        <v>2931</v>
      </c>
      <c r="C619" t="s">
        <v>2836</v>
      </c>
      <c r="D619">
        <v>6</v>
      </c>
      <c r="E619" s="522">
        <v>65647965</v>
      </c>
    </row>
    <row r="620" spans="1:5" x14ac:dyDescent="0.2">
      <c r="A620">
        <v>5380353100</v>
      </c>
      <c r="B620" t="s">
        <v>2952</v>
      </c>
      <c r="C620" t="s">
        <v>2832</v>
      </c>
      <c r="D620">
        <v>2</v>
      </c>
      <c r="E620" s="522">
        <v>65647965</v>
      </c>
    </row>
    <row r="621" spans="1:5" x14ac:dyDescent="0.2">
      <c r="A621">
        <v>6203075090</v>
      </c>
      <c r="B621" t="s">
        <v>2931</v>
      </c>
      <c r="C621" t="s">
        <v>2836</v>
      </c>
      <c r="D621">
        <v>6</v>
      </c>
      <c r="E621" s="522">
        <v>65647965</v>
      </c>
    </row>
    <row r="622" spans="1:5" x14ac:dyDescent="0.2">
      <c r="A622">
        <v>5100092110</v>
      </c>
      <c r="B622" t="s">
        <v>2944</v>
      </c>
      <c r="C622" t="s">
        <v>2832</v>
      </c>
      <c r="D622">
        <v>3</v>
      </c>
      <c r="E622" s="522">
        <v>65647965</v>
      </c>
    </row>
    <row r="623" spans="1:5" x14ac:dyDescent="0.2">
      <c r="A623">
        <v>5350210100</v>
      </c>
      <c r="B623" t="s">
        <v>2942</v>
      </c>
      <c r="C623" t="s">
        <v>2832</v>
      </c>
      <c r="D623">
        <v>4</v>
      </c>
      <c r="E623" s="522">
        <v>65647965</v>
      </c>
    </row>
    <row r="624" spans="1:5" x14ac:dyDescent="0.2">
      <c r="A624">
        <v>5300238300</v>
      </c>
      <c r="B624" t="s">
        <v>2945</v>
      </c>
      <c r="C624" t="s">
        <v>2832</v>
      </c>
      <c r="D624">
        <v>1</v>
      </c>
      <c r="E624" s="522">
        <v>65647965</v>
      </c>
    </row>
    <row r="625" spans="1:5" x14ac:dyDescent="0.2">
      <c r="A625">
        <v>7136677800</v>
      </c>
      <c r="B625" t="s">
        <v>2927</v>
      </c>
      <c r="C625" t="s">
        <v>2832</v>
      </c>
      <c r="D625">
        <v>2</v>
      </c>
      <c r="E625" s="522">
        <v>65647965</v>
      </c>
    </row>
    <row r="626" spans="1:5" x14ac:dyDescent="0.2">
      <c r="A626">
        <v>6213043090</v>
      </c>
      <c r="B626" t="s">
        <v>2931</v>
      </c>
      <c r="C626" t="s">
        <v>2836</v>
      </c>
      <c r="D626">
        <v>8</v>
      </c>
      <c r="E626" s="522">
        <v>65647965</v>
      </c>
    </row>
    <row r="627" spans="1:5" x14ac:dyDescent="0.2">
      <c r="A627">
        <v>4150660100</v>
      </c>
      <c r="B627" t="s">
        <v>2929</v>
      </c>
      <c r="C627" t="s">
        <v>2832</v>
      </c>
      <c r="D627">
        <v>4</v>
      </c>
      <c r="E627" s="522">
        <v>65647965</v>
      </c>
    </row>
    <row r="628" spans="1:5" x14ac:dyDescent="0.2">
      <c r="A628">
        <v>6253011090</v>
      </c>
      <c r="B628" t="s">
        <v>2931</v>
      </c>
      <c r="C628" t="s">
        <v>2832</v>
      </c>
      <c r="D628">
        <v>2</v>
      </c>
      <c r="E628" s="522">
        <v>65647965</v>
      </c>
    </row>
    <row r="629" spans="1:5" x14ac:dyDescent="0.2">
      <c r="A629">
        <v>5300117100</v>
      </c>
      <c r="B629" t="s">
        <v>2923</v>
      </c>
      <c r="C629" t="s">
        <v>2832</v>
      </c>
      <c r="D629">
        <v>1</v>
      </c>
      <c r="E629" s="522">
        <v>65647965</v>
      </c>
    </row>
    <row r="630" spans="1:5" x14ac:dyDescent="0.2">
      <c r="A630">
        <v>6222414090</v>
      </c>
      <c r="B630" t="s">
        <v>2931</v>
      </c>
      <c r="C630" t="s">
        <v>2836</v>
      </c>
      <c r="D630">
        <v>8</v>
      </c>
      <c r="E630" s="522">
        <v>65647965</v>
      </c>
    </row>
    <row r="631" spans="1:5" x14ac:dyDescent="0.2">
      <c r="A631">
        <v>6233227000</v>
      </c>
      <c r="B631" t="s">
        <v>2931</v>
      </c>
      <c r="C631" t="s">
        <v>2836</v>
      </c>
      <c r="D631">
        <v>2</v>
      </c>
      <c r="E631" s="522">
        <v>65647965</v>
      </c>
    </row>
    <row r="632" spans="1:5" x14ac:dyDescent="0.2">
      <c r="A632" t="s">
        <v>2987</v>
      </c>
      <c r="B632" t="s">
        <v>2933</v>
      </c>
      <c r="C632" t="s">
        <v>2826</v>
      </c>
      <c r="D632">
        <v>20</v>
      </c>
      <c r="E632" s="522">
        <v>65647965</v>
      </c>
    </row>
    <row r="633" spans="1:5" x14ac:dyDescent="0.2">
      <c r="A633">
        <v>4200061100</v>
      </c>
      <c r="B633" t="s">
        <v>2949</v>
      </c>
      <c r="C633" t="s">
        <v>2831</v>
      </c>
      <c r="D633">
        <v>2400</v>
      </c>
      <c r="E633" s="522">
        <v>65647965</v>
      </c>
    </row>
    <row r="634" spans="1:5" x14ac:dyDescent="0.2">
      <c r="A634">
        <v>5350050100</v>
      </c>
      <c r="B634" t="s">
        <v>2942</v>
      </c>
      <c r="C634" t="s">
        <v>2836</v>
      </c>
      <c r="D634">
        <v>6</v>
      </c>
      <c r="E634" s="522">
        <v>65647965</v>
      </c>
    </row>
    <row r="635" spans="1:5" x14ac:dyDescent="0.2">
      <c r="A635">
        <v>5350050100</v>
      </c>
      <c r="B635" t="s">
        <v>2942</v>
      </c>
      <c r="C635" t="s">
        <v>2836</v>
      </c>
      <c r="D635">
        <v>2</v>
      </c>
      <c r="E635" s="522">
        <v>65647965</v>
      </c>
    </row>
    <row r="636" spans="1:5" x14ac:dyDescent="0.2">
      <c r="A636">
        <v>7121577100</v>
      </c>
      <c r="B636" t="s">
        <v>2933</v>
      </c>
      <c r="C636" t="s">
        <v>2826</v>
      </c>
      <c r="D636">
        <v>2</v>
      </c>
      <c r="E636" s="522">
        <v>65647965</v>
      </c>
    </row>
    <row r="637" spans="1:5" x14ac:dyDescent="0.2">
      <c r="A637">
        <v>4220119100</v>
      </c>
      <c r="B637" t="s">
        <v>2988</v>
      </c>
      <c r="C637" t="s">
        <v>2826</v>
      </c>
      <c r="D637">
        <v>6</v>
      </c>
      <c r="E637" s="522">
        <v>65647965</v>
      </c>
    </row>
    <row r="638" spans="1:5" x14ac:dyDescent="0.2">
      <c r="A638">
        <v>4220119100</v>
      </c>
      <c r="B638" t="s">
        <v>2988</v>
      </c>
      <c r="C638" t="s">
        <v>2826</v>
      </c>
      <c r="D638">
        <v>2</v>
      </c>
      <c r="E638" s="522">
        <v>65647965</v>
      </c>
    </row>
    <row r="639" spans="1:5" x14ac:dyDescent="0.2">
      <c r="A639">
        <v>7121527100</v>
      </c>
      <c r="B639" t="s">
        <v>2933</v>
      </c>
      <c r="C639" t="s">
        <v>2826</v>
      </c>
      <c r="D639">
        <v>5</v>
      </c>
      <c r="E639" s="522">
        <v>65647965</v>
      </c>
    </row>
    <row r="640" spans="1:5" x14ac:dyDescent="0.2">
      <c r="A640">
        <v>4230079100</v>
      </c>
      <c r="B640" t="s">
        <v>2938</v>
      </c>
      <c r="C640" t="s">
        <v>2826</v>
      </c>
      <c r="D640">
        <v>6</v>
      </c>
      <c r="E640" s="522">
        <v>65647965</v>
      </c>
    </row>
    <row r="641" spans="1:5" x14ac:dyDescent="0.2">
      <c r="A641" t="s">
        <v>2989</v>
      </c>
      <c r="B641" t="s">
        <v>2927</v>
      </c>
      <c r="C641" t="s">
        <v>2836</v>
      </c>
      <c r="D641">
        <v>8</v>
      </c>
      <c r="E641" s="522">
        <v>65647965</v>
      </c>
    </row>
    <row r="642" spans="1:5" x14ac:dyDescent="0.2">
      <c r="A642">
        <v>5300554100</v>
      </c>
      <c r="B642" t="s">
        <v>2923</v>
      </c>
      <c r="C642" t="s">
        <v>2831</v>
      </c>
      <c r="D642">
        <v>30</v>
      </c>
      <c r="E642" s="522">
        <v>65647965</v>
      </c>
    </row>
    <row r="643" spans="1:5" x14ac:dyDescent="0.2">
      <c r="A643">
        <v>5320655100</v>
      </c>
      <c r="B643" t="s">
        <v>2924</v>
      </c>
      <c r="C643" t="s">
        <v>2826</v>
      </c>
      <c r="D643">
        <v>4</v>
      </c>
      <c r="E643" s="522">
        <v>65647965</v>
      </c>
    </row>
    <row r="644" spans="1:5" x14ac:dyDescent="0.2">
      <c r="A644">
        <v>5320655100</v>
      </c>
      <c r="B644" t="s">
        <v>2924</v>
      </c>
      <c r="C644" t="s">
        <v>2826</v>
      </c>
      <c r="D644">
        <v>2</v>
      </c>
      <c r="E644" s="522">
        <v>65647965</v>
      </c>
    </row>
    <row r="645" spans="1:5" x14ac:dyDescent="0.2">
      <c r="A645">
        <v>580191</v>
      </c>
      <c r="B645" t="s">
        <v>2971</v>
      </c>
      <c r="C645" t="s">
        <v>2826</v>
      </c>
      <c r="D645">
        <v>1</v>
      </c>
      <c r="E645" s="522">
        <v>65647965</v>
      </c>
    </row>
    <row r="646" spans="1:5" x14ac:dyDescent="0.2">
      <c r="A646">
        <v>7136102300</v>
      </c>
      <c r="B646" t="s">
        <v>2927</v>
      </c>
      <c r="C646" t="s">
        <v>2836</v>
      </c>
      <c r="D646">
        <v>6</v>
      </c>
      <c r="E646" s="522">
        <v>65647965</v>
      </c>
    </row>
    <row r="647" spans="1:5" x14ac:dyDescent="0.2">
      <c r="A647">
        <v>7136102300</v>
      </c>
      <c r="B647" t="s">
        <v>2927</v>
      </c>
      <c r="C647" t="s">
        <v>2836</v>
      </c>
      <c r="D647">
        <v>20</v>
      </c>
      <c r="E647" s="522">
        <v>65647965</v>
      </c>
    </row>
    <row r="648" spans="1:5" x14ac:dyDescent="0.2">
      <c r="A648">
        <v>5350059100</v>
      </c>
      <c r="B648" t="s">
        <v>2942</v>
      </c>
      <c r="C648" t="s">
        <v>2828</v>
      </c>
      <c r="D648">
        <v>20</v>
      </c>
      <c r="E648" s="522">
        <v>65647965</v>
      </c>
    </row>
    <row r="649" spans="1:5" x14ac:dyDescent="0.2">
      <c r="A649">
        <v>5300316100</v>
      </c>
      <c r="B649" t="s">
        <v>2923</v>
      </c>
      <c r="C649" t="s">
        <v>2826</v>
      </c>
      <c r="D649">
        <v>1</v>
      </c>
      <c r="E649" s="522">
        <v>65647965</v>
      </c>
    </row>
    <row r="650" spans="1:5" x14ac:dyDescent="0.2">
      <c r="A650">
        <v>5320558100</v>
      </c>
      <c r="B650" t="s">
        <v>2924</v>
      </c>
      <c r="C650" t="s">
        <v>2826</v>
      </c>
      <c r="D650">
        <v>1</v>
      </c>
      <c r="E650" s="522">
        <v>65647965</v>
      </c>
    </row>
    <row r="651" spans="1:5" x14ac:dyDescent="0.2">
      <c r="A651">
        <v>5350059100</v>
      </c>
      <c r="B651" t="s">
        <v>2942</v>
      </c>
      <c r="C651" t="s">
        <v>2828</v>
      </c>
      <c r="D651">
        <v>15</v>
      </c>
      <c r="E651" s="522">
        <v>65647965</v>
      </c>
    </row>
    <row r="652" spans="1:5" x14ac:dyDescent="0.2">
      <c r="A652">
        <v>5300170100</v>
      </c>
      <c r="B652" t="s">
        <v>2923</v>
      </c>
      <c r="C652" t="s">
        <v>2832</v>
      </c>
      <c r="D652">
        <v>1</v>
      </c>
      <c r="E652" s="522">
        <v>65647965</v>
      </c>
    </row>
    <row r="653" spans="1:5" x14ac:dyDescent="0.2">
      <c r="A653">
        <v>7136789100</v>
      </c>
      <c r="B653" t="s">
        <v>2927</v>
      </c>
      <c r="C653" t="s">
        <v>2836</v>
      </c>
      <c r="D653">
        <v>10</v>
      </c>
      <c r="E653" s="522">
        <v>65647965</v>
      </c>
    </row>
    <row r="654" spans="1:5" x14ac:dyDescent="0.2">
      <c r="A654" t="s">
        <v>2990</v>
      </c>
      <c r="B654" t="s">
        <v>2991</v>
      </c>
      <c r="C654" t="s">
        <v>2828</v>
      </c>
      <c r="D654">
        <v>60</v>
      </c>
      <c r="E654" s="522">
        <v>65647965</v>
      </c>
    </row>
    <row r="655" spans="1:5" x14ac:dyDescent="0.2">
      <c r="A655">
        <v>5100073100</v>
      </c>
      <c r="B655" t="s">
        <v>2935</v>
      </c>
      <c r="C655" t="s">
        <v>2832</v>
      </c>
      <c r="D655">
        <v>2</v>
      </c>
      <c r="E655" s="522">
        <v>65647965</v>
      </c>
    </row>
    <row r="656" spans="1:5" x14ac:dyDescent="0.2">
      <c r="A656">
        <v>6243517090</v>
      </c>
      <c r="B656" t="s">
        <v>2931</v>
      </c>
      <c r="C656" t="s">
        <v>2828</v>
      </c>
      <c r="D656">
        <v>2</v>
      </c>
      <c r="E656" s="522">
        <v>65647965</v>
      </c>
    </row>
    <row r="657" spans="1:5" x14ac:dyDescent="0.2">
      <c r="A657">
        <v>5320784100</v>
      </c>
      <c r="B657" t="s">
        <v>2924</v>
      </c>
      <c r="C657" t="s">
        <v>2826</v>
      </c>
      <c r="D657">
        <v>3</v>
      </c>
      <c r="E657" s="522">
        <v>65647965</v>
      </c>
    </row>
    <row r="658" spans="1:5" x14ac:dyDescent="0.2">
      <c r="A658">
        <v>5100103100</v>
      </c>
      <c r="B658" t="s">
        <v>2935</v>
      </c>
      <c r="C658" t="s">
        <v>2826</v>
      </c>
      <c r="D658">
        <v>1</v>
      </c>
      <c r="E658" s="522">
        <v>65647965</v>
      </c>
    </row>
    <row r="659" spans="1:5" x14ac:dyDescent="0.2">
      <c r="A659">
        <v>1230155100</v>
      </c>
      <c r="B659" t="s">
        <v>2940</v>
      </c>
      <c r="C659" t="s">
        <v>2826</v>
      </c>
      <c r="D659">
        <v>1</v>
      </c>
      <c r="E659" s="522">
        <v>65647965</v>
      </c>
    </row>
    <row r="660" spans="1:5" x14ac:dyDescent="0.2">
      <c r="A660">
        <v>5320512100</v>
      </c>
      <c r="B660" t="s">
        <v>2924</v>
      </c>
      <c r="C660" t="s">
        <v>2836</v>
      </c>
      <c r="D660">
        <v>7</v>
      </c>
      <c r="E660" s="522">
        <v>65647965</v>
      </c>
    </row>
    <row r="661" spans="1:5" x14ac:dyDescent="0.2">
      <c r="A661">
        <v>5320234100</v>
      </c>
      <c r="B661" t="s">
        <v>2926</v>
      </c>
      <c r="C661" t="s">
        <v>2832</v>
      </c>
      <c r="D661">
        <v>20</v>
      </c>
      <c r="E661" s="522">
        <v>65647965</v>
      </c>
    </row>
    <row r="662" spans="1:5" x14ac:dyDescent="0.2">
      <c r="A662">
        <v>5320512100</v>
      </c>
      <c r="B662" t="s">
        <v>2924</v>
      </c>
      <c r="C662" t="s">
        <v>2836</v>
      </c>
      <c r="D662">
        <v>16</v>
      </c>
      <c r="E662" s="522">
        <v>65647965</v>
      </c>
    </row>
    <row r="663" spans="1:5" x14ac:dyDescent="0.2">
      <c r="A663">
        <v>6243247190</v>
      </c>
      <c r="B663" t="s">
        <v>2931</v>
      </c>
      <c r="C663" t="s">
        <v>2828</v>
      </c>
      <c r="D663">
        <v>6</v>
      </c>
      <c r="E663" s="522">
        <v>65647965</v>
      </c>
    </row>
    <row r="664" spans="1:5" x14ac:dyDescent="0.2">
      <c r="A664">
        <v>5320234100</v>
      </c>
      <c r="B664" t="s">
        <v>2926</v>
      </c>
      <c r="C664" t="s">
        <v>2832</v>
      </c>
      <c r="D664">
        <v>5</v>
      </c>
      <c r="E664" s="522">
        <v>65647965</v>
      </c>
    </row>
    <row r="665" spans="1:5" x14ac:dyDescent="0.2">
      <c r="A665">
        <v>5320234100</v>
      </c>
      <c r="B665" t="s">
        <v>2926</v>
      </c>
      <c r="C665" t="s">
        <v>2832</v>
      </c>
      <c r="D665">
        <v>20</v>
      </c>
      <c r="E665" s="522">
        <v>65647965</v>
      </c>
    </row>
    <row r="666" spans="1:5" x14ac:dyDescent="0.2">
      <c r="A666">
        <v>4270018100</v>
      </c>
      <c r="B666" t="s">
        <v>2928</v>
      </c>
      <c r="C666" t="s">
        <v>2826</v>
      </c>
      <c r="D666">
        <v>4</v>
      </c>
      <c r="E666" s="522">
        <v>65647965</v>
      </c>
    </row>
    <row r="667" spans="1:5" x14ac:dyDescent="0.2">
      <c r="A667">
        <v>4270018100</v>
      </c>
      <c r="B667" t="s">
        <v>2928</v>
      </c>
      <c r="C667" t="s">
        <v>2826</v>
      </c>
      <c r="D667">
        <v>3</v>
      </c>
      <c r="E667" s="522">
        <v>65647965</v>
      </c>
    </row>
    <row r="668" spans="1:5" x14ac:dyDescent="0.2">
      <c r="A668">
        <v>5350183100</v>
      </c>
      <c r="B668" t="s">
        <v>2942</v>
      </c>
      <c r="C668" t="s">
        <v>2828</v>
      </c>
      <c r="D668">
        <v>6</v>
      </c>
      <c r="E668" s="522">
        <v>65647965</v>
      </c>
    </row>
    <row r="669" spans="1:5" x14ac:dyDescent="0.2">
      <c r="A669">
        <v>335709</v>
      </c>
      <c r="B669" t="s">
        <v>2983</v>
      </c>
      <c r="C669" t="s">
        <v>2832</v>
      </c>
      <c r="D669">
        <v>2</v>
      </c>
      <c r="E669" s="522">
        <v>65647965</v>
      </c>
    </row>
    <row r="670" spans="1:5" x14ac:dyDescent="0.2">
      <c r="A670">
        <v>6181417000</v>
      </c>
      <c r="B670" t="s">
        <v>2931</v>
      </c>
      <c r="C670" t="s">
        <v>2826</v>
      </c>
      <c r="D670">
        <v>1</v>
      </c>
      <c r="E670" s="522">
        <v>65647965</v>
      </c>
    </row>
    <row r="671" spans="1:5" x14ac:dyDescent="0.2">
      <c r="A671">
        <v>7136680100</v>
      </c>
      <c r="B671" t="s">
        <v>2927</v>
      </c>
      <c r="C671" t="s">
        <v>2836</v>
      </c>
      <c r="D671">
        <v>4</v>
      </c>
      <c r="E671" s="522">
        <v>65647965</v>
      </c>
    </row>
    <row r="672" spans="1:5" x14ac:dyDescent="0.2">
      <c r="A672">
        <v>4220099100</v>
      </c>
      <c r="B672" t="s">
        <v>2988</v>
      </c>
      <c r="C672" t="s">
        <v>2826</v>
      </c>
      <c r="D672">
        <v>1</v>
      </c>
      <c r="E672" s="522">
        <v>65647965</v>
      </c>
    </row>
    <row r="673" spans="1:5" x14ac:dyDescent="0.2">
      <c r="A673">
        <v>5300085100</v>
      </c>
      <c r="B673" t="s">
        <v>2923</v>
      </c>
      <c r="C673" t="s">
        <v>2828</v>
      </c>
      <c r="D673">
        <v>1</v>
      </c>
      <c r="E673" s="522">
        <v>65647965</v>
      </c>
    </row>
    <row r="674" spans="1:5" x14ac:dyDescent="0.2">
      <c r="A674" t="s">
        <v>2992</v>
      </c>
      <c r="B674" t="s">
        <v>2933</v>
      </c>
      <c r="C674" t="s">
        <v>2832</v>
      </c>
      <c r="D674">
        <v>6</v>
      </c>
      <c r="E674" s="522">
        <v>65647965</v>
      </c>
    </row>
    <row r="675" spans="1:5" x14ac:dyDescent="0.2">
      <c r="A675">
        <v>5300495300</v>
      </c>
      <c r="B675" t="s">
        <v>2945</v>
      </c>
      <c r="C675" t="s">
        <v>2828</v>
      </c>
      <c r="D675">
        <v>1</v>
      </c>
      <c r="E675" s="522">
        <v>65647965</v>
      </c>
    </row>
    <row r="676" spans="1:5" x14ac:dyDescent="0.2">
      <c r="A676">
        <v>5300133100</v>
      </c>
      <c r="B676" t="s">
        <v>2923</v>
      </c>
      <c r="C676" t="s">
        <v>2832</v>
      </c>
      <c r="D676">
        <v>1</v>
      </c>
      <c r="E676" s="522">
        <v>65647965</v>
      </c>
    </row>
    <row r="677" spans="1:5" x14ac:dyDescent="0.2">
      <c r="A677">
        <v>7136786400</v>
      </c>
      <c r="B677" t="s">
        <v>2927</v>
      </c>
      <c r="C677" t="s">
        <v>2826</v>
      </c>
      <c r="D677">
        <v>1</v>
      </c>
      <c r="E677" s="522">
        <v>65647965</v>
      </c>
    </row>
    <row r="678" spans="1:5" x14ac:dyDescent="0.2">
      <c r="A678">
        <v>7136786400</v>
      </c>
      <c r="B678" t="s">
        <v>2927</v>
      </c>
      <c r="C678" t="s">
        <v>2826</v>
      </c>
      <c r="D678">
        <v>5</v>
      </c>
      <c r="E678" s="522">
        <v>65647965</v>
      </c>
    </row>
    <row r="679" spans="1:5" x14ac:dyDescent="0.2">
      <c r="A679">
        <v>4150627090</v>
      </c>
      <c r="B679" t="s">
        <v>2929</v>
      </c>
      <c r="C679" t="s">
        <v>2828</v>
      </c>
      <c r="D679">
        <v>2</v>
      </c>
      <c r="E679" s="522">
        <v>65647965</v>
      </c>
    </row>
    <row r="680" spans="1:5" x14ac:dyDescent="0.2">
      <c r="A680" t="s">
        <v>2993</v>
      </c>
      <c r="B680" t="s">
        <v>2933</v>
      </c>
      <c r="C680" t="s">
        <v>2836</v>
      </c>
      <c r="D680">
        <v>85</v>
      </c>
      <c r="E680" s="522">
        <v>65647965</v>
      </c>
    </row>
    <row r="681" spans="1:5" x14ac:dyDescent="0.2">
      <c r="A681">
        <v>7136496300</v>
      </c>
      <c r="B681" t="s">
        <v>2927</v>
      </c>
      <c r="C681" t="s">
        <v>2832</v>
      </c>
      <c r="D681">
        <v>4</v>
      </c>
      <c r="E681" s="522">
        <v>65647965</v>
      </c>
    </row>
    <row r="682" spans="1:5" x14ac:dyDescent="0.2">
      <c r="A682">
        <v>5320798100</v>
      </c>
      <c r="B682" t="s">
        <v>2924</v>
      </c>
      <c r="C682" t="s">
        <v>2826</v>
      </c>
      <c r="D682">
        <v>1</v>
      </c>
      <c r="E682" s="522">
        <v>65647965</v>
      </c>
    </row>
    <row r="683" spans="1:5" x14ac:dyDescent="0.2">
      <c r="A683">
        <v>5320539100</v>
      </c>
      <c r="B683" t="s">
        <v>2924</v>
      </c>
      <c r="C683" t="s">
        <v>2832</v>
      </c>
      <c r="D683">
        <v>10</v>
      </c>
      <c r="E683" s="522">
        <v>65647965</v>
      </c>
    </row>
    <row r="684" spans="1:5" x14ac:dyDescent="0.2">
      <c r="A684">
        <v>5100097100</v>
      </c>
      <c r="B684" t="s">
        <v>2944</v>
      </c>
      <c r="C684" t="s">
        <v>2828</v>
      </c>
      <c r="D684">
        <v>4</v>
      </c>
      <c r="E684" s="522">
        <v>65647965</v>
      </c>
    </row>
    <row r="685" spans="1:5" x14ac:dyDescent="0.2">
      <c r="A685" t="s">
        <v>2994</v>
      </c>
      <c r="B685" t="s">
        <v>2971</v>
      </c>
      <c r="C685" t="s">
        <v>2826</v>
      </c>
      <c r="D685">
        <v>1</v>
      </c>
      <c r="E685" s="522">
        <v>65647965</v>
      </c>
    </row>
    <row r="686" spans="1:5" x14ac:dyDescent="0.2">
      <c r="A686">
        <v>7110245100</v>
      </c>
      <c r="B686" t="s">
        <v>2943</v>
      </c>
      <c r="C686" t="s">
        <v>2828</v>
      </c>
      <c r="D686">
        <v>2</v>
      </c>
      <c r="E686" s="522">
        <v>65647965</v>
      </c>
    </row>
    <row r="687" spans="1:5" x14ac:dyDescent="0.2">
      <c r="A687">
        <v>4200063100</v>
      </c>
      <c r="B687" t="s">
        <v>2949</v>
      </c>
      <c r="C687" t="s">
        <v>2832</v>
      </c>
      <c r="D687">
        <v>8</v>
      </c>
      <c r="E687" s="522">
        <v>65647965</v>
      </c>
    </row>
    <row r="688" spans="1:5" x14ac:dyDescent="0.2">
      <c r="A688">
        <v>935740</v>
      </c>
      <c r="B688" t="s">
        <v>2968</v>
      </c>
      <c r="C688" t="s">
        <v>2826</v>
      </c>
      <c r="D688">
        <v>1</v>
      </c>
      <c r="E688" s="522">
        <v>65647965</v>
      </c>
    </row>
    <row r="689" spans="1:5" x14ac:dyDescent="0.2">
      <c r="A689">
        <v>5350015100</v>
      </c>
      <c r="B689" t="s">
        <v>2942</v>
      </c>
      <c r="C689" t="s">
        <v>2828</v>
      </c>
      <c r="D689">
        <v>2</v>
      </c>
      <c r="E689" s="522">
        <v>65647965</v>
      </c>
    </row>
    <row r="690" spans="1:5" x14ac:dyDescent="0.2">
      <c r="A690">
        <v>6243476090</v>
      </c>
      <c r="B690" t="s">
        <v>2931</v>
      </c>
      <c r="C690" t="s">
        <v>2832</v>
      </c>
      <c r="D690">
        <v>1</v>
      </c>
      <c r="E690" s="522">
        <v>65647965</v>
      </c>
    </row>
    <row r="691" spans="1:5" x14ac:dyDescent="0.2">
      <c r="A691">
        <v>5350226100</v>
      </c>
      <c r="B691" t="s">
        <v>2942</v>
      </c>
      <c r="C691" t="s">
        <v>2826</v>
      </c>
      <c r="D691">
        <v>2</v>
      </c>
      <c r="E691" s="522">
        <v>65647965</v>
      </c>
    </row>
    <row r="692" spans="1:5" x14ac:dyDescent="0.2">
      <c r="A692">
        <v>5330015100</v>
      </c>
      <c r="B692" t="s">
        <v>2932</v>
      </c>
      <c r="C692" t="s">
        <v>2828</v>
      </c>
      <c r="D692">
        <v>4</v>
      </c>
      <c r="E692" s="522">
        <v>65647965</v>
      </c>
    </row>
    <row r="693" spans="1:5" x14ac:dyDescent="0.2">
      <c r="A693">
        <v>5300406100</v>
      </c>
      <c r="B693" t="s">
        <v>2923</v>
      </c>
      <c r="C693" t="s">
        <v>2832</v>
      </c>
      <c r="D693">
        <v>1</v>
      </c>
      <c r="E693" s="522">
        <v>65647965</v>
      </c>
    </row>
    <row r="694" spans="1:5" x14ac:dyDescent="0.2">
      <c r="A694" t="s">
        <v>2995</v>
      </c>
      <c r="B694" t="s">
        <v>2927</v>
      </c>
      <c r="C694" t="s">
        <v>2826</v>
      </c>
      <c r="D694">
        <v>3</v>
      </c>
      <c r="E694" s="522">
        <v>65647965</v>
      </c>
    </row>
    <row r="695" spans="1:5" x14ac:dyDescent="0.2">
      <c r="A695">
        <v>1230160200</v>
      </c>
      <c r="B695" t="s">
        <v>2940</v>
      </c>
      <c r="C695" t="s">
        <v>2828</v>
      </c>
      <c r="D695">
        <v>1</v>
      </c>
      <c r="E695" s="522">
        <v>65647965</v>
      </c>
    </row>
    <row r="696" spans="1:5" x14ac:dyDescent="0.2">
      <c r="A696">
        <v>5100035100</v>
      </c>
      <c r="B696" t="s">
        <v>2935</v>
      </c>
      <c r="C696" t="s">
        <v>2832</v>
      </c>
      <c r="D696">
        <v>2</v>
      </c>
      <c r="E696" s="522">
        <v>65647965</v>
      </c>
    </row>
    <row r="697" spans="1:5" x14ac:dyDescent="0.2">
      <c r="A697">
        <v>5350121100</v>
      </c>
      <c r="B697" t="s">
        <v>2942</v>
      </c>
      <c r="C697" t="s">
        <v>2837</v>
      </c>
      <c r="D697">
        <v>5</v>
      </c>
      <c r="E697" s="522">
        <v>65647965</v>
      </c>
    </row>
    <row r="698" spans="1:5" x14ac:dyDescent="0.2">
      <c r="A698">
        <v>5350085100</v>
      </c>
      <c r="B698" t="s">
        <v>2942</v>
      </c>
      <c r="C698" t="s">
        <v>2826</v>
      </c>
      <c r="D698">
        <v>1</v>
      </c>
      <c r="E698" s="522">
        <v>65647965</v>
      </c>
    </row>
    <row r="699" spans="1:5" x14ac:dyDescent="0.2">
      <c r="A699">
        <v>5300573100</v>
      </c>
      <c r="B699" t="s">
        <v>2923</v>
      </c>
      <c r="C699" t="s">
        <v>2832</v>
      </c>
      <c r="D699">
        <v>4</v>
      </c>
      <c r="E699" s="522">
        <v>65647965</v>
      </c>
    </row>
    <row r="700" spans="1:5" x14ac:dyDescent="0.2">
      <c r="A700">
        <v>5300641100</v>
      </c>
      <c r="B700" t="s">
        <v>2923</v>
      </c>
      <c r="C700" t="s">
        <v>2828</v>
      </c>
      <c r="D700">
        <v>4</v>
      </c>
      <c r="E700" s="522">
        <v>65647965</v>
      </c>
    </row>
    <row r="701" spans="1:5" x14ac:dyDescent="0.2">
      <c r="A701">
        <v>5350121100</v>
      </c>
      <c r="B701" t="s">
        <v>2942</v>
      </c>
      <c r="C701" t="s">
        <v>2837</v>
      </c>
      <c r="D701">
        <v>2</v>
      </c>
      <c r="E701" s="522">
        <v>65647965</v>
      </c>
    </row>
    <row r="702" spans="1:5" x14ac:dyDescent="0.2">
      <c r="A702">
        <v>5340605100</v>
      </c>
      <c r="B702" t="s">
        <v>2941</v>
      </c>
      <c r="C702" t="s">
        <v>2826</v>
      </c>
      <c r="D702">
        <v>1</v>
      </c>
      <c r="E702" s="522">
        <v>65647965</v>
      </c>
    </row>
    <row r="703" spans="1:5" x14ac:dyDescent="0.2">
      <c r="A703">
        <v>5300641100</v>
      </c>
      <c r="B703" t="s">
        <v>2923</v>
      </c>
      <c r="C703" t="s">
        <v>2828</v>
      </c>
      <c r="D703">
        <v>2</v>
      </c>
      <c r="E703" s="522">
        <v>65647965</v>
      </c>
    </row>
    <row r="704" spans="1:5" x14ac:dyDescent="0.2">
      <c r="A704">
        <v>5300375100</v>
      </c>
      <c r="B704" t="s">
        <v>2923</v>
      </c>
      <c r="C704" t="s">
        <v>2837</v>
      </c>
      <c r="D704">
        <v>1</v>
      </c>
      <c r="E704" s="522">
        <v>65647965</v>
      </c>
    </row>
    <row r="705" spans="1:5" x14ac:dyDescent="0.2">
      <c r="A705">
        <v>5320753100</v>
      </c>
      <c r="B705" t="s">
        <v>2924</v>
      </c>
      <c r="C705" t="s">
        <v>2826</v>
      </c>
      <c r="D705">
        <v>5</v>
      </c>
      <c r="E705" s="522">
        <v>65647965</v>
      </c>
    </row>
    <row r="706" spans="1:5" x14ac:dyDescent="0.2">
      <c r="A706">
        <v>5320753100</v>
      </c>
      <c r="B706" t="s">
        <v>2924</v>
      </c>
      <c r="C706" t="s">
        <v>2826</v>
      </c>
      <c r="D706">
        <v>5</v>
      </c>
      <c r="E706" s="522">
        <v>65647965</v>
      </c>
    </row>
    <row r="707" spans="1:5" x14ac:dyDescent="0.2">
      <c r="A707">
        <v>6223221000</v>
      </c>
      <c r="B707" t="s">
        <v>2931</v>
      </c>
      <c r="C707" t="s">
        <v>2837</v>
      </c>
      <c r="D707">
        <v>3</v>
      </c>
      <c r="E707" s="522">
        <v>65647965</v>
      </c>
    </row>
    <row r="708" spans="1:5" x14ac:dyDescent="0.2">
      <c r="A708">
        <v>5320363200</v>
      </c>
      <c r="B708" t="s">
        <v>2926</v>
      </c>
      <c r="C708" t="s">
        <v>2837</v>
      </c>
      <c r="D708">
        <v>1</v>
      </c>
      <c r="E708" s="522">
        <v>65647965</v>
      </c>
    </row>
    <row r="709" spans="1:5" x14ac:dyDescent="0.2">
      <c r="A709">
        <v>6273040090</v>
      </c>
      <c r="B709" t="s">
        <v>2931</v>
      </c>
      <c r="C709" t="s">
        <v>2828</v>
      </c>
      <c r="D709">
        <v>6</v>
      </c>
      <c r="E709" s="522">
        <v>65647965</v>
      </c>
    </row>
    <row r="710" spans="1:5" x14ac:dyDescent="0.2">
      <c r="A710">
        <v>5300503100</v>
      </c>
      <c r="B710" t="s">
        <v>2923</v>
      </c>
      <c r="C710" t="s">
        <v>2832</v>
      </c>
      <c r="D710">
        <v>3</v>
      </c>
      <c r="E710" s="522">
        <v>65647965</v>
      </c>
    </row>
    <row r="711" spans="1:5" x14ac:dyDescent="0.2">
      <c r="A711">
        <v>5300512100</v>
      </c>
      <c r="B711" t="s">
        <v>2923</v>
      </c>
      <c r="C711" t="s">
        <v>2828</v>
      </c>
      <c r="D711">
        <v>1</v>
      </c>
      <c r="E711" s="522">
        <v>65647965</v>
      </c>
    </row>
    <row r="712" spans="1:5" x14ac:dyDescent="0.2">
      <c r="A712">
        <v>4150740090</v>
      </c>
      <c r="B712" t="s">
        <v>2929</v>
      </c>
      <c r="C712" t="s">
        <v>2837</v>
      </c>
      <c r="D712">
        <v>1</v>
      </c>
      <c r="E712" s="522">
        <v>65647965</v>
      </c>
    </row>
    <row r="713" spans="1:5" x14ac:dyDescent="0.2">
      <c r="A713">
        <v>5320672100</v>
      </c>
      <c r="B713" t="s">
        <v>2924</v>
      </c>
      <c r="C713" t="s">
        <v>2832</v>
      </c>
      <c r="D713">
        <v>5</v>
      </c>
      <c r="E713" s="522">
        <v>65647965</v>
      </c>
    </row>
    <row r="714" spans="1:5" x14ac:dyDescent="0.2">
      <c r="A714">
        <v>5320672100</v>
      </c>
      <c r="B714" t="s">
        <v>2924</v>
      </c>
      <c r="C714" t="s">
        <v>2832</v>
      </c>
      <c r="D714">
        <v>10</v>
      </c>
      <c r="E714" s="522">
        <v>65647965</v>
      </c>
    </row>
    <row r="715" spans="1:5" x14ac:dyDescent="0.2">
      <c r="A715">
        <v>6233230000</v>
      </c>
      <c r="B715" t="s">
        <v>2931</v>
      </c>
      <c r="C715" t="s">
        <v>2828</v>
      </c>
      <c r="D715">
        <v>1</v>
      </c>
      <c r="E715" s="522">
        <v>65647965</v>
      </c>
    </row>
    <row r="716" spans="1:5" x14ac:dyDescent="0.2">
      <c r="A716">
        <v>4200224100</v>
      </c>
      <c r="B716" t="s">
        <v>2949</v>
      </c>
      <c r="C716" t="s">
        <v>2837</v>
      </c>
      <c r="D716">
        <v>72</v>
      </c>
      <c r="E716" s="522">
        <v>65647965</v>
      </c>
    </row>
    <row r="717" spans="1:5" x14ac:dyDescent="0.2">
      <c r="A717">
        <v>4200224100</v>
      </c>
      <c r="B717" t="s">
        <v>2949</v>
      </c>
      <c r="C717" t="s">
        <v>2832</v>
      </c>
      <c r="D717">
        <v>8</v>
      </c>
      <c r="E717" s="522">
        <v>65647965</v>
      </c>
    </row>
    <row r="718" spans="1:5" x14ac:dyDescent="0.2">
      <c r="A718">
        <v>5320751100</v>
      </c>
      <c r="B718" t="s">
        <v>2924</v>
      </c>
      <c r="C718" t="s">
        <v>2826</v>
      </c>
      <c r="D718">
        <v>1</v>
      </c>
      <c r="E718" s="522">
        <v>65647965</v>
      </c>
    </row>
    <row r="719" spans="1:5" x14ac:dyDescent="0.2">
      <c r="A719">
        <v>6203178000</v>
      </c>
      <c r="B719" t="s">
        <v>2931</v>
      </c>
      <c r="C719" t="s">
        <v>2837</v>
      </c>
      <c r="D719">
        <v>2</v>
      </c>
      <c r="E719" s="522">
        <v>65647965</v>
      </c>
    </row>
    <row r="720" spans="1:5" x14ac:dyDescent="0.2">
      <c r="A720">
        <v>6203178000</v>
      </c>
      <c r="B720" t="s">
        <v>2931</v>
      </c>
      <c r="C720" t="s">
        <v>2832</v>
      </c>
      <c r="D720">
        <v>2</v>
      </c>
      <c r="E720" s="522">
        <v>65647965</v>
      </c>
    </row>
    <row r="721" spans="1:5" x14ac:dyDescent="0.2">
      <c r="A721">
        <v>5300330100</v>
      </c>
      <c r="B721" t="s">
        <v>2923</v>
      </c>
      <c r="C721" t="s">
        <v>2837</v>
      </c>
      <c r="D721">
        <v>2</v>
      </c>
      <c r="E721" s="522">
        <v>65647965</v>
      </c>
    </row>
    <row r="722" spans="1:5" x14ac:dyDescent="0.2">
      <c r="A722">
        <v>5510004100</v>
      </c>
      <c r="B722" t="s">
        <v>2957</v>
      </c>
      <c r="C722" t="s">
        <v>2826</v>
      </c>
      <c r="D722">
        <v>1</v>
      </c>
      <c r="E722" s="522">
        <v>65647965</v>
      </c>
    </row>
    <row r="723" spans="1:5" x14ac:dyDescent="0.2">
      <c r="A723">
        <v>5300453300</v>
      </c>
      <c r="B723" t="s">
        <v>2945</v>
      </c>
      <c r="C723" t="s">
        <v>2826</v>
      </c>
      <c r="D723">
        <v>2</v>
      </c>
      <c r="E723" s="522">
        <v>65647965</v>
      </c>
    </row>
    <row r="724" spans="1:5" x14ac:dyDescent="0.2">
      <c r="A724">
        <v>7136500600</v>
      </c>
      <c r="B724" t="s">
        <v>2927</v>
      </c>
      <c r="C724" t="s">
        <v>2832</v>
      </c>
      <c r="D724">
        <v>1</v>
      </c>
      <c r="E724" s="522">
        <v>65647965</v>
      </c>
    </row>
    <row r="725" spans="1:5" x14ac:dyDescent="0.2">
      <c r="A725">
        <v>5320418100</v>
      </c>
      <c r="B725" t="s">
        <v>2926</v>
      </c>
      <c r="C725" t="s">
        <v>2832</v>
      </c>
      <c r="D725">
        <v>10</v>
      </c>
      <c r="E725" s="522">
        <v>65647965</v>
      </c>
    </row>
    <row r="726" spans="1:5" x14ac:dyDescent="0.2">
      <c r="A726">
        <v>865318</v>
      </c>
      <c r="B726" t="s">
        <v>2979</v>
      </c>
      <c r="C726" t="s">
        <v>2828</v>
      </c>
      <c r="D726">
        <v>30</v>
      </c>
      <c r="E726" s="522">
        <v>65647965</v>
      </c>
    </row>
    <row r="727" spans="1:5" x14ac:dyDescent="0.2">
      <c r="A727">
        <v>5320418100</v>
      </c>
      <c r="B727" t="s">
        <v>2926</v>
      </c>
      <c r="C727" t="s">
        <v>2832</v>
      </c>
      <c r="D727">
        <v>20</v>
      </c>
      <c r="E727" s="522">
        <v>65647965</v>
      </c>
    </row>
    <row r="728" spans="1:5" x14ac:dyDescent="0.2">
      <c r="A728">
        <v>4200022100</v>
      </c>
      <c r="B728" t="s">
        <v>2949</v>
      </c>
      <c r="C728" t="s">
        <v>2837</v>
      </c>
      <c r="D728">
        <v>200</v>
      </c>
      <c r="E728" s="522">
        <v>65647965</v>
      </c>
    </row>
    <row r="729" spans="1:5" x14ac:dyDescent="0.2">
      <c r="A729">
        <v>7136789500</v>
      </c>
      <c r="B729" t="s">
        <v>2927</v>
      </c>
      <c r="C729" t="s">
        <v>2837</v>
      </c>
      <c r="D729">
        <v>4</v>
      </c>
      <c r="E729" s="522">
        <v>65647965</v>
      </c>
    </row>
    <row r="730" spans="1:5" x14ac:dyDescent="0.2">
      <c r="A730">
        <v>7136602100</v>
      </c>
      <c r="B730" t="s">
        <v>2927</v>
      </c>
      <c r="C730" t="s">
        <v>2832</v>
      </c>
      <c r="D730">
        <v>2</v>
      </c>
      <c r="E730" s="522">
        <v>65647965</v>
      </c>
    </row>
    <row r="731" spans="1:5" x14ac:dyDescent="0.2">
      <c r="A731">
        <v>4220053100</v>
      </c>
      <c r="B731" t="s">
        <v>2988</v>
      </c>
      <c r="C731" t="s">
        <v>2837</v>
      </c>
      <c r="D731">
        <v>30</v>
      </c>
      <c r="E731" s="522">
        <v>65647965</v>
      </c>
    </row>
    <row r="732" spans="1:5" x14ac:dyDescent="0.2">
      <c r="A732">
        <v>5320225100</v>
      </c>
      <c r="B732" t="s">
        <v>2925</v>
      </c>
      <c r="C732" t="s">
        <v>2832</v>
      </c>
      <c r="D732">
        <v>3</v>
      </c>
      <c r="E732" s="522">
        <v>65647965</v>
      </c>
    </row>
    <row r="733" spans="1:5" x14ac:dyDescent="0.2">
      <c r="A733">
        <v>5320225100</v>
      </c>
      <c r="B733" t="s">
        <v>2925</v>
      </c>
      <c r="C733" t="s">
        <v>2832</v>
      </c>
      <c r="D733">
        <v>3</v>
      </c>
      <c r="E733" s="522">
        <v>65647965</v>
      </c>
    </row>
    <row r="734" spans="1:5" x14ac:dyDescent="0.2">
      <c r="A734">
        <v>4200229100</v>
      </c>
      <c r="B734" t="s">
        <v>2949</v>
      </c>
      <c r="C734" t="s">
        <v>2826</v>
      </c>
      <c r="D734">
        <v>16</v>
      </c>
      <c r="E734" s="522">
        <v>65647965</v>
      </c>
    </row>
    <row r="735" spans="1:5" x14ac:dyDescent="0.2">
      <c r="A735">
        <v>7130008000</v>
      </c>
      <c r="B735" t="s">
        <v>2979</v>
      </c>
      <c r="C735" t="s">
        <v>2837</v>
      </c>
      <c r="D735">
        <v>150</v>
      </c>
      <c r="E735" s="522">
        <v>65647965</v>
      </c>
    </row>
    <row r="736" spans="1:5" x14ac:dyDescent="0.2">
      <c r="A736">
        <v>5320544100</v>
      </c>
      <c r="B736" t="s">
        <v>2924</v>
      </c>
      <c r="C736" t="s">
        <v>2832</v>
      </c>
      <c r="D736">
        <v>2</v>
      </c>
      <c r="E736" s="522">
        <v>65647965</v>
      </c>
    </row>
    <row r="737" spans="1:5" x14ac:dyDescent="0.2">
      <c r="A737" t="s">
        <v>2996</v>
      </c>
      <c r="B737" t="s">
        <v>2933</v>
      </c>
      <c r="C737" t="s">
        <v>2826</v>
      </c>
      <c r="D737">
        <v>6</v>
      </c>
      <c r="E737" s="522">
        <v>65647965</v>
      </c>
    </row>
    <row r="738" spans="1:5" x14ac:dyDescent="0.2">
      <c r="A738">
        <v>5300348100</v>
      </c>
      <c r="B738" t="s">
        <v>2923</v>
      </c>
      <c r="C738" t="s">
        <v>2832</v>
      </c>
      <c r="D738">
        <v>1</v>
      </c>
      <c r="E738" s="522">
        <v>65647965</v>
      </c>
    </row>
    <row r="739" spans="1:5" x14ac:dyDescent="0.2">
      <c r="A739" t="s">
        <v>2996</v>
      </c>
      <c r="B739" t="s">
        <v>2933</v>
      </c>
      <c r="C739" t="s">
        <v>2826</v>
      </c>
      <c r="D739">
        <v>2</v>
      </c>
      <c r="E739" s="522">
        <v>65647965</v>
      </c>
    </row>
    <row r="740" spans="1:5" x14ac:dyDescent="0.2">
      <c r="A740">
        <v>5320346100</v>
      </c>
      <c r="B740" t="s">
        <v>2926</v>
      </c>
      <c r="C740" t="s">
        <v>2837</v>
      </c>
      <c r="D740">
        <v>10</v>
      </c>
      <c r="E740" s="522">
        <v>65647965</v>
      </c>
    </row>
    <row r="741" spans="1:5" x14ac:dyDescent="0.2">
      <c r="A741">
        <v>4200072100</v>
      </c>
      <c r="B741" t="s">
        <v>2949</v>
      </c>
      <c r="C741" t="s">
        <v>2826</v>
      </c>
      <c r="D741">
        <v>16</v>
      </c>
      <c r="E741" s="522">
        <v>65647965</v>
      </c>
    </row>
    <row r="742" spans="1:5" x14ac:dyDescent="0.2">
      <c r="A742">
        <v>5300605100</v>
      </c>
      <c r="B742" t="s">
        <v>2923</v>
      </c>
      <c r="C742" t="s">
        <v>2832</v>
      </c>
      <c r="D742">
        <v>4</v>
      </c>
      <c r="E742" s="522">
        <v>65647965</v>
      </c>
    </row>
    <row r="743" spans="1:5" x14ac:dyDescent="0.2">
      <c r="A743">
        <v>5320307100</v>
      </c>
      <c r="B743" t="s">
        <v>2925</v>
      </c>
      <c r="C743" t="s">
        <v>2832</v>
      </c>
      <c r="D743">
        <v>6</v>
      </c>
      <c r="E743" s="522">
        <v>65647965</v>
      </c>
    </row>
    <row r="744" spans="1:5" x14ac:dyDescent="0.2">
      <c r="A744">
        <v>5320346100</v>
      </c>
      <c r="B744" t="s">
        <v>2926</v>
      </c>
      <c r="C744" t="s">
        <v>2837</v>
      </c>
      <c r="D744">
        <v>10</v>
      </c>
      <c r="E744" s="522">
        <v>65647965</v>
      </c>
    </row>
    <row r="745" spans="1:5" x14ac:dyDescent="0.2">
      <c r="A745">
        <v>5320555100</v>
      </c>
      <c r="B745" t="s">
        <v>2924</v>
      </c>
      <c r="C745" t="s">
        <v>2837</v>
      </c>
      <c r="D745">
        <v>6</v>
      </c>
      <c r="E745" s="522">
        <v>65647965</v>
      </c>
    </row>
    <row r="746" spans="1:5" x14ac:dyDescent="0.2">
      <c r="A746">
        <v>985400</v>
      </c>
      <c r="B746" t="s">
        <v>2961</v>
      </c>
      <c r="C746" t="s">
        <v>2832</v>
      </c>
      <c r="D746">
        <v>10</v>
      </c>
      <c r="E746" s="522">
        <v>65647965</v>
      </c>
    </row>
    <row r="747" spans="1:5" x14ac:dyDescent="0.2">
      <c r="A747">
        <v>7136670700</v>
      </c>
      <c r="B747" t="s">
        <v>2927</v>
      </c>
      <c r="C747" t="s">
        <v>2832</v>
      </c>
      <c r="D747">
        <v>1</v>
      </c>
      <c r="E747" s="522">
        <v>65647965</v>
      </c>
    </row>
    <row r="748" spans="1:5" x14ac:dyDescent="0.2">
      <c r="A748">
        <v>5300196100</v>
      </c>
      <c r="B748" t="s">
        <v>2923</v>
      </c>
      <c r="C748" t="s">
        <v>2832</v>
      </c>
      <c r="D748">
        <v>1</v>
      </c>
      <c r="E748" s="522">
        <v>65647965</v>
      </c>
    </row>
    <row r="749" spans="1:5" x14ac:dyDescent="0.2">
      <c r="A749">
        <v>5320557100</v>
      </c>
      <c r="B749" t="s">
        <v>2924</v>
      </c>
      <c r="C749" t="s">
        <v>2837</v>
      </c>
      <c r="D749">
        <v>20</v>
      </c>
      <c r="E749" s="522">
        <v>65647965</v>
      </c>
    </row>
    <row r="750" spans="1:5" x14ac:dyDescent="0.2">
      <c r="A750">
        <v>5320585100</v>
      </c>
      <c r="B750" t="s">
        <v>2924</v>
      </c>
      <c r="C750" t="s">
        <v>2832</v>
      </c>
      <c r="D750">
        <v>3</v>
      </c>
      <c r="E750" s="522">
        <v>65647965</v>
      </c>
    </row>
    <row r="751" spans="1:5" x14ac:dyDescent="0.2">
      <c r="A751">
        <v>5320514100</v>
      </c>
      <c r="B751" t="s">
        <v>2924</v>
      </c>
      <c r="C751" t="s">
        <v>2832</v>
      </c>
      <c r="D751">
        <v>1</v>
      </c>
      <c r="E751" s="522">
        <v>65647965</v>
      </c>
    </row>
    <row r="752" spans="1:5" x14ac:dyDescent="0.2">
      <c r="A752">
        <v>5350142100</v>
      </c>
      <c r="B752" t="s">
        <v>2942</v>
      </c>
      <c r="C752" t="s">
        <v>2832</v>
      </c>
      <c r="D752">
        <v>2</v>
      </c>
      <c r="E752" s="522">
        <v>65647965</v>
      </c>
    </row>
    <row r="753" spans="1:5" x14ac:dyDescent="0.2">
      <c r="A753">
        <v>5320538100</v>
      </c>
      <c r="B753" t="s">
        <v>2924</v>
      </c>
      <c r="C753" t="s">
        <v>2826</v>
      </c>
      <c r="D753">
        <v>2</v>
      </c>
      <c r="E753" s="522">
        <v>65647965</v>
      </c>
    </row>
    <row r="754" spans="1:5" x14ac:dyDescent="0.2">
      <c r="A754">
        <v>5000327100</v>
      </c>
      <c r="B754" t="s">
        <v>2937</v>
      </c>
      <c r="C754" t="s">
        <v>2826</v>
      </c>
      <c r="D754">
        <v>1</v>
      </c>
      <c r="E754" s="522">
        <v>65647965</v>
      </c>
    </row>
    <row r="755" spans="1:5" x14ac:dyDescent="0.2">
      <c r="A755">
        <v>5320515100</v>
      </c>
      <c r="B755" t="s">
        <v>2924</v>
      </c>
      <c r="C755" t="s">
        <v>2826</v>
      </c>
      <c r="D755">
        <v>2</v>
      </c>
      <c r="E755" s="522">
        <v>65647965</v>
      </c>
    </row>
    <row r="756" spans="1:5" x14ac:dyDescent="0.2">
      <c r="A756">
        <v>4200181100</v>
      </c>
      <c r="B756" t="s">
        <v>2949</v>
      </c>
      <c r="C756" t="s">
        <v>2826</v>
      </c>
      <c r="D756">
        <v>16</v>
      </c>
      <c r="E756" s="522">
        <v>65647965</v>
      </c>
    </row>
    <row r="757" spans="1:5" x14ac:dyDescent="0.2">
      <c r="A757" t="s">
        <v>2997</v>
      </c>
      <c r="B757" t="s">
        <v>2971</v>
      </c>
      <c r="C757" t="s">
        <v>2826</v>
      </c>
      <c r="D757">
        <v>1</v>
      </c>
      <c r="E757" s="522">
        <v>65647965</v>
      </c>
    </row>
    <row r="758" spans="1:5" x14ac:dyDescent="0.2">
      <c r="A758" t="s">
        <v>2997</v>
      </c>
      <c r="B758" t="s">
        <v>2971</v>
      </c>
      <c r="C758" t="s">
        <v>2826</v>
      </c>
      <c r="D758">
        <v>1</v>
      </c>
      <c r="E758" s="522">
        <v>65647965</v>
      </c>
    </row>
    <row r="759" spans="1:5" x14ac:dyDescent="0.2">
      <c r="A759" t="s">
        <v>2997</v>
      </c>
      <c r="B759" t="s">
        <v>2971</v>
      </c>
      <c r="C759" t="s">
        <v>2826</v>
      </c>
      <c r="D759">
        <v>3</v>
      </c>
      <c r="E759" s="522">
        <v>65647965</v>
      </c>
    </row>
    <row r="760" spans="1:5" x14ac:dyDescent="0.2">
      <c r="A760" t="s">
        <v>2997</v>
      </c>
      <c r="B760" t="s">
        <v>2971</v>
      </c>
      <c r="C760" t="s">
        <v>2826</v>
      </c>
      <c r="D760">
        <v>3</v>
      </c>
      <c r="E760" s="522">
        <v>65647965</v>
      </c>
    </row>
    <row r="761" spans="1:5" x14ac:dyDescent="0.2">
      <c r="A761">
        <v>5320653100</v>
      </c>
      <c r="B761" t="s">
        <v>2924</v>
      </c>
      <c r="C761" t="s">
        <v>2832</v>
      </c>
      <c r="D761">
        <v>1</v>
      </c>
      <c r="E761" s="522">
        <v>65647965</v>
      </c>
    </row>
    <row r="762" spans="1:5" x14ac:dyDescent="0.2">
      <c r="A762">
        <v>5320653100</v>
      </c>
      <c r="B762" t="s">
        <v>2924</v>
      </c>
      <c r="C762" t="s">
        <v>2832</v>
      </c>
      <c r="D762">
        <v>3</v>
      </c>
      <c r="E762" s="522">
        <v>65647965</v>
      </c>
    </row>
    <row r="763" spans="1:5" x14ac:dyDescent="0.2">
      <c r="A763" t="s">
        <v>2975</v>
      </c>
      <c r="B763" t="s">
        <v>2971</v>
      </c>
      <c r="C763" t="s">
        <v>2837</v>
      </c>
      <c r="D763">
        <v>1</v>
      </c>
      <c r="E763" s="522">
        <v>65647965</v>
      </c>
    </row>
    <row r="764" spans="1:5" x14ac:dyDescent="0.2">
      <c r="A764">
        <v>6263034090</v>
      </c>
      <c r="B764" t="s">
        <v>2931</v>
      </c>
      <c r="C764" t="s">
        <v>2830</v>
      </c>
      <c r="D764">
        <v>6</v>
      </c>
      <c r="E764" s="522">
        <v>65647965</v>
      </c>
    </row>
    <row r="765" spans="1:5" x14ac:dyDescent="0.2">
      <c r="A765">
        <v>7136140300</v>
      </c>
      <c r="B765" t="s">
        <v>2927</v>
      </c>
      <c r="C765" t="s">
        <v>2832</v>
      </c>
      <c r="D765">
        <v>2</v>
      </c>
      <c r="E765" s="522">
        <v>65647965</v>
      </c>
    </row>
    <row r="766" spans="1:5" x14ac:dyDescent="0.2">
      <c r="A766">
        <v>5300108100</v>
      </c>
      <c r="B766" t="s">
        <v>2923</v>
      </c>
      <c r="C766" t="s">
        <v>2837</v>
      </c>
      <c r="D766">
        <v>1</v>
      </c>
      <c r="E766" s="522">
        <v>65647965</v>
      </c>
    </row>
    <row r="767" spans="1:5" x14ac:dyDescent="0.2">
      <c r="A767">
        <v>6273032090</v>
      </c>
      <c r="B767" t="s">
        <v>2931</v>
      </c>
      <c r="C767" t="s">
        <v>2827</v>
      </c>
      <c r="D767">
        <v>3</v>
      </c>
      <c r="E767" s="522">
        <v>65647965</v>
      </c>
    </row>
    <row r="768" spans="1:5" x14ac:dyDescent="0.2">
      <c r="A768">
        <v>6273032090</v>
      </c>
      <c r="B768" t="s">
        <v>2931</v>
      </c>
      <c r="C768" t="s">
        <v>2835</v>
      </c>
      <c r="D768">
        <v>3</v>
      </c>
      <c r="E768" s="522">
        <v>65647965</v>
      </c>
    </row>
    <row r="769" spans="1:5" x14ac:dyDescent="0.2">
      <c r="A769">
        <v>4150300100</v>
      </c>
      <c r="B769" t="s">
        <v>2929</v>
      </c>
      <c r="C769" t="s">
        <v>2837</v>
      </c>
      <c r="D769">
        <v>1</v>
      </c>
      <c r="E769" s="522">
        <v>65647965</v>
      </c>
    </row>
    <row r="770" spans="1:5" x14ac:dyDescent="0.2">
      <c r="A770">
        <v>7136672200</v>
      </c>
      <c r="B770" t="s">
        <v>2927</v>
      </c>
      <c r="C770" t="s">
        <v>2834</v>
      </c>
      <c r="D770">
        <v>2</v>
      </c>
      <c r="E770" s="522">
        <v>65647965</v>
      </c>
    </row>
    <row r="771" spans="1:5" x14ac:dyDescent="0.2">
      <c r="A771">
        <v>915275</v>
      </c>
      <c r="B771" t="s">
        <v>2958</v>
      </c>
      <c r="C771" t="s">
        <v>2832</v>
      </c>
      <c r="D771">
        <v>5</v>
      </c>
      <c r="E771" s="522">
        <v>65647965</v>
      </c>
    </row>
    <row r="772" spans="1:5" x14ac:dyDescent="0.2">
      <c r="A772">
        <v>6000012000</v>
      </c>
      <c r="B772" t="s">
        <v>2931</v>
      </c>
      <c r="C772" t="s">
        <v>2827</v>
      </c>
      <c r="D772">
        <v>2</v>
      </c>
      <c r="E772" s="522">
        <v>65647965</v>
      </c>
    </row>
    <row r="773" spans="1:5" x14ac:dyDescent="0.2">
      <c r="A773">
        <v>915954</v>
      </c>
      <c r="B773" t="s">
        <v>2958</v>
      </c>
      <c r="C773" t="s">
        <v>2837</v>
      </c>
      <c r="D773">
        <v>6</v>
      </c>
      <c r="E773" s="522">
        <v>65647965</v>
      </c>
    </row>
    <row r="774" spans="1:5" x14ac:dyDescent="0.2">
      <c r="A774">
        <v>5320472100</v>
      </c>
      <c r="B774" t="s">
        <v>2924</v>
      </c>
      <c r="C774" t="s">
        <v>2834</v>
      </c>
      <c r="D774">
        <v>8</v>
      </c>
      <c r="E774" s="522">
        <v>65647965</v>
      </c>
    </row>
    <row r="775" spans="1:5" x14ac:dyDescent="0.2">
      <c r="A775">
        <v>7136670400</v>
      </c>
      <c r="B775" t="s">
        <v>2927</v>
      </c>
      <c r="C775" t="s">
        <v>2832</v>
      </c>
      <c r="D775">
        <v>1</v>
      </c>
      <c r="E775" s="522">
        <v>65647965</v>
      </c>
    </row>
    <row r="776" spans="1:5" x14ac:dyDescent="0.2">
      <c r="A776">
        <v>6203084000</v>
      </c>
      <c r="B776" t="s">
        <v>2931</v>
      </c>
      <c r="C776" t="s">
        <v>2834</v>
      </c>
      <c r="D776">
        <v>2</v>
      </c>
      <c r="E776" s="522">
        <v>65647965</v>
      </c>
    </row>
    <row r="777" spans="1:5" x14ac:dyDescent="0.2">
      <c r="A777">
        <v>4150334100</v>
      </c>
      <c r="B777" t="s">
        <v>2929</v>
      </c>
      <c r="C777" t="s">
        <v>2827</v>
      </c>
      <c r="D777">
        <v>2</v>
      </c>
      <c r="E777" s="522">
        <v>65647965</v>
      </c>
    </row>
    <row r="778" spans="1:5" x14ac:dyDescent="0.2">
      <c r="A778">
        <v>4200082100</v>
      </c>
      <c r="B778" t="s">
        <v>2949</v>
      </c>
      <c r="C778" t="s">
        <v>2834</v>
      </c>
      <c r="D778">
        <v>80</v>
      </c>
      <c r="E778" s="522">
        <v>65647965</v>
      </c>
    </row>
    <row r="779" spans="1:5" x14ac:dyDescent="0.2">
      <c r="A779">
        <v>6203178000</v>
      </c>
      <c r="B779" t="s">
        <v>2931</v>
      </c>
      <c r="C779" t="s">
        <v>2837</v>
      </c>
      <c r="D779">
        <v>1</v>
      </c>
      <c r="E779" s="522">
        <v>65647965</v>
      </c>
    </row>
    <row r="780" spans="1:5" x14ac:dyDescent="0.2">
      <c r="A780">
        <v>5300558310</v>
      </c>
      <c r="B780" t="s">
        <v>2945</v>
      </c>
      <c r="C780" t="s">
        <v>2837</v>
      </c>
      <c r="D780">
        <v>1</v>
      </c>
      <c r="E780" s="522">
        <v>65647965</v>
      </c>
    </row>
    <row r="781" spans="1:5" x14ac:dyDescent="0.2">
      <c r="A781">
        <v>7136673700</v>
      </c>
      <c r="B781" t="s">
        <v>2927</v>
      </c>
      <c r="C781" t="s">
        <v>2832</v>
      </c>
      <c r="D781">
        <v>2</v>
      </c>
      <c r="E781" s="522">
        <v>65647965</v>
      </c>
    </row>
    <row r="782" spans="1:5" x14ac:dyDescent="0.2">
      <c r="A782">
        <v>5100093100</v>
      </c>
      <c r="B782" t="s">
        <v>2944</v>
      </c>
      <c r="C782" t="s">
        <v>2834</v>
      </c>
      <c r="D782">
        <v>6</v>
      </c>
      <c r="E782" s="522">
        <v>65647965</v>
      </c>
    </row>
    <row r="783" spans="1:5" x14ac:dyDescent="0.2">
      <c r="A783">
        <v>5300164100</v>
      </c>
      <c r="B783" t="s">
        <v>2923</v>
      </c>
      <c r="C783" t="s">
        <v>2827</v>
      </c>
      <c r="D783">
        <v>2</v>
      </c>
      <c r="E783" s="522">
        <v>65647965</v>
      </c>
    </row>
    <row r="784" spans="1:5" x14ac:dyDescent="0.2">
      <c r="A784">
        <v>7136106400</v>
      </c>
      <c r="B784" t="s">
        <v>2927</v>
      </c>
      <c r="C784" t="s">
        <v>2832</v>
      </c>
      <c r="D784">
        <v>1</v>
      </c>
      <c r="E784" s="522">
        <v>65647965</v>
      </c>
    </row>
    <row r="785" spans="1:5" x14ac:dyDescent="0.2">
      <c r="A785">
        <v>4150625090</v>
      </c>
      <c r="B785" t="s">
        <v>2929</v>
      </c>
      <c r="C785" t="s">
        <v>2837</v>
      </c>
      <c r="D785">
        <v>1</v>
      </c>
      <c r="E785" s="522">
        <v>65647965</v>
      </c>
    </row>
    <row r="786" spans="1:5" x14ac:dyDescent="0.2">
      <c r="A786">
        <v>6243295090</v>
      </c>
      <c r="B786" t="s">
        <v>2931</v>
      </c>
      <c r="C786" t="s">
        <v>2834</v>
      </c>
      <c r="D786">
        <v>4</v>
      </c>
      <c r="E786" s="522">
        <v>65647965</v>
      </c>
    </row>
    <row r="787" spans="1:5" x14ac:dyDescent="0.2">
      <c r="A787">
        <v>6243180090</v>
      </c>
      <c r="B787" t="s">
        <v>2931</v>
      </c>
      <c r="C787" t="s">
        <v>2827</v>
      </c>
      <c r="D787">
        <v>1</v>
      </c>
      <c r="E787" s="522">
        <v>65647965</v>
      </c>
    </row>
    <row r="788" spans="1:5" x14ac:dyDescent="0.2">
      <c r="A788">
        <v>7120769100</v>
      </c>
      <c r="B788" t="s">
        <v>2998</v>
      </c>
      <c r="C788" t="s">
        <v>2837</v>
      </c>
      <c r="D788">
        <v>5</v>
      </c>
      <c r="E788" s="522">
        <v>65647965</v>
      </c>
    </row>
    <row r="789" spans="1:5" x14ac:dyDescent="0.2">
      <c r="A789">
        <v>6243152000</v>
      </c>
      <c r="B789" t="s">
        <v>2931</v>
      </c>
      <c r="C789" t="s">
        <v>2832</v>
      </c>
      <c r="D789">
        <v>2</v>
      </c>
      <c r="E789" s="522">
        <v>65647965</v>
      </c>
    </row>
    <row r="790" spans="1:5" x14ac:dyDescent="0.2">
      <c r="A790">
        <v>7136789000</v>
      </c>
      <c r="B790" t="s">
        <v>2927</v>
      </c>
      <c r="C790" t="s">
        <v>2836</v>
      </c>
      <c r="D790">
        <v>32</v>
      </c>
      <c r="E790" s="522">
        <v>65647965</v>
      </c>
    </row>
    <row r="791" spans="1:5" x14ac:dyDescent="0.2">
      <c r="A791">
        <v>7136789000</v>
      </c>
      <c r="B791" t="s">
        <v>2927</v>
      </c>
      <c r="C791" t="s">
        <v>2837</v>
      </c>
      <c r="D791">
        <v>7</v>
      </c>
      <c r="E791" s="522">
        <v>65647965</v>
      </c>
    </row>
    <row r="792" spans="1:5" x14ac:dyDescent="0.2">
      <c r="A792">
        <v>7136789000</v>
      </c>
      <c r="B792" t="s">
        <v>2927</v>
      </c>
      <c r="C792" t="s">
        <v>2827</v>
      </c>
      <c r="D792">
        <v>10</v>
      </c>
      <c r="E792" s="522">
        <v>65647965</v>
      </c>
    </row>
    <row r="793" spans="1:5" x14ac:dyDescent="0.2">
      <c r="A793">
        <v>6203169000</v>
      </c>
      <c r="B793" t="s">
        <v>2931</v>
      </c>
      <c r="C793" t="s">
        <v>2834</v>
      </c>
      <c r="D793">
        <v>6</v>
      </c>
      <c r="E793" s="522">
        <v>65647965</v>
      </c>
    </row>
    <row r="794" spans="1:5" x14ac:dyDescent="0.2">
      <c r="A794">
        <v>7136494100</v>
      </c>
      <c r="B794" t="s">
        <v>2927</v>
      </c>
      <c r="C794" t="s">
        <v>2832</v>
      </c>
      <c r="D794">
        <v>2</v>
      </c>
      <c r="E794" s="522">
        <v>65647965</v>
      </c>
    </row>
    <row r="795" spans="1:5" x14ac:dyDescent="0.2">
      <c r="A795">
        <v>7136670300</v>
      </c>
      <c r="B795" t="s">
        <v>2927</v>
      </c>
      <c r="C795" t="s">
        <v>2837</v>
      </c>
      <c r="D795">
        <v>2</v>
      </c>
      <c r="E795" s="522">
        <v>65647965</v>
      </c>
    </row>
    <row r="796" spans="1:5" x14ac:dyDescent="0.2">
      <c r="A796">
        <v>5300467100</v>
      </c>
      <c r="B796" t="s">
        <v>2923</v>
      </c>
      <c r="C796" t="s">
        <v>2827</v>
      </c>
      <c r="D796">
        <v>8</v>
      </c>
      <c r="E796" s="522">
        <v>65647965</v>
      </c>
    </row>
    <row r="797" spans="1:5" x14ac:dyDescent="0.2">
      <c r="A797">
        <v>7136494100</v>
      </c>
      <c r="B797" t="s">
        <v>2927</v>
      </c>
      <c r="C797" t="s">
        <v>2832</v>
      </c>
      <c r="D797">
        <v>4</v>
      </c>
      <c r="E797" s="522">
        <v>65647965</v>
      </c>
    </row>
    <row r="798" spans="1:5" x14ac:dyDescent="0.2">
      <c r="A798">
        <v>5300222100</v>
      </c>
      <c r="B798" t="s">
        <v>2923</v>
      </c>
      <c r="C798" t="s">
        <v>2834</v>
      </c>
      <c r="D798">
        <v>1</v>
      </c>
      <c r="E798" s="522">
        <v>65647965</v>
      </c>
    </row>
    <row r="799" spans="1:5" x14ac:dyDescent="0.2">
      <c r="A799">
        <v>7136670300</v>
      </c>
      <c r="B799" t="s">
        <v>2927</v>
      </c>
      <c r="C799" t="s">
        <v>2837</v>
      </c>
      <c r="D799">
        <v>2</v>
      </c>
      <c r="E799" s="522">
        <v>65647965</v>
      </c>
    </row>
    <row r="800" spans="1:5" x14ac:dyDescent="0.2">
      <c r="A800">
        <v>4200224100</v>
      </c>
      <c r="B800" t="s">
        <v>2949</v>
      </c>
      <c r="C800" t="s">
        <v>2827</v>
      </c>
      <c r="D800">
        <v>96</v>
      </c>
      <c r="E800" s="522">
        <v>65647965</v>
      </c>
    </row>
    <row r="801" spans="1:5" x14ac:dyDescent="0.2">
      <c r="A801">
        <v>4200226100</v>
      </c>
      <c r="B801" t="s">
        <v>2949</v>
      </c>
      <c r="C801" t="s">
        <v>2832</v>
      </c>
      <c r="D801">
        <v>16</v>
      </c>
      <c r="E801" s="522">
        <v>65647965</v>
      </c>
    </row>
    <row r="802" spans="1:5" x14ac:dyDescent="0.2">
      <c r="A802">
        <v>4200226100</v>
      </c>
      <c r="B802" t="s">
        <v>2949</v>
      </c>
      <c r="C802" t="s">
        <v>2832</v>
      </c>
      <c r="D802">
        <v>16</v>
      </c>
      <c r="E802" s="522">
        <v>65647965</v>
      </c>
    </row>
    <row r="803" spans="1:5" x14ac:dyDescent="0.2">
      <c r="A803">
        <v>4150540100</v>
      </c>
      <c r="B803" t="s">
        <v>2929</v>
      </c>
      <c r="C803" t="s">
        <v>2834</v>
      </c>
      <c r="D803">
        <v>4</v>
      </c>
      <c r="E803" s="522">
        <v>65647965</v>
      </c>
    </row>
    <row r="804" spans="1:5" x14ac:dyDescent="0.2">
      <c r="A804">
        <v>5350134100</v>
      </c>
      <c r="B804" t="s">
        <v>2942</v>
      </c>
      <c r="C804" t="s">
        <v>2834</v>
      </c>
      <c r="D804">
        <v>10</v>
      </c>
      <c r="E804" s="522">
        <v>65647965</v>
      </c>
    </row>
    <row r="805" spans="1:5" x14ac:dyDescent="0.2">
      <c r="A805">
        <v>5350042100</v>
      </c>
      <c r="B805" t="s">
        <v>2942</v>
      </c>
      <c r="C805" t="s">
        <v>2832</v>
      </c>
      <c r="D805">
        <v>1</v>
      </c>
      <c r="E805" s="522">
        <v>65647965</v>
      </c>
    </row>
    <row r="806" spans="1:5" x14ac:dyDescent="0.2">
      <c r="A806">
        <v>5350119100</v>
      </c>
      <c r="B806" t="s">
        <v>2942</v>
      </c>
      <c r="C806" t="s">
        <v>2832</v>
      </c>
      <c r="D806">
        <v>1</v>
      </c>
      <c r="E806" s="522">
        <v>65647965</v>
      </c>
    </row>
    <row r="807" spans="1:5" x14ac:dyDescent="0.2">
      <c r="A807">
        <v>6243517330</v>
      </c>
      <c r="B807" t="s">
        <v>2931</v>
      </c>
      <c r="C807" t="s">
        <v>2827</v>
      </c>
      <c r="D807">
        <v>2</v>
      </c>
      <c r="E807" s="522">
        <v>65647965</v>
      </c>
    </row>
    <row r="808" spans="1:5" x14ac:dyDescent="0.2">
      <c r="A808">
        <v>7136200100</v>
      </c>
      <c r="B808" t="s">
        <v>2927</v>
      </c>
      <c r="C808" t="s">
        <v>2832</v>
      </c>
      <c r="D808">
        <v>2</v>
      </c>
      <c r="E808" s="522">
        <v>65647965</v>
      </c>
    </row>
    <row r="809" spans="1:5" x14ac:dyDescent="0.2">
      <c r="A809">
        <v>5320580100</v>
      </c>
      <c r="B809" t="s">
        <v>2924</v>
      </c>
      <c r="C809" t="s">
        <v>2834</v>
      </c>
      <c r="D809">
        <v>1</v>
      </c>
      <c r="E809" s="522">
        <v>65647965</v>
      </c>
    </row>
    <row r="810" spans="1:5" x14ac:dyDescent="0.2">
      <c r="A810">
        <v>5300490100</v>
      </c>
      <c r="B810" t="s">
        <v>2923</v>
      </c>
      <c r="C810" t="s">
        <v>2834</v>
      </c>
      <c r="D810">
        <v>2</v>
      </c>
      <c r="E810" s="522">
        <v>65647965</v>
      </c>
    </row>
    <row r="811" spans="1:5" x14ac:dyDescent="0.2">
      <c r="A811">
        <v>7136791200</v>
      </c>
      <c r="B811" t="s">
        <v>2927</v>
      </c>
      <c r="C811" t="s">
        <v>2838</v>
      </c>
      <c r="D811">
        <v>12</v>
      </c>
      <c r="E811" s="522">
        <v>65647965</v>
      </c>
    </row>
    <row r="812" spans="1:5" x14ac:dyDescent="0.2">
      <c r="A812">
        <v>7136494200</v>
      </c>
      <c r="B812" t="s">
        <v>2927</v>
      </c>
      <c r="C812" t="s">
        <v>2832</v>
      </c>
      <c r="D812">
        <v>4</v>
      </c>
      <c r="E812" s="522">
        <v>65647965</v>
      </c>
    </row>
    <row r="813" spans="1:5" x14ac:dyDescent="0.2">
      <c r="A813">
        <v>4200059100</v>
      </c>
      <c r="B813" t="s">
        <v>2949</v>
      </c>
      <c r="C813" t="s">
        <v>2834</v>
      </c>
      <c r="D813">
        <v>8</v>
      </c>
      <c r="E813" s="522">
        <v>65647965</v>
      </c>
    </row>
    <row r="814" spans="1:5" x14ac:dyDescent="0.2">
      <c r="A814">
        <v>5000410100</v>
      </c>
      <c r="B814" t="s">
        <v>2937</v>
      </c>
      <c r="C814" t="s">
        <v>2826</v>
      </c>
      <c r="D814">
        <v>1</v>
      </c>
      <c r="E814" s="522">
        <v>65647965</v>
      </c>
    </row>
    <row r="815" spans="1:5" x14ac:dyDescent="0.2">
      <c r="A815">
        <v>5320298100</v>
      </c>
      <c r="B815" t="s">
        <v>2926</v>
      </c>
      <c r="C815" t="s">
        <v>2832</v>
      </c>
      <c r="D815">
        <v>1</v>
      </c>
      <c r="E815" s="522">
        <v>65647965</v>
      </c>
    </row>
    <row r="816" spans="1:5" x14ac:dyDescent="0.2">
      <c r="A816">
        <v>7136307600</v>
      </c>
      <c r="B816" t="s">
        <v>2927</v>
      </c>
      <c r="C816" t="s">
        <v>2826</v>
      </c>
      <c r="D816">
        <v>1</v>
      </c>
      <c r="E816" s="522">
        <v>65647965</v>
      </c>
    </row>
    <row r="817" spans="1:5" x14ac:dyDescent="0.2">
      <c r="A817">
        <v>6263053090</v>
      </c>
      <c r="B817" t="s">
        <v>2931</v>
      </c>
      <c r="C817" t="s">
        <v>2834</v>
      </c>
      <c r="D817">
        <v>4</v>
      </c>
      <c r="E817" s="522">
        <v>65647965</v>
      </c>
    </row>
    <row r="818" spans="1:5" x14ac:dyDescent="0.2">
      <c r="A818">
        <v>6263053090</v>
      </c>
      <c r="B818" t="s">
        <v>2931</v>
      </c>
      <c r="C818" t="s">
        <v>2838</v>
      </c>
      <c r="D818">
        <v>2</v>
      </c>
      <c r="E818" s="522">
        <v>65647965</v>
      </c>
    </row>
    <row r="819" spans="1:5" x14ac:dyDescent="0.2">
      <c r="A819">
        <v>916517</v>
      </c>
      <c r="B819" t="s">
        <v>2974</v>
      </c>
      <c r="C819" t="s">
        <v>2832</v>
      </c>
      <c r="D819">
        <v>3</v>
      </c>
      <c r="E819" s="522">
        <v>65647965</v>
      </c>
    </row>
    <row r="820" spans="1:5" x14ac:dyDescent="0.2">
      <c r="A820">
        <v>5320317100</v>
      </c>
      <c r="B820" t="s">
        <v>2925</v>
      </c>
      <c r="C820" t="s">
        <v>2832</v>
      </c>
      <c r="D820">
        <v>3</v>
      </c>
      <c r="E820" s="522">
        <v>65647965</v>
      </c>
    </row>
    <row r="821" spans="1:5" x14ac:dyDescent="0.2">
      <c r="A821">
        <v>6263075000</v>
      </c>
      <c r="B821" t="s">
        <v>2931</v>
      </c>
      <c r="C821" t="s">
        <v>2838</v>
      </c>
      <c r="D821">
        <v>9</v>
      </c>
      <c r="E821" s="522">
        <v>65647965</v>
      </c>
    </row>
    <row r="822" spans="1:5" x14ac:dyDescent="0.2">
      <c r="A822">
        <v>6263075000</v>
      </c>
      <c r="B822" t="s">
        <v>2931</v>
      </c>
      <c r="C822" t="s">
        <v>2838</v>
      </c>
      <c r="D822">
        <v>3</v>
      </c>
      <c r="E822" s="522">
        <v>65647965</v>
      </c>
    </row>
    <row r="823" spans="1:5" x14ac:dyDescent="0.2">
      <c r="A823">
        <v>6263075000</v>
      </c>
      <c r="B823" t="s">
        <v>2931</v>
      </c>
      <c r="C823" t="s">
        <v>2827</v>
      </c>
      <c r="D823">
        <v>8</v>
      </c>
      <c r="E823" s="522">
        <v>65647965</v>
      </c>
    </row>
    <row r="824" spans="1:5" x14ac:dyDescent="0.2">
      <c r="A824">
        <v>5320467100</v>
      </c>
      <c r="B824" t="s">
        <v>2926</v>
      </c>
      <c r="C824" t="s">
        <v>2832</v>
      </c>
      <c r="D824">
        <v>1</v>
      </c>
      <c r="E824" s="522">
        <v>65647965</v>
      </c>
    </row>
    <row r="825" spans="1:5" x14ac:dyDescent="0.2">
      <c r="A825">
        <v>5110332100</v>
      </c>
      <c r="B825" t="s">
        <v>2951</v>
      </c>
      <c r="C825" t="s">
        <v>2834</v>
      </c>
      <c r="D825">
        <v>20</v>
      </c>
      <c r="E825" s="522">
        <v>65647965</v>
      </c>
    </row>
    <row r="826" spans="1:5" x14ac:dyDescent="0.2">
      <c r="A826">
        <v>7136791200</v>
      </c>
      <c r="B826" t="s">
        <v>2927</v>
      </c>
      <c r="C826" t="s">
        <v>2838</v>
      </c>
      <c r="D826">
        <v>8</v>
      </c>
      <c r="E826" s="522">
        <v>65647965</v>
      </c>
    </row>
    <row r="827" spans="1:5" x14ac:dyDescent="0.2">
      <c r="A827">
        <v>5110332100</v>
      </c>
      <c r="B827" t="s">
        <v>2951</v>
      </c>
      <c r="C827" t="s">
        <v>2834</v>
      </c>
      <c r="D827">
        <v>4</v>
      </c>
      <c r="E827" s="522">
        <v>65647965</v>
      </c>
    </row>
    <row r="828" spans="1:5" x14ac:dyDescent="0.2">
      <c r="A828">
        <v>5300640100</v>
      </c>
      <c r="B828" t="s">
        <v>2923</v>
      </c>
      <c r="C828" t="s">
        <v>2834</v>
      </c>
      <c r="D828">
        <v>1</v>
      </c>
      <c r="E828" s="522">
        <v>65647965</v>
      </c>
    </row>
    <row r="829" spans="1:5" x14ac:dyDescent="0.2">
      <c r="A829">
        <v>915724</v>
      </c>
      <c r="B829" t="s">
        <v>2958</v>
      </c>
      <c r="C829" t="s">
        <v>2834</v>
      </c>
      <c r="D829">
        <v>10</v>
      </c>
      <c r="E829" s="522">
        <v>65647965</v>
      </c>
    </row>
    <row r="830" spans="1:5" x14ac:dyDescent="0.2">
      <c r="A830">
        <v>5350155100</v>
      </c>
      <c r="B830" t="s">
        <v>2942</v>
      </c>
      <c r="C830" t="s">
        <v>2832</v>
      </c>
      <c r="D830">
        <v>8</v>
      </c>
      <c r="E830" s="522">
        <v>65647965</v>
      </c>
    </row>
    <row r="831" spans="1:5" x14ac:dyDescent="0.2">
      <c r="A831">
        <v>6200620000</v>
      </c>
      <c r="B831" t="s">
        <v>2931</v>
      </c>
      <c r="C831" t="s">
        <v>2832</v>
      </c>
      <c r="D831">
        <v>1</v>
      </c>
      <c r="E831" s="522">
        <v>65647965</v>
      </c>
    </row>
    <row r="832" spans="1:5" x14ac:dyDescent="0.2">
      <c r="A832">
        <v>825402</v>
      </c>
      <c r="B832" t="s">
        <v>2984</v>
      </c>
      <c r="C832" t="s">
        <v>2832</v>
      </c>
      <c r="D832">
        <v>2</v>
      </c>
      <c r="E832" s="522">
        <v>65647965</v>
      </c>
    </row>
    <row r="833" spans="1:5" x14ac:dyDescent="0.2">
      <c r="A833" t="s">
        <v>2999</v>
      </c>
      <c r="B833" t="s">
        <v>2933</v>
      </c>
      <c r="C833" t="s">
        <v>2826</v>
      </c>
      <c r="D833">
        <v>4</v>
      </c>
      <c r="E833" s="522">
        <v>65647965</v>
      </c>
    </row>
    <row r="834" spans="1:5" x14ac:dyDescent="0.2">
      <c r="A834">
        <v>4200098100</v>
      </c>
      <c r="B834" t="s">
        <v>2949</v>
      </c>
      <c r="C834" t="s">
        <v>2835</v>
      </c>
      <c r="D834">
        <v>80</v>
      </c>
      <c r="E834" s="522">
        <v>65647965</v>
      </c>
    </row>
    <row r="835" spans="1:5" x14ac:dyDescent="0.2">
      <c r="A835">
        <v>985414</v>
      </c>
      <c r="B835" t="s">
        <v>2985</v>
      </c>
      <c r="C835" t="s">
        <v>2832</v>
      </c>
      <c r="D835">
        <v>14</v>
      </c>
      <c r="E835" s="522">
        <v>65647965</v>
      </c>
    </row>
    <row r="836" spans="1:5" x14ac:dyDescent="0.2">
      <c r="A836">
        <v>5300171100</v>
      </c>
      <c r="B836" t="s">
        <v>2923</v>
      </c>
      <c r="C836" t="s">
        <v>2835</v>
      </c>
      <c r="D836">
        <v>8</v>
      </c>
      <c r="E836" s="522">
        <v>65647965</v>
      </c>
    </row>
    <row r="837" spans="1:5" x14ac:dyDescent="0.2">
      <c r="A837">
        <v>7136441600</v>
      </c>
      <c r="B837" t="s">
        <v>2927</v>
      </c>
      <c r="C837" t="s">
        <v>2835</v>
      </c>
      <c r="D837">
        <v>6</v>
      </c>
      <c r="E837" s="522">
        <v>65647965</v>
      </c>
    </row>
    <row r="838" spans="1:5" x14ac:dyDescent="0.2">
      <c r="A838">
        <v>5100164100</v>
      </c>
      <c r="B838" t="s">
        <v>2944</v>
      </c>
      <c r="C838" t="s">
        <v>2835</v>
      </c>
      <c r="D838">
        <v>2</v>
      </c>
      <c r="E838" s="522">
        <v>65647965</v>
      </c>
    </row>
    <row r="839" spans="1:5" x14ac:dyDescent="0.2">
      <c r="A839">
        <v>5300359100</v>
      </c>
      <c r="B839" t="s">
        <v>2923</v>
      </c>
      <c r="C839" t="s">
        <v>2837</v>
      </c>
      <c r="D839">
        <v>1</v>
      </c>
      <c r="E839" s="522">
        <v>65647965</v>
      </c>
    </row>
    <row r="840" spans="1:5" x14ac:dyDescent="0.2">
      <c r="A840">
        <v>5300355100</v>
      </c>
      <c r="B840" t="s">
        <v>2923</v>
      </c>
      <c r="C840" t="s">
        <v>2837</v>
      </c>
      <c r="D840">
        <v>1</v>
      </c>
      <c r="E840" s="522">
        <v>65647965</v>
      </c>
    </row>
    <row r="841" spans="1:5" x14ac:dyDescent="0.2">
      <c r="A841">
        <v>835422</v>
      </c>
      <c r="B841" t="s">
        <v>3000</v>
      </c>
      <c r="C841" t="s">
        <v>2837</v>
      </c>
      <c r="D841">
        <v>1</v>
      </c>
      <c r="E841" s="522">
        <v>65647965</v>
      </c>
    </row>
    <row r="842" spans="1:5" x14ac:dyDescent="0.2">
      <c r="A842">
        <v>6192194000</v>
      </c>
      <c r="B842" t="s">
        <v>2931</v>
      </c>
      <c r="C842" t="s">
        <v>2835</v>
      </c>
      <c r="D842">
        <v>4</v>
      </c>
      <c r="E842" s="522">
        <v>65647965</v>
      </c>
    </row>
    <row r="843" spans="1:5" x14ac:dyDescent="0.2">
      <c r="A843">
        <v>5350194100</v>
      </c>
      <c r="B843" t="s">
        <v>2942</v>
      </c>
      <c r="C843" t="s">
        <v>2837</v>
      </c>
      <c r="D843">
        <v>4</v>
      </c>
      <c r="E843" s="522">
        <v>65647965</v>
      </c>
    </row>
    <row r="844" spans="1:5" x14ac:dyDescent="0.2">
      <c r="A844">
        <v>6263049090</v>
      </c>
      <c r="B844" t="s">
        <v>2931</v>
      </c>
      <c r="C844" t="s">
        <v>2835</v>
      </c>
      <c r="D844">
        <v>3</v>
      </c>
      <c r="E844" s="522">
        <v>65647965</v>
      </c>
    </row>
    <row r="845" spans="1:5" x14ac:dyDescent="0.2">
      <c r="A845">
        <v>6263049090</v>
      </c>
      <c r="B845" t="s">
        <v>2931</v>
      </c>
      <c r="C845" t="s">
        <v>2835</v>
      </c>
      <c r="D845">
        <v>1</v>
      </c>
      <c r="E845" s="522">
        <v>65647965</v>
      </c>
    </row>
    <row r="846" spans="1:5" x14ac:dyDescent="0.2">
      <c r="A846">
        <v>5350249100</v>
      </c>
      <c r="B846" t="s">
        <v>2942</v>
      </c>
      <c r="C846" t="s">
        <v>2837</v>
      </c>
      <c r="D846">
        <v>4</v>
      </c>
      <c r="E846" s="522">
        <v>65647965</v>
      </c>
    </row>
    <row r="847" spans="1:5" x14ac:dyDescent="0.2">
      <c r="A847">
        <v>5310786100</v>
      </c>
      <c r="B847" t="s">
        <v>2941</v>
      </c>
      <c r="C847" t="s">
        <v>2837</v>
      </c>
      <c r="D847">
        <v>1</v>
      </c>
      <c r="E847" s="522">
        <v>65647965</v>
      </c>
    </row>
    <row r="848" spans="1:5" x14ac:dyDescent="0.2">
      <c r="A848">
        <v>6223127090</v>
      </c>
      <c r="B848" t="s">
        <v>2931</v>
      </c>
      <c r="C848" t="s">
        <v>2835</v>
      </c>
      <c r="D848">
        <v>2</v>
      </c>
      <c r="E848" s="522">
        <v>65647965</v>
      </c>
    </row>
    <row r="849" spans="1:5" x14ac:dyDescent="0.2">
      <c r="A849">
        <v>4230076100</v>
      </c>
      <c r="B849" t="s">
        <v>2938</v>
      </c>
      <c r="C849" t="s">
        <v>2837</v>
      </c>
      <c r="D849">
        <v>9</v>
      </c>
      <c r="E849" s="522">
        <v>65647965</v>
      </c>
    </row>
    <row r="850" spans="1:5" x14ac:dyDescent="0.2">
      <c r="A850">
        <v>6223127090</v>
      </c>
      <c r="B850" t="s">
        <v>2931</v>
      </c>
      <c r="C850" t="s">
        <v>2835</v>
      </c>
      <c r="D850">
        <v>4</v>
      </c>
      <c r="E850" s="522">
        <v>65647965</v>
      </c>
    </row>
    <row r="851" spans="1:5" x14ac:dyDescent="0.2">
      <c r="A851">
        <v>5320326300</v>
      </c>
      <c r="B851" t="s">
        <v>2926</v>
      </c>
      <c r="C851" t="s">
        <v>2837</v>
      </c>
      <c r="D851">
        <v>2</v>
      </c>
      <c r="E851" s="522">
        <v>65647965</v>
      </c>
    </row>
    <row r="852" spans="1:5" x14ac:dyDescent="0.2">
      <c r="A852">
        <v>5100177100</v>
      </c>
      <c r="B852" t="s">
        <v>2944</v>
      </c>
      <c r="C852" t="s">
        <v>2835</v>
      </c>
      <c r="D852">
        <v>10</v>
      </c>
      <c r="E852" s="522">
        <v>65647965</v>
      </c>
    </row>
    <row r="853" spans="1:5" x14ac:dyDescent="0.2">
      <c r="A853">
        <v>5350083100</v>
      </c>
      <c r="B853" t="s">
        <v>2942</v>
      </c>
      <c r="C853" t="s">
        <v>2837</v>
      </c>
      <c r="D853">
        <v>3</v>
      </c>
      <c r="E853" s="522">
        <v>65647965</v>
      </c>
    </row>
    <row r="854" spans="1:5" x14ac:dyDescent="0.2">
      <c r="A854">
        <v>5350075100</v>
      </c>
      <c r="B854" t="s">
        <v>2942</v>
      </c>
      <c r="C854" t="s">
        <v>2837</v>
      </c>
      <c r="D854">
        <v>1</v>
      </c>
      <c r="E854" s="522">
        <v>65647965</v>
      </c>
    </row>
    <row r="855" spans="1:5" x14ac:dyDescent="0.2">
      <c r="A855">
        <v>6211828600</v>
      </c>
      <c r="B855" t="s">
        <v>2931</v>
      </c>
      <c r="C855" t="s">
        <v>2835</v>
      </c>
      <c r="D855">
        <v>1</v>
      </c>
      <c r="E855" s="522">
        <v>65647965</v>
      </c>
    </row>
    <row r="856" spans="1:5" x14ac:dyDescent="0.2">
      <c r="A856">
        <v>5300650100</v>
      </c>
      <c r="B856" t="s">
        <v>2923</v>
      </c>
      <c r="C856" t="s">
        <v>2835</v>
      </c>
      <c r="D856">
        <v>1</v>
      </c>
      <c r="E856" s="522">
        <v>65647965</v>
      </c>
    </row>
    <row r="857" spans="1:5" x14ac:dyDescent="0.2">
      <c r="A857">
        <v>6203319000</v>
      </c>
      <c r="B857" t="s">
        <v>2931</v>
      </c>
      <c r="C857" t="s">
        <v>2839</v>
      </c>
      <c r="D857">
        <v>96</v>
      </c>
      <c r="E857" s="522">
        <v>65647965</v>
      </c>
    </row>
    <row r="858" spans="1:5" x14ac:dyDescent="0.2">
      <c r="A858">
        <v>5350075100</v>
      </c>
      <c r="B858" t="s">
        <v>2942</v>
      </c>
      <c r="C858" t="s">
        <v>2837</v>
      </c>
      <c r="D858">
        <v>2</v>
      </c>
      <c r="E858" s="522">
        <v>65647965</v>
      </c>
    </row>
    <row r="859" spans="1:5" x14ac:dyDescent="0.2">
      <c r="A859">
        <v>5320630100</v>
      </c>
      <c r="B859" t="s">
        <v>2924</v>
      </c>
      <c r="C859" t="s">
        <v>2835</v>
      </c>
      <c r="D859">
        <v>3</v>
      </c>
      <c r="E859" s="522">
        <v>65647965</v>
      </c>
    </row>
    <row r="860" spans="1:5" x14ac:dyDescent="0.2">
      <c r="A860">
        <v>6000</v>
      </c>
      <c r="B860" t="s">
        <v>2933</v>
      </c>
      <c r="C860" t="s">
        <v>2837</v>
      </c>
      <c r="D860">
        <v>2</v>
      </c>
      <c r="E860" s="522">
        <v>65647965</v>
      </c>
    </row>
    <row r="861" spans="1:5" x14ac:dyDescent="0.2">
      <c r="A861">
        <v>6000</v>
      </c>
      <c r="B861" t="s">
        <v>2933</v>
      </c>
      <c r="C861" t="s">
        <v>2837</v>
      </c>
      <c r="D861">
        <v>3</v>
      </c>
      <c r="E861" s="522">
        <v>65647965</v>
      </c>
    </row>
    <row r="862" spans="1:5" x14ac:dyDescent="0.2">
      <c r="A862">
        <v>4200047100</v>
      </c>
      <c r="B862" t="s">
        <v>2949</v>
      </c>
      <c r="C862" t="s">
        <v>2837</v>
      </c>
      <c r="D862">
        <v>8</v>
      </c>
      <c r="E862" s="522">
        <v>65647965</v>
      </c>
    </row>
    <row r="863" spans="1:5" x14ac:dyDescent="0.2">
      <c r="A863">
        <v>4200225100</v>
      </c>
      <c r="B863" t="s">
        <v>2949</v>
      </c>
      <c r="C863" t="s">
        <v>2837</v>
      </c>
      <c r="D863">
        <v>8</v>
      </c>
      <c r="E863" s="522">
        <v>65647965</v>
      </c>
    </row>
    <row r="864" spans="1:5" x14ac:dyDescent="0.2">
      <c r="A864">
        <v>925132</v>
      </c>
      <c r="B864" t="s">
        <v>2960</v>
      </c>
      <c r="C864" t="s">
        <v>2837</v>
      </c>
      <c r="D864">
        <v>6</v>
      </c>
      <c r="E864" s="522">
        <v>65647965</v>
      </c>
    </row>
    <row r="865" spans="1:5" x14ac:dyDescent="0.2">
      <c r="A865">
        <v>4200230100</v>
      </c>
      <c r="B865" t="s">
        <v>2949</v>
      </c>
      <c r="C865" t="s">
        <v>2837</v>
      </c>
      <c r="D865">
        <v>8</v>
      </c>
      <c r="E865" s="522">
        <v>65647965</v>
      </c>
    </row>
    <row r="866" spans="1:5" x14ac:dyDescent="0.2">
      <c r="A866">
        <v>987201</v>
      </c>
      <c r="B866" t="s">
        <v>2961</v>
      </c>
      <c r="C866" t="s">
        <v>2837</v>
      </c>
      <c r="D866">
        <v>6</v>
      </c>
      <c r="E866" s="522">
        <v>65647965</v>
      </c>
    </row>
    <row r="867" spans="1:5" x14ac:dyDescent="0.2">
      <c r="A867">
        <v>985325</v>
      </c>
      <c r="B867" t="s">
        <v>2985</v>
      </c>
      <c r="C867" t="s">
        <v>2837</v>
      </c>
      <c r="D867">
        <v>6</v>
      </c>
      <c r="E867" s="522">
        <v>65647965</v>
      </c>
    </row>
    <row r="868" spans="1:5" x14ac:dyDescent="0.2">
      <c r="A868">
        <v>865403</v>
      </c>
      <c r="B868" t="s">
        <v>2979</v>
      </c>
      <c r="C868" t="s">
        <v>2835</v>
      </c>
      <c r="D868">
        <v>4</v>
      </c>
      <c r="E868" s="522">
        <v>65647965</v>
      </c>
    </row>
    <row r="869" spans="1:5" x14ac:dyDescent="0.2">
      <c r="A869">
        <v>7121135100</v>
      </c>
      <c r="B869" t="s">
        <v>2939</v>
      </c>
      <c r="C869" t="s">
        <v>2840</v>
      </c>
      <c r="D869">
        <v>10</v>
      </c>
      <c r="E869" s="522">
        <v>65650629</v>
      </c>
    </row>
    <row r="870" spans="1:5" x14ac:dyDescent="0.2">
      <c r="A870">
        <v>7121135100</v>
      </c>
      <c r="B870" t="s">
        <v>2939</v>
      </c>
      <c r="C870" t="s">
        <v>2840</v>
      </c>
      <c r="D870">
        <v>10</v>
      </c>
      <c r="E870" s="522">
        <v>65650629</v>
      </c>
    </row>
    <row r="871" spans="1:5" x14ac:dyDescent="0.2">
      <c r="A871">
        <v>7121135100</v>
      </c>
      <c r="B871" t="s">
        <v>2939</v>
      </c>
      <c r="C871" t="s">
        <v>2840</v>
      </c>
      <c r="D871">
        <v>20</v>
      </c>
      <c r="E871" s="522">
        <v>65650629</v>
      </c>
    </row>
    <row r="872" spans="1:5" x14ac:dyDescent="0.2">
      <c r="A872">
        <v>4220144100</v>
      </c>
      <c r="B872" t="s">
        <v>2988</v>
      </c>
      <c r="C872" t="s">
        <v>2840</v>
      </c>
      <c r="D872">
        <v>4</v>
      </c>
      <c r="E872" s="522">
        <v>65650629</v>
      </c>
    </row>
    <row r="873" spans="1:5" x14ac:dyDescent="0.2">
      <c r="A873">
        <v>4220144100</v>
      </c>
      <c r="B873" t="s">
        <v>2988</v>
      </c>
      <c r="C873" t="s">
        <v>2840</v>
      </c>
      <c r="D873">
        <v>33</v>
      </c>
      <c r="E873" s="522">
        <v>65650629</v>
      </c>
    </row>
    <row r="874" spans="1:5" x14ac:dyDescent="0.2">
      <c r="A874">
        <v>7121577100</v>
      </c>
      <c r="B874" t="s">
        <v>2933</v>
      </c>
      <c r="C874" t="s">
        <v>2840</v>
      </c>
      <c r="D874">
        <v>23</v>
      </c>
      <c r="E874" s="522">
        <v>65650629</v>
      </c>
    </row>
    <row r="875" spans="1:5" x14ac:dyDescent="0.2">
      <c r="A875">
        <v>7121577100</v>
      </c>
      <c r="B875" t="s">
        <v>2933</v>
      </c>
      <c r="C875" t="s">
        <v>2840</v>
      </c>
      <c r="D875">
        <v>22</v>
      </c>
      <c r="E875" s="522">
        <v>65650629</v>
      </c>
    </row>
    <row r="876" spans="1:5" x14ac:dyDescent="0.2">
      <c r="A876">
        <v>7121577100</v>
      </c>
      <c r="B876" t="s">
        <v>2933</v>
      </c>
      <c r="C876" t="s">
        <v>2840</v>
      </c>
      <c r="D876">
        <v>10</v>
      </c>
      <c r="E876" s="522">
        <v>65650629</v>
      </c>
    </row>
    <row r="877" spans="1:5" x14ac:dyDescent="0.2">
      <c r="A877">
        <v>7121577100</v>
      </c>
      <c r="B877" t="s">
        <v>2933</v>
      </c>
      <c r="C877" t="s">
        <v>2841</v>
      </c>
      <c r="D877">
        <v>8</v>
      </c>
      <c r="E877" s="522">
        <v>65650629</v>
      </c>
    </row>
    <row r="878" spans="1:5" x14ac:dyDescent="0.2">
      <c r="A878">
        <v>7121580100</v>
      </c>
      <c r="B878" t="s">
        <v>2939</v>
      </c>
      <c r="C878" t="s">
        <v>2840</v>
      </c>
      <c r="D878">
        <v>10</v>
      </c>
      <c r="E878" s="522">
        <v>65650629</v>
      </c>
    </row>
    <row r="879" spans="1:5" x14ac:dyDescent="0.2">
      <c r="A879">
        <v>7121515100</v>
      </c>
      <c r="B879" t="s">
        <v>2933</v>
      </c>
      <c r="C879" t="s">
        <v>2840</v>
      </c>
      <c r="D879">
        <v>5</v>
      </c>
      <c r="E879" s="522">
        <v>65650629</v>
      </c>
    </row>
    <row r="880" spans="1:5" x14ac:dyDescent="0.2">
      <c r="A880">
        <v>7121515100</v>
      </c>
      <c r="B880" t="s">
        <v>2933</v>
      </c>
      <c r="C880" t="s">
        <v>2840</v>
      </c>
      <c r="D880">
        <v>20</v>
      </c>
      <c r="E880" s="522">
        <v>65650629</v>
      </c>
    </row>
    <row r="881" spans="1:5" x14ac:dyDescent="0.2">
      <c r="A881">
        <v>7121515100</v>
      </c>
      <c r="B881" t="s">
        <v>2933</v>
      </c>
      <c r="C881" t="s">
        <v>2840</v>
      </c>
      <c r="D881">
        <v>15</v>
      </c>
      <c r="E881" s="522">
        <v>65650629</v>
      </c>
    </row>
    <row r="882" spans="1:5" x14ac:dyDescent="0.2">
      <c r="A882">
        <v>7120578100</v>
      </c>
      <c r="B882" t="s">
        <v>2939</v>
      </c>
      <c r="C882" t="s">
        <v>2840</v>
      </c>
      <c r="D882">
        <v>10</v>
      </c>
      <c r="E882" s="522">
        <v>65650629</v>
      </c>
    </row>
    <row r="883" spans="1:5" x14ac:dyDescent="0.2">
      <c r="A883">
        <v>7121212100</v>
      </c>
      <c r="B883" t="s">
        <v>2939</v>
      </c>
      <c r="C883" t="s">
        <v>2840</v>
      </c>
      <c r="D883">
        <v>10</v>
      </c>
      <c r="E883" s="522">
        <v>65650629</v>
      </c>
    </row>
    <row r="884" spans="1:5" x14ac:dyDescent="0.2">
      <c r="A884">
        <v>7121212100</v>
      </c>
      <c r="B884" t="s">
        <v>2939</v>
      </c>
      <c r="C884" t="s">
        <v>2840</v>
      </c>
      <c r="D884">
        <v>10</v>
      </c>
      <c r="E884" s="522">
        <v>65650629</v>
      </c>
    </row>
    <row r="885" spans="1:5" x14ac:dyDescent="0.2">
      <c r="A885">
        <v>7136109000</v>
      </c>
      <c r="B885" t="s">
        <v>2927</v>
      </c>
      <c r="C885" t="s">
        <v>2842</v>
      </c>
      <c r="D885">
        <v>207</v>
      </c>
      <c r="E885" s="522">
        <v>65650629</v>
      </c>
    </row>
    <row r="886" spans="1:5" x14ac:dyDescent="0.2">
      <c r="A886">
        <v>7136109000</v>
      </c>
      <c r="B886" t="s">
        <v>2927</v>
      </c>
      <c r="C886" t="s">
        <v>2843</v>
      </c>
      <c r="D886">
        <v>159</v>
      </c>
      <c r="E886" s="522">
        <v>65650629</v>
      </c>
    </row>
    <row r="887" spans="1:5" x14ac:dyDescent="0.2">
      <c r="A887">
        <v>7121528100</v>
      </c>
      <c r="B887" t="s">
        <v>2933</v>
      </c>
      <c r="C887" t="s">
        <v>2840</v>
      </c>
      <c r="D887">
        <v>23</v>
      </c>
      <c r="E887" s="522">
        <v>65650629</v>
      </c>
    </row>
    <row r="888" spans="1:5" x14ac:dyDescent="0.2">
      <c r="A888">
        <v>7121528100</v>
      </c>
      <c r="B888" t="s">
        <v>2933</v>
      </c>
      <c r="C888" t="s">
        <v>2840</v>
      </c>
      <c r="D888">
        <v>1</v>
      </c>
      <c r="E888" s="522">
        <v>65650629</v>
      </c>
    </row>
    <row r="889" spans="1:5" x14ac:dyDescent="0.2">
      <c r="A889">
        <v>7121528100</v>
      </c>
      <c r="B889" t="s">
        <v>2933</v>
      </c>
      <c r="C889" t="s">
        <v>2840</v>
      </c>
      <c r="D889">
        <v>17</v>
      </c>
      <c r="E889" s="522">
        <v>65650629</v>
      </c>
    </row>
    <row r="890" spans="1:5" x14ac:dyDescent="0.2">
      <c r="A890">
        <v>7121434100</v>
      </c>
      <c r="B890" t="s">
        <v>2933</v>
      </c>
      <c r="C890" t="s">
        <v>2840</v>
      </c>
      <c r="D890">
        <v>10</v>
      </c>
      <c r="E890" s="522">
        <v>65650629</v>
      </c>
    </row>
    <row r="891" spans="1:5" x14ac:dyDescent="0.2">
      <c r="A891">
        <v>7121434100</v>
      </c>
      <c r="B891" t="s">
        <v>2933</v>
      </c>
      <c r="C891" t="s">
        <v>2840</v>
      </c>
      <c r="D891">
        <v>10</v>
      </c>
      <c r="E891" s="522">
        <v>65650629</v>
      </c>
    </row>
    <row r="892" spans="1:5" x14ac:dyDescent="0.2">
      <c r="A892">
        <v>7121445100</v>
      </c>
      <c r="B892" t="s">
        <v>2939</v>
      </c>
      <c r="C892" t="s">
        <v>2840</v>
      </c>
      <c r="D892">
        <v>30</v>
      </c>
      <c r="E892" s="522">
        <v>65650629</v>
      </c>
    </row>
    <row r="893" spans="1:5" x14ac:dyDescent="0.2">
      <c r="A893">
        <v>7121445100</v>
      </c>
      <c r="B893" t="s">
        <v>2939</v>
      </c>
      <c r="C893" t="s">
        <v>2840</v>
      </c>
      <c r="D893">
        <v>10</v>
      </c>
      <c r="E893" s="522">
        <v>65650629</v>
      </c>
    </row>
    <row r="894" spans="1:5" x14ac:dyDescent="0.2">
      <c r="A894">
        <v>7120340100</v>
      </c>
      <c r="B894" t="s">
        <v>2998</v>
      </c>
      <c r="C894" t="s">
        <v>2840</v>
      </c>
      <c r="D894">
        <v>10</v>
      </c>
      <c r="E894" s="522">
        <v>65650629</v>
      </c>
    </row>
    <row r="895" spans="1:5" x14ac:dyDescent="0.2">
      <c r="A895">
        <v>7120340100</v>
      </c>
      <c r="B895" t="s">
        <v>2998</v>
      </c>
      <c r="C895" t="s">
        <v>2840</v>
      </c>
      <c r="D895">
        <v>20</v>
      </c>
      <c r="E895" s="522">
        <v>65650629</v>
      </c>
    </row>
    <row r="896" spans="1:5" x14ac:dyDescent="0.2">
      <c r="A896">
        <v>5300454100</v>
      </c>
      <c r="B896" t="s">
        <v>2923</v>
      </c>
      <c r="C896" t="s">
        <v>2840</v>
      </c>
      <c r="D896">
        <v>3</v>
      </c>
      <c r="E896" s="522">
        <v>65650629</v>
      </c>
    </row>
    <row r="897" spans="1:5" x14ac:dyDescent="0.2">
      <c r="A897">
        <v>7120613100</v>
      </c>
      <c r="B897" t="s">
        <v>2939</v>
      </c>
      <c r="C897" t="s">
        <v>2840</v>
      </c>
      <c r="D897">
        <v>10</v>
      </c>
      <c r="E897" s="522">
        <v>65650629</v>
      </c>
    </row>
    <row r="898" spans="1:5" x14ac:dyDescent="0.2">
      <c r="A898">
        <v>7121151100</v>
      </c>
      <c r="B898" t="s">
        <v>2939</v>
      </c>
      <c r="C898" t="s">
        <v>2840</v>
      </c>
      <c r="D898">
        <v>10</v>
      </c>
      <c r="E898" s="522">
        <v>65650629</v>
      </c>
    </row>
    <row r="899" spans="1:5" x14ac:dyDescent="0.2">
      <c r="A899">
        <v>7121151100</v>
      </c>
      <c r="B899" t="s">
        <v>2939</v>
      </c>
      <c r="C899" t="s">
        <v>2840</v>
      </c>
      <c r="D899">
        <v>10</v>
      </c>
      <c r="E899" s="522">
        <v>65650629</v>
      </c>
    </row>
    <row r="900" spans="1:5" x14ac:dyDescent="0.2">
      <c r="A900">
        <v>7121151100</v>
      </c>
      <c r="B900" t="s">
        <v>2939</v>
      </c>
      <c r="C900" t="s">
        <v>2840</v>
      </c>
      <c r="D900">
        <v>10</v>
      </c>
      <c r="E900" s="522">
        <v>65650629</v>
      </c>
    </row>
    <row r="901" spans="1:5" x14ac:dyDescent="0.2">
      <c r="A901">
        <v>7120477100</v>
      </c>
      <c r="B901" t="s">
        <v>2939</v>
      </c>
      <c r="C901" t="s">
        <v>2840</v>
      </c>
      <c r="D901">
        <v>20</v>
      </c>
      <c r="E901" s="522">
        <v>65650629</v>
      </c>
    </row>
    <row r="902" spans="1:5" x14ac:dyDescent="0.2">
      <c r="A902">
        <v>7170027100</v>
      </c>
      <c r="B902" t="s">
        <v>3001</v>
      </c>
      <c r="C902" t="s">
        <v>2840</v>
      </c>
      <c r="D902">
        <v>20</v>
      </c>
      <c r="E902" s="522">
        <v>65650629</v>
      </c>
    </row>
    <row r="903" spans="1:5" x14ac:dyDescent="0.2">
      <c r="A903">
        <v>7170027100</v>
      </c>
      <c r="B903" t="s">
        <v>3001</v>
      </c>
      <c r="C903" t="s">
        <v>2840</v>
      </c>
      <c r="D903">
        <v>20</v>
      </c>
      <c r="E903" s="522">
        <v>65650629</v>
      </c>
    </row>
    <row r="904" spans="1:5" x14ac:dyDescent="0.2">
      <c r="A904">
        <v>7121296100</v>
      </c>
      <c r="B904" t="s">
        <v>2939</v>
      </c>
      <c r="C904" t="s">
        <v>2840</v>
      </c>
      <c r="D904">
        <v>5</v>
      </c>
      <c r="E904" s="522">
        <v>65650629</v>
      </c>
    </row>
    <row r="905" spans="1:5" x14ac:dyDescent="0.2">
      <c r="A905">
        <v>7121296100</v>
      </c>
      <c r="B905" t="s">
        <v>2939</v>
      </c>
      <c r="C905" t="s">
        <v>2840</v>
      </c>
      <c r="D905">
        <v>25</v>
      </c>
      <c r="E905" s="522">
        <v>65650629</v>
      </c>
    </row>
    <row r="906" spans="1:5" x14ac:dyDescent="0.2">
      <c r="A906">
        <v>7136787900</v>
      </c>
      <c r="B906" t="s">
        <v>2927</v>
      </c>
      <c r="C906" t="s">
        <v>2844</v>
      </c>
      <c r="D906">
        <v>105</v>
      </c>
      <c r="E906" s="522">
        <v>65650629</v>
      </c>
    </row>
    <row r="907" spans="1:5" x14ac:dyDescent="0.2">
      <c r="A907">
        <v>7136787900</v>
      </c>
      <c r="B907" t="s">
        <v>2927</v>
      </c>
      <c r="C907" t="s">
        <v>2845</v>
      </c>
      <c r="D907">
        <v>4</v>
      </c>
      <c r="E907" s="522">
        <v>65650629</v>
      </c>
    </row>
    <row r="908" spans="1:5" x14ac:dyDescent="0.2">
      <c r="A908">
        <v>7136787900</v>
      </c>
      <c r="B908" t="s">
        <v>2927</v>
      </c>
      <c r="C908" t="s">
        <v>2846</v>
      </c>
      <c r="D908">
        <v>21</v>
      </c>
      <c r="E908" s="522">
        <v>65650629</v>
      </c>
    </row>
    <row r="909" spans="1:5" x14ac:dyDescent="0.2">
      <c r="A909">
        <v>7136787900</v>
      </c>
      <c r="B909" t="s">
        <v>2927</v>
      </c>
      <c r="C909" t="s">
        <v>2847</v>
      </c>
      <c r="D909">
        <v>105</v>
      </c>
      <c r="E909" s="522">
        <v>65650629</v>
      </c>
    </row>
    <row r="910" spans="1:5" x14ac:dyDescent="0.2">
      <c r="A910">
        <v>7136787900</v>
      </c>
      <c r="B910" t="s">
        <v>2927</v>
      </c>
      <c r="C910" t="s">
        <v>2848</v>
      </c>
      <c r="D910">
        <v>105</v>
      </c>
      <c r="E910" s="522">
        <v>65650629</v>
      </c>
    </row>
    <row r="911" spans="1:5" x14ac:dyDescent="0.2">
      <c r="A911">
        <v>7136787900</v>
      </c>
      <c r="B911" t="s">
        <v>2927</v>
      </c>
      <c r="C911" t="s">
        <v>2849</v>
      </c>
      <c r="D911">
        <v>105</v>
      </c>
      <c r="E911" s="522">
        <v>65650629</v>
      </c>
    </row>
    <row r="912" spans="1:5" x14ac:dyDescent="0.2">
      <c r="A912">
        <v>7136787900</v>
      </c>
      <c r="B912" t="s">
        <v>2927</v>
      </c>
      <c r="C912" t="s">
        <v>2850</v>
      </c>
      <c r="D912">
        <v>105</v>
      </c>
      <c r="E912" s="522">
        <v>65650629</v>
      </c>
    </row>
    <row r="913" spans="1:5" x14ac:dyDescent="0.2">
      <c r="A913">
        <v>7136787900</v>
      </c>
      <c r="B913" t="s">
        <v>2927</v>
      </c>
      <c r="C913" t="s">
        <v>2851</v>
      </c>
      <c r="D913">
        <v>105</v>
      </c>
      <c r="E913" s="522">
        <v>65650629</v>
      </c>
    </row>
    <row r="914" spans="1:5" x14ac:dyDescent="0.2">
      <c r="A914">
        <v>7136787900</v>
      </c>
      <c r="B914" t="s">
        <v>2927</v>
      </c>
      <c r="C914" t="s">
        <v>2852</v>
      </c>
      <c r="D914">
        <v>105</v>
      </c>
      <c r="E914" s="522">
        <v>65650629</v>
      </c>
    </row>
    <row r="915" spans="1:5" x14ac:dyDescent="0.2">
      <c r="A915">
        <v>7136787900</v>
      </c>
      <c r="B915" t="s">
        <v>2927</v>
      </c>
      <c r="C915" t="s">
        <v>2853</v>
      </c>
      <c r="D915">
        <v>105</v>
      </c>
      <c r="E915" s="522">
        <v>65650629</v>
      </c>
    </row>
    <row r="916" spans="1:5" x14ac:dyDescent="0.2">
      <c r="A916">
        <v>7136787900</v>
      </c>
      <c r="B916" t="s">
        <v>2927</v>
      </c>
      <c r="C916" t="s">
        <v>2854</v>
      </c>
      <c r="D916">
        <v>105</v>
      </c>
      <c r="E916" s="522">
        <v>65650629</v>
      </c>
    </row>
    <row r="917" spans="1:5" x14ac:dyDescent="0.2">
      <c r="A917">
        <v>7136787900</v>
      </c>
      <c r="B917" t="s">
        <v>2927</v>
      </c>
      <c r="C917" t="s">
        <v>2855</v>
      </c>
      <c r="D917">
        <v>105</v>
      </c>
      <c r="E917" s="522">
        <v>65650629</v>
      </c>
    </row>
    <row r="918" spans="1:5" x14ac:dyDescent="0.2">
      <c r="A918">
        <v>7136787900</v>
      </c>
      <c r="B918" t="s">
        <v>2927</v>
      </c>
      <c r="C918" t="s">
        <v>2856</v>
      </c>
      <c r="D918">
        <v>105</v>
      </c>
      <c r="E918" s="522">
        <v>65650629</v>
      </c>
    </row>
    <row r="919" spans="1:5" x14ac:dyDescent="0.2">
      <c r="A919">
        <v>7136787900</v>
      </c>
      <c r="B919" t="s">
        <v>2927</v>
      </c>
      <c r="C919" t="s">
        <v>2857</v>
      </c>
      <c r="D919">
        <v>105</v>
      </c>
      <c r="E919" s="522">
        <v>65650629</v>
      </c>
    </row>
    <row r="920" spans="1:5" x14ac:dyDescent="0.2">
      <c r="A920">
        <v>7136787900</v>
      </c>
      <c r="B920" t="s">
        <v>2927</v>
      </c>
      <c r="C920" t="s">
        <v>2858</v>
      </c>
      <c r="D920">
        <v>105</v>
      </c>
      <c r="E920" s="522">
        <v>65650629</v>
      </c>
    </row>
    <row r="921" spans="1:5" x14ac:dyDescent="0.2">
      <c r="A921">
        <v>7136787900</v>
      </c>
      <c r="B921" t="s">
        <v>2927</v>
      </c>
      <c r="C921" t="s">
        <v>2859</v>
      </c>
      <c r="D921">
        <v>105</v>
      </c>
      <c r="E921" s="522">
        <v>65650629</v>
      </c>
    </row>
    <row r="922" spans="1:5" x14ac:dyDescent="0.2">
      <c r="A922">
        <v>7136787900</v>
      </c>
      <c r="B922" t="s">
        <v>2927</v>
      </c>
      <c r="C922" t="s">
        <v>2860</v>
      </c>
      <c r="D922">
        <v>105</v>
      </c>
      <c r="E922" s="522">
        <v>65650629</v>
      </c>
    </row>
    <row r="923" spans="1:5" x14ac:dyDescent="0.2">
      <c r="A923">
        <v>7136787900</v>
      </c>
      <c r="B923" t="s">
        <v>2927</v>
      </c>
      <c r="C923" t="s">
        <v>2861</v>
      </c>
      <c r="D923">
        <v>105</v>
      </c>
      <c r="E923" s="522">
        <v>65650629</v>
      </c>
    </row>
    <row r="924" spans="1:5" x14ac:dyDescent="0.2">
      <c r="A924">
        <v>7136787900</v>
      </c>
      <c r="B924" t="s">
        <v>2927</v>
      </c>
      <c r="C924" t="s">
        <v>2862</v>
      </c>
      <c r="D924">
        <v>105</v>
      </c>
      <c r="E924" s="522">
        <v>65650629</v>
      </c>
    </row>
    <row r="925" spans="1:5" x14ac:dyDescent="0.2">
      <c r="A925">
        <v>7136787900</v>
      </c>
      <c r="B925" t="s">
        <v>2927</v>
      </c>
      <c r="C925" t="s">
        <v>2863</v>
      </c>
      <c r="D925">
        <v>105</v>
      </c>
      <c r="E925" s="522">
        <v>65650629</v>
      </c>
    </row>
    <row r="926" spans="1:5" x14ac:dyDescent="0.2">
      <c r="A926">
        <v>7136787900</v>
      </c>
      <c r="B926" t="s">
        <v>2927</v>
      </c>
      <c r="C926" t="s">
        <v>2864</v>
      </c>
      <c r="D926">
        <v>105</v>
      </c>
      <c r="E926" s="522">
        <v>65650629</v>
      </c>
    </row>
    <row r="927" spans="1:5" x14ac:dyDescent="0.2">
      <c r="A927">
        <v>7136787900</v>
      </c>
      <c r="B927" t="s">
        <v>2927</v>
      </c>
      <c r="C927" t="s">
        <v>2865</v>
      </c>
      <c r="D927">
        <v>105</v>
      </c>
      <c r="E927" s="522">
        <v>65650629</v>
      </c>
    </row>
    <row r="928" spans="1:5" x14ac:dyDescent="0.2">
      <c r="A928">
        <v>7136787900</v>
      </c>
      <c r="B928" t="s">
        <v>2927</v>
      </c>
      <c r="C928" t="s">
        <v>2866</v>
      </c>
      <c r="D928">
        <v>105</v>
      </c>
      <c r="E928" s="522">
        <v>65650629</v>
      </c>
    </row>
    <row r="929" spans="1:5" x14ac:dyDescent="0.2">
      <c r="A929">
        <v>7120534100</v>
      </c>
      <c r="B929" t="s">
        <v>2939</v>
      </c>
      <c r="C929" t="s">
        <v>2840</v>
      </c>
      <c r="D929">
        <v>10</v>
      </c>
      <c r="E929" s="522">
        <v>65650629</v>
      </c>
    </row>
    <row r="930" spans="1:5" x14ac:dyDescent="0.2">
      <c r="A930">
        <v>5300482100</v>
      </c>
      <c r="B930" t="s">
        <v>2923</v>
      </c>
      <c r="C930" t="s">
        <v>2846</v>
      </c>
      <c r="D930">
        <v>18</v>
      </c>
      <c r="E930" s="522">
        <v>65650629</v>
      </c>
    </row>
    <row r="931" spans="1:5" x14ac:dyDescent="0.2">
      <c r="A931">
        <v>7121584100</v>
      </c>
      <c r="B931" t="s">
        <v>2933</v>
      </c>
      <c r="C931" t="s">
        <v>2840</v>
      </c>
      <c r="D931">
        <v>2</v>
      </c>
      <c r="E931" s="522">
        <v>65650629</v>
      </c>
    </row>
    <row r="932" spans="1:5" x14ac:dyDescent="0.2">
      <c r="A932">
        <v>7121584100</v>
      </c>
      <c r="B932" t="s">
        <v>2933</v>
      </c>
      <c r="C932" t="s">
        <v>2840</v>
      </c>
      <c r="D932">
        <v>5</v>
      </c>
      <c r="E932" s="522">
        <v>65650629</v>
      </c>
    </row>
    <row r="933" spans="1:5" x14ac:dyDescent="0.2">
      <c r="A933">
        <v>5300069100</v>
      </c>
      <c r="B933" t="s">
        <v>2923</v>
      </c>
      <c r="C933" t="s">
        <v>2846</v>
      </c>
      <c r="D933">
        <v>20</v>
      </c>
      <c r="E933" s="522">
        <v>65650629</v>
      </c>
    </row>
    <row r="934" spans="1:5" x14ac:dyDescent="0.2">
      <c r="A934">
        <v>5300069100</v>
      </c>
      <c r="B934" t="s">
        <v>2923</v>
      </c>
      <c r="C934" t="s">
        <v>2846</v>
      </c>
      <c r="D934">
        <v>7</v>
      </c>
      <c r="E934" s="522">
        <v>65650629</v>
      </c>
    </row>
    <row r="935" spans="1:5" x14ac:dyDescent="0.2">
      <c r="A935">
        <v>7121527100</v>
      </c>
      <c r="B935" t="s">
        <v>2933</v>
      </c>
      <c r="C935" t="s">
        <v>2840</v>
      </c>
      <c r="D935">
        <v>10</v>
      </c>
      <c r="E935" s="522">
        <v>65650629</v>
      </c>
    </row>
    <row r="936" spans="1:5" x14ac:dyDescent="0.2">
      <c r="A936">
        <v>5300445100</v>
      </c>
      <c r="B936" t="s">
        <v>2923</v>
      </c>
      <c r="C936" t="s">
        <v>2846</v>
      </c>
      <c r="D936">
        <v>19</v>
      </c>
      <c r="E936" s="522">
        <v>65650629</v>
      </c>
    </row>
    <row r="937" spans="1:5" x14ac:dyDescent="0.2">
      <c r="A937">
        <v>4220246100</v>
      </c>
      <c r="B937" t="s">
        <v>2988</v>
      </c>
      <c r="C937" t="s">
        <v>2840</v>
      </c>
      <c r="D937">
        <v>2</v>
      </c>
      <c r="E937" s="522">
        <v>65650629</v>
      </c>
    </row>
    <row r="938" spans="1:5" x14ac:dyDescent="0.2">
      <c r="A938">
        <v>5300091100</v>
      </c>
      <c r="B938" t="s">
        <v>2923</v>
      </c>
      <c r="C938" t="s">
        <v>2846</v>
      </c>
      <c r="D938">
        <v>6</v>
      </c>
      <c r="E938" s="522">
        <v>65650629</v>
      </c>
    </row>
    <row r="939" spans="1:5" x14ac:dyDescent="0.2">
      <c r="A939">
        <v>5300091100</v>
      </c>
      <c r="B939" t="s">
        <v>2923</v>
      </c>
      <c r="C939" t="s">
        <v>2867</v>
      </c>
      <c r="D939">
        <v>14</v>
      </c>
      <c r="E939" s="522">
        <v>65650629</v>
      </c>
    </row>
    <row r="940" spans="1:5" x14ac:dyDescent="0.2">
      <c r="A940">
        <v>7136610100</v>
      </c>
      <c r="B940" t="s">
        <v>2927</v>
      </c>
      <c r="C940" t="s">
        <v>2840</v>
      </c>
      <c r="D940">
        <v>1</v>
      </c>
      <c r="E940" s="522">
        <v>65650629</v>
      </c>
    </row>
    <row r="941" spans="1:5" x14ac:dyDescent="0.2">
      <c r="A941">
        <v>7136610100</v>
      </c>
      <c r="B941" t="s">
        <v>2927</v>
      </c>
      <c r="C941" t="s">
        <v>2840</v>
      </c>
      <c r="D941">
        <v>6</v>
      </c>
      <c r="E941" s="522">
        <v>65650629</v>
      </c>
    </row>
    <row r="942" spans="1:5" x14ac:dyDescent="0.2">
      <c r="A942">
        <v>7136451300</v>
      </c>
      <c r="B942" t="s">
        <v>2927</v>
      </c>
      <c r="C942" t="s">
        <v>2840</v>
      </c>
      <c r="D942">
        <v>2</v>
      </c>
      <c r="E942" s="522">
        <v>65650629</v>
      </c>
    </row>
    <row r="943" spans="1:5" x14ac:dyDescent="0.2">
      <c r="A943">
        <v>7136451300</v>
      </c>
      <c r="B943" t="s">
        <v>2927</v>
      </c>
      <c r="C943" t="s">
        <v>2840</v>
      </c>
      <c r="D943">
        <v>8</v>
      </c>
      <c r="E943" s="522">
        <v>65650629</v>
      </c>
    </row>
    <row r="944" spans="1:5" x14ac:dyDescent="0.2">
      <c r="A944">
        <v>7136222000</v>
      </c>
      <c r="B944" t="s">
        <v>2927</v>
      </c>
      <c r="C944" t="s">
        <v>2840</v>
      </c>
      <c r="D944">
        <v>3</v>
      </c>
      <c r="E944" s="522">
        <v>65650629</v>
      </c>
    </row>
    <row r="945" spans="1:5" x14ac:dyDescent="0.2">
      <c r="A945">
        <v>7136781000</v>
      </c>
      <c r="B945" t="s">
        <v>2927</v>
      </c>
      <c r="C945" t="s">
        <v>2840</v>
      </c>
      <c r="D945">
        <v>24</v>
      </c>
      <c r="E945" s="522">
        <v>65650629</v>
      </c>
    </row>
    <row r="946" spans="1:5" x14ac:dyDescent="0.2">
      <c r="A946">
        <v>7136781000</v>
      </c>
      <c r="B946" t="s">
        <v>2927</v>
      </c>
      <c r="C946" t="s">
        <v>2840</v>
      </c>
      <c r="D946">
        <v>1</v>
      </c>
      <c r="E946" s="522">
        <v>65650629</v>
      </c>
    </row>
    <row r="947" spans="1:5" x14ac:dyDescent="0.2">
      <c r="A947">
        <v>5300154100</v>
      </c>
      <c r="B947" t="s">
        <v>2923</v>
      </c>
      <c r="C947" t="s">
        <v>2840</v>
      </c>
      <c r="D947">
        <v>2</v>
      </c>
      <c r="E947" s="522">
        <v>65650629</v>
      </c>
    </row>
    <row r="948" spans="1:5" x14ac:dyDescent="0.2">
      <c r="A948">
        <v>5300154100</v>
      </c>
      <c r="B948" t="s">
        <v>2923</v>
      </c>
      <c r="C948" t="s">
        <v>2840</v>
      </c>
      <c r="D948">
        <v>3</v>
      </c>
      <c r="E948" s="522">
        <v>65650629</v>
      </c>
    </row>
    <row r="949" spans="1:5" x14ac:dyDescent="0.2">
      <c r="A949">
        <v>7136300300</v>
      </c>
      <c r="B949" t="s">
        <v>2927</v>
      </c>
      <c r="C949" t="s">
        <v>2845</v>
      </c>
      <c r="D949">
        <v>81</v>
      </c>
      <c r="E949" s="522">
        <v>65650629</v>
      </c>
    </row>
    <row r="950" spans="1:5" x14ac:dyDescent="0.2">
      <c r="A950">
        <v>7136300300</v>
      </c>
      <c r="B950" t="s">
        <v>2927</v>
      </c>
      <c r="C950" t="s">
        <v>2868</v>
      </c>
      <c r="D950">
        <v>100</v>
      </c>
      <c r="E950" s="522">
        <v>65650629</v>
      </c>
    </row>
    <row r="951" spans="1:5" x14ac:dyDescent="0.2">
      <c r="A951">
        <v>5300358100</v>
      </c>
      <c r="B951" t="s">
        <v>2923</v>
      </c>
      <c r="C951" t="s">
        <v>2869</v>
      </c>
      <c r="D951">
        <v>6</v>
      </c>
      <c r="E951" s="522">
        <v>65650629</v>
      </c>
    </row>
    <row r="952" spans="1:5" x14ac:dyDescent="0.2">
      <c r="A952">
        <v>5300358100</v>
      </c>
      <c r="B952" t="s">
        <v>2923</v>
      </c>
      <c r="C952" t="s">
        <v>2868</v>
      </c>
      <c r="D952">
        <v>29</v>
      </c>
      <c r="E952" s="522">
        <v>65650629</v>
      </c>
    </row>
    <row r="953" spans="1:5" x14ac:dyDescent="0.2">
      <c r="A953">
        <v>4220002100</v>
      </c>
      <c r="B953" t="s">
        <v>2988</v>
      </c>
      <c r="C953" t="s">
        <v>2840</v>
      </c>
      <c r="D953">
        <v>5</v>
      </c>
      <c r="E953" s="522">
        <v>65650629</v>
      </c>
    </row>
    <row r="954" spans="1:5" x14ac:dyDescent="0.2">
      <c r="A954">
        <v>5300152100</v>
      </c>
      <c r="B954" t="s">
        <v>2923</v>
      </c>
      <c r="C954" t="s">
        <v>2840</v>
      </c>
      <c r="D954">
        <v>2</v>
      </c>
      <c r="E954" s="522">
        <v>65650629</v>
      </c>
    </row>
    <row r="955" spans="1:5" x14ac:dyDescent="0.2">
      <c r="A955">
        <v>7136106500</v>
      </c>
      <c r="B955" t="s">
        <v>2927</v>
      </c>
      <c r="C955" t="s">
        <v>2869</v>
      </c>
      <c r="D955">
        <v>11</v>
      </c>
      <c r="E955" s="522">
        <v>65650629</v>
      </c>
    </row>
    <row r="956" spans="1:5" x14ac:dyDescent="0.2">
      <c r="A956">
        <v>7136106500</v>
      </c>
      <c r="B956" t="s">
        <v>2927</v>
      </c>
      <c r="C956" t="s">
        <v>2868</v>
      </c>
      <c r="D956">
        <v>11</v>
      </c>
      <c r="E956" s="522">
        <v>65650629</v>
      </c>
    </row>
    <row r="957" spans="1:5" x14ac:dyDescent="0.2">
      <c r="A957">
        <v>5100282100</v>
      </c>
      <c r="B957" t="s">
        <v>2944</v>
      </c>
      <c r="C957" t="s">
        <v>2840</v>
      </c>
      <c r="D957">
        <v>2</v>
      </c>
      <c r="E957" s="522">
        <v>65650629</v>
      </c>
    </row>
    <row r="958" spans="1:5" x14ac:dyDescent="0.2">
      <c r="A958">
        <v>5300109100</v>
      </c>
      <c r="B958" t="s">
        <v>2923</v>
      </c>
      <c r="C958" t="s">
        <v>2870</v>
      </c>
      <c r="D958">
        <v>4</v>
      </c>
      <c r="E958" s="522">
        <v>65650629</v>
      </c>
    </row>
    <row r="959" spans="1:5" x14ac:dyDescent="0.2">
      <c r="A959">
        <v>5300109100</v>
      </c>
      <c r="B959" t="s">
        <v>2923</v>
      </c>
      <c r="C959" t="s">
        <v>2871</v>
      </c>
      <c r="D959">
        <v>13</v>
      </c>
      <c r="E959" s="522">
        <v>65650629</v>
      </c>
    </row>
    <row r="960" spans="1:5" x14ac:dyDescent="0.2">
      <c r="A960">
        <v>7136785000</v>
      </c>
      <c r="B960" t="s">
        <v>2927</v>
      </c>
      <c r="C960" t="s">
        <v>2870</v>
      </c>
      <c r="D960">
        <v>7</v>
      </c>
      <c r="E960" s="522">
        <v>65650629</v>
      </c>
    </row>
    <row r="961" spans="1:5" x14ac:dyDescent="0.2">
      <c r="A961">
        <v>7710342300</v>
      </c>
      <c r="B961" t="s">
        <v>2927</v>
      </c>
      <c r="C961" t="s">
        <v>2841</v>
      </c>
      <c r="D961">
        <v>3</v>
      </c>
      <c r="E961" s="522">
        <v>65650629</v>
      </c>
    </row>
    <row r="962" spans="1:5" x14ac:dyDescent="0.2">
      <c r="A962">
        <v>7136440900</v>
      </c>
      <c r="B962" t="s">
        <v>2927</v>
      </c>
      <c r="C962" t="s">
        <v>2870</v>
      </c>
      <c r="D962">
        <v>11</v>
      </c>
      <c r="E962" s="522">
        <v>65650629</v>
      </c>
    </row>
    <row r="963" spans="1:5" x14ac:dyDescent="0.2">
      <c r="A963">
        <v>5300484100</v>
      </c>
      <c r="B963" t="s">
        <v>2923</v>
      </c>
      <c r="C963" t="s">
        <v>2870</v>
      </c>
      <c r="D963">
        <v>1</v>
      </c>
      <c r="E963" s="522">
        <v>65650629</v>
      </c>
    </row>
    <row r="964" spans="1:5" x14ac:dyDescent="0.2">
      <c r="A964">
        <v>5300484100</v>
      </c>
      <c r="B964" t="s">
        <v>2923</v>
      </c>
      <c r="C964" t="s">
        <v>2868</v>
      </c>
      <c r="D964">
        <v>11</v>
      </c>
      <c r="E964" s="522">
        <v>65650629</v>
      </c>
    </row>
    <row r="965" spans="1:5" x14ac:dyDescent="0.2">
      <c r="A965">
        <v>5100092110</v>
      </c>
      <c r="B965" t="s">
        <v>2944</v>
      </c>
      <c r="C965" t="s">
        <v>2870</v>
      </c>
      <c r="D965">
        <v>2</v>
      </c>
      <c r="E965" s="522">
        <v>65650629</v>
      </c>
    </row>
    <row r="966" spans="1:5" x14ac:dyDescent="0.2">
      <c r="A966">
        <v>7136106100</v>
      </c>
      <c r="B966" t="s">
        <v>2927</v>
      </c>
      <c r="C966" t="s">
        <v>2868</v>
      </c>
      <c r="D966">
        <v>20</v>
      </c>
      <c r="E966" s="522">
        <v>65650629</v>
      </c>
    </row>
    <row r="967" spans="1:5" x14ac:dyDescent="0.2">
      <c r="A967">
        <v>5300178100</v>
      </c>
      <c r="B967" t="s">
        <v>2923</v>
      </c>
      <c r="C967" t="s">
        <v>2872</v>
      </c>
      <c r="D967">
        <v>18</v>
      </c>
      <c r="E967" s="522">
        <v>65650629</v>
      </c>
    </row>
    <row r="968" spans="1:5" x14ac:dyDescent="0.2">
      <c r="A968">
        <v>5300178100</v>
      </c>
      <c r="B968" t="s">
        <v>2923</v>
      </c>
      <c r="C968" t="s">
        <v>2868</v>
      </c>
      <c r="D968">
        <v>6</v>
      </c>
      <c r="E968" s="522">
        <v>65650629</v>
      </c>
    </row>
    <row r="969" spans="1:5" x14ac:dyDescent="0.2">
      <c r="A969">
        <v>5300232100</v>
      </c>
      <c r="B969" t="s">
        <v>2923</v>
      </c>
      <c r="C969" t="s">
        <v>2870</v>
      </c>
      <c r="D969">
        <v>10</v>
      </c>
      <c r="E969" s="522">
        <v>65650629</v>
      </c>
    </row>
    <row r="970" spans="1:5" x14ac:dyDescent="0.2">
      <c r="A970">
        <v>5300149100</v>
      </c>
      <c r="B970" t="s">
        <v>2923</v>
      </c>
      <c r="C970" t="s">
        <v>2868</v>
      </c>
      <c r="D970">
        <v>7</v>
      </c>
      <c r="E970" s="522">
        <v>65650629</v>
      </c>
    </row>
    <row r="971" spans="1:5" x14ac:dyDescent="0.2">
      <c r="A971">
        <v>5300004100</v>
      </c>
      <c r="B971" t="s">
        <v>2923</v>
      </c>
      <c r="C971" t="s">
        <v>2870</v>
      </c>
      <c r="D971">
        <v>21</v>
      </c>
      <c r="E971" s="522">
        <v>65650629</v>
      </c>
    </row>
    <row r="972" spans="1:5" x14ac:dyDescent="0.2">
      <c r="A972">
        <v>5300004100</v>
      </c>
      <c r="B972" t="s">
        <v>2923</v>
      </c>
      <c r="C972" t="s">
        <v>2873</v>
      </c>
      <c r="D972">
        <v>89</v>
      </c>
      <c r="E972" s="522">
        <v>65650629</v>
      </c>
    </row>
    <row r="973" spans="1:5" x14ac:dyDescent="0.2">
      <c r="A973">
        <v>7136677800</v>
      </c>
      <c r="B973" t="s">
        <v>2927</v>
      </c>
      <c r="C973" t="s">
        <v>2870</v>
      </c>
      <c r="D973">
        <v>2</v>
      </c>
      <c r="E973" s="522">
        <v>65650629</v>
      </c>
    </row>
    <row r="974" spans="1:5" x14ac:dyDescent="0.2">
      <c r="A974">
        <v>7136780300</v>
      </c>
      <c r="B974" t="s">
        <v>2927</v>
      </c>
      <c r="C974" t="s">
        <v>2868</v>
      </c>
      <c r="D974">
        <v>32</v>
      </c>
      <c r="E974" s="522">
        <v>65650629</v>
      </c>
    </row>
    <row r="975" spans="1:5" x14ac:dyDescent="0.2">
      <c r="A975">
        <v>7136780300</v>
      </c>
      <c r="B975" t="s">
        <v>2927</v>
      </c>
      <c r="C975" t="s">
        <v>2874</v>
      </c>
      <c r="D975">
        <v>21</v>
      </c>
      <c r="E975" s="522">
        <v>65650629</v>
      </c>
    </row>
    <row r="976" spans="1:5" x14ac:dyDescent="0.2">
      <c r="A976">
        <v>7136780300</v>
      </c>
      <c r="B976" t="s">
        <v>2927</v>
      </c>
      <c r="C976" t="s">
        <v>2874</v>
      </c>
      <c r="D976">
        <v>5</v>
      </c>
      <c r="E976" s="522">
        <v>65650629</v>
      </c>
    </row>
    <row r="977" spans="1:5" x14ac:dyDescent="0.2">
      <c r="A977">
        <v>4220058100</v>
      </c>
      <c r="B977" t="s">
        <v>2988</v>
      </c>
      <c r="C977" t="s">
        <v>2870</v>
      </c>
      <c r="D977">
        <v>32</v>
      </c>
      <c r="E977" s="522">
        <v>65650629</v>
      </c>
    </row>
    <row r="978" spans="1:5" x14ac:dyDescent="0.2">
      <c r="A978">
        <v>7136222100</v>
      </c>
      <c r="B978" t="s">
        <v>2927</v>
      </c>
      <c r="C978" t="s">
        <v>2870</v>
      </c>
      <c r="D978">
        <v>19</v>
      </c>
      <c r="E978" s="522">
        <v>65650629</v>
      </c>
    </row>
    <row r="979" spans="1:5" x14ac:dyDescent="0.2">
      <c r="A979">
        <v>5300046100</v>
      </c>
      <c r="B979" t="s">
        <v>2923</v>
      </c>
      <c r="C979" t="s">
        <v>2870</v>
      </c>
      <c r="D979">
        <v>6</v>
      </c>
      <c r="E979" s="522">
        <v>65650629</v>
      </c>
    </row>
    <row r="980" spans="1:5" x14ac:dyDescent="0.2">
      <c r="A980">
        <v>5300266100</v>
      </c>
      <c r="B980" t="s">
        <v>2923</v>
      </c>
      <c r="C980" t="s">
        <v>2870</v>
      </c>
      <c r="D980">
        <v>1</v>
      </c>
      <c r="E980" s="522">
        <v>65650629</v>
      </c>
    </row>
    <row r="981" spans="1:5" x14ac:dyDescent="0.2">
      <c r="A981">
        <v>5300467300</v>
      </c>
      <c r="B981" t="s">
        <v>2945</v>
      </c>
      <c r="C981" t="s">
        <v>2870</v>
      </c>
      <c r="D981">
        <v>1</v>
      </c>
      <c r="E981" s="522">
        <v>65650629</v>
      </c>
    </row>
    <row r="982" spans="1:5" x14ac:dyDescent="0.2">
      <c r="A982">
        <v>7136496300</v>
      </c>
      <c r="B982" t="s">
        <v>2927</v>
      </c>
      <c r="C982" t="s">
        <v>2870</v>
      </c>
      <c r="D982">
        <v>13</v>
      </c>
      <c r="E982" s="522">
        <v>65650629</v>
      </c>
    </row>
    <row r="983" spans="1:5" x14ac:dyDescent="0.2">
      <c r="A983">
        <v>5300467100</v>
      </c>
      <c r="B983" t="s">
        <v>2923</v>
      </c>
      <c r="C983" t="s">
        <v>2875</v>
      </c>
      <c r="D983">
        <v>10</v>
      </c>
      <c r="E983" s="522">
        <v>65650629</v>
      </c>
    </row>
    <row r="984" spans="1:5" x14ac:dyDescent="0.2">
      <c r="A984">
        <v>5300467100</v>
      </c>
      <c r="B984" t="s">
        <v>2923</v>
      </c>
      <c r="C984" t="s">
        <v>2870</v>
      </c>
      <c r="D984">
        <v>22</v>
      </c>
      <c r="E984" s="522">
        <v>65650629</v>
      </c>
    </row>
    <row r="985" spans="1:5" x14ac:dyDescent="0.2">
      <c r="A985">
        <v>5300467100</v>
      </c>
      <c r="B985" t="s">
        <v>2923</v>
      </c>
      <c r="C985" t="s">
        <v>2871</v>
      </c>
      <c r="D985">
        <v>5</v>
      </c>
      <c r="E985" s="522">
        <v>65650629</v>
      </c>
    </row>
    <row r="986" spans="1:5" x14ac:dyDescent="0.2">
      <c r="A986">
        <v>7136493800</v>
      </c>
      <c r="B986" t="s">
        <v>2927</v>
      </c>
      <c r="C986" t="s">
        <v>2876</v>
      </c>
      <c r="D986">
        <v>9</v>
      </c>
      <c r="E986" s="522">
        <v>65650629</v>
      </c>
    </row>
    <row r="987" spans="1:5" x14ac:dyDescent="0.2">
      <c r="A987">
        <v>5300201100</v>
      </c>
      <c r="B987" t="s">
        <v>2923</v>
      </c>
      <c r="C987" t="s">
        <v>2872</v>
      </c>
      <c r="D987">
        <v>16</v>
      </c>
      <c r="E987" s="522">
        <v>65650629</v>
      </c>
    </row>
    <row r="988" spans="1:5" x14ac:dyDescent="0.2">
      <c r="A988">
        <v>4620147100</v>
      </c>
      <c r="B988" t="s">
        <v>2973</v>
      </c>
      <c r="C988" t="s">
        <v>2876</v>
      </c>
      <c r="D988">
        <v>20</v>
      </c>
      <c r="E988" s="522">
        <v>65650629</v>
      </c>
    </row>
    <row r="989" spans="1:5" x14ac:dyDescent="0.2">
      <c r="A989">
        <v>7136102300</v>
      </c>
      <c r="B989" t="s">
        <v>2927</v>
      </c>
      <c r="C989" t="s">
        <v>2872</v>
      </c>
      <c r="D989">
        <v>115</v>
      </c>
      <c r="E989" s="522">
        <v>65650629</v>
      </c>
    </row>
    <row r="990" spans="1:5" x14ac:dyDescent="0.2">
      <c r="A990">
        <v>7136102300</v>
      </c>
      <c r="B990" t="s">
        <v>2927</v>
      </c>
      <c r="C990" t="s">
        <v>2869</v>
      </c>
      <c r="D990">
        <v>46</v>
      </c>
      <c r="E990" s="522">
        <v>65650629</v>
      </c>
    </row>
    <row r="991" spans="1:5" x14ac:dyDescent="0.2">
      <c r="A991">
        <v>7136102300</v>
      </c>
      <c r="B991" t="s">
        <v>2927</v>
      </c>
      <c r="C991" t="s">
        <v>2877</v>
      </c>
      <c r="D991">
        <v>233</v>
      </c>
      <c r="E991" s="522">
        <v>65650629</v>
      </c>
    </row>
    <row r="992" spans="1:5" x14ac:dyDescent="0.2">
      <c r="A992">
        <v>5300490100</v>
      </c>
      <c r="B992" t="s">
        <v>2923</v>
      </c>
      <c r="C992" t="s">
        <v>2876</v>
      </c>
      <c r="D992">
        <v>10</v>
      </c>
      <c r="E992" s="522">
        <v>65650629</v>
      </c>
    </row>
    <row r="993" spans="1:5" x14ac:dyDescent="0.2">
      <c r="A993">
        <v>5300489100</v>
      </c>
      <c r="B993" t="s">
        <v>2923</v>
      </c>
      <c r="C993" t="s">
        <v>2876</v>
      </c>
      <c r="D993">
        <v>11</v>
      </c>
      <c r="E993" s="522">
        <v>65650629</v>
      </c>
    </row>
    <row r="994" spans="1:5" x14ac:dyDescent="0.2">
      <c r="A994">
        <v>7136197900</v>
      </c>
      <c r="B994" t="s">
        <v>2927</v>
      </c>
      <c r="C994" t="s">
        <v>2876</v>
      </c>
      <c r="D994">
        <v>11</v>
      </c>
      <c r="E994" s="522">
        <v>65650629</v>
      </c>
    </row>
    <row r="995" spans="1:5" x14ac:dyDescent="0.2">
      <c r="A995">
        <v>7136303000</v>
      </c>
      <c r="B995" t="s">
        <v>2927</v>
      </c>
      <c r="C995" t="s">
        <v>2876</v>
      </c>
      <c r="D995">
        <v>7</v>
      </c>
      <c r="E995" s="522">
        <v>65650629</v>
      </c>
    </row>
    <row r="996" spans="1:5" x14ac:dyDescent="0.2">
      <c r="A996">
        <v>7136679800</v>
      </c>
      <c r="B996" t="s">
        <v>2927</v>
      </c>
      <c r="C996" t="s">
        <v>2845</v>
      </c>
      <c r="D996">
        <v>5</v>
      </c>
      <c r="E996" s="522">
        <v>65650629</v>
      </c>
    </row>
    <row r="997" spans="1:5" x14ac:dyDescent="0.2">
      <c r="A997">
        <v>7136679800</v>
      </c>
      <c r="B997" t="s">
        <v>2927</v>
      </c>
      <c r="C997" t="s">
        <v>2872</v>
      </c>
      <c r="D997">
        <v>11</v>
      </c>
      <c r="E997" s="522">
        <v>65650629</v>
      </c>
    </row>
    <row r="998" spans="1:5" x14ac:dyDescent="0.2">
      <c r="A998">
        <v>7136102200</v>
      </c>
      <c r="B998" t="s">
        <v>2927</v>
      </c>
      <c r="C998" t="s">
        <v>2876</v>
      </c>
      <c r="D998">
        <v>10</v>
      </c>
      <c r="E998" s="522">
        <v>65650629</v>
      </c>
    </row>
    <row r="999" spans="1:5" x14ac:dyDescent="0.2">
      <c r="A999">
        <v>5300142100</v>
      </c>
      <c r="B999" t="s">
        <v>2923</v>
      </c>
      <c r="C999" t="s">
        <v>2871</v>
      </c>
      <c r="D999">
        <v>72</v>
      </c>
      <c r="E999" s="522">
        <v>65650629</v>
      </c>
    </row>
    <row r="1000" spans="1:5" x14ac:dyDescent="0.2">
      <c r="A1000">
        <v>7136910100</v>
      </c>
      <c r="B1000" t="s">
        <v>2927</v>
      </c>
      <c r="C1000" t="s">
        <v>2876</v>
      </c>
      <c r="D1000">
        <v>1</v>
      </c>
      <c r="E1000" s="522">
        <v>65650629</v>
      </c>
    </row>
    <row r="1001" spans="1:5" x14ac:dyDescent="0.2">
      <c r="A1001">
        <v>7136789100</v>
      </c>
      <c r="B1001" t="s">
        <v>2927</v>
      </c>
      <c r="C1001" t="s">
        <v>2872</v>
      </c>
      <c r="D1001">
        <v>30</v>
      </c>
      <c r="E1001" s="522">
        <v>65650629</v>
      </c>
    </row>
    <row r="1002" spans="1:5" x14ac:dyDescent="0.2">
      <c r="A1002">
        <v>5300449100</v>
      </c>
      <c r="B1002" t="s">
        <v>2923</v>
      </c>
      <c r="C1002" t="s">
        <v>2876</v>
      </c>
      <c r="D1002">
        <v>17</v>
      </c>
      <c r="E1002" s="522">
        <v>65650629</v>
      </c>
    </row>
    <row r="1003" spans="1:5" x14ac:dyDescent="0.2">
      <c r="A1003">
        <v>7136788200</v>
      </c>
      <c r="B1003" t="s">
        <v>2927</v>
      </c>
      <c r="C1003" t="s">
        <v>2871</v>
      </c>
      <c r="D1003">
        <v>1</v>
      </c>
      <c r="E1003" s="522">
        <v>65650629</v>
      </c>
    </row>
    <row r="1004" spans="1:5" x14ac:dyDescent="0.2">
      <c r="A1004">
        <v>5300078100</v>
      </c>
      <c r="B1004" t="s">
        <v>2923</v>
      </c>
      <c r="C1004" t="s">
        <v>2872</v>
      </c>
      <c r="D1004">
        <v>5</v>
      </c>
      <c r="E1004" s="522">
        <v>65650629</v>
      </c>
    </row>
    <row r="1005" spans="1:5" x14ac:dyDescent="0.2">
      <c r="A1005">
        <v>5300078100</v>
      </c>
      <c r="B1005" t="s">
        <v>2923</v>
      </c>
      <c r="C1005" t="s">
        <v>2872</v>
      </c>
      <c r="D1005">
        <v>2</v>
      </c>
      <c r="E1005" s="522">
        <v>65650629</v>
      </c>
    </row>
    <row r="1006" spans="1:5" x14ac:dyDescent="0.2">
      <c r="A1006">
        <v>5440102100</v>
      </c>
      <c r="B1006" t="s">
        <v>2924</v>
      </c>
      <c r="C1006" t="s">
        <v>2871</v>
      </c>
      <c r="D1006">
        <v>5</v>
      </c>
      <c r="E1006" s="522">
        <v>65650629</v>
      </c>
    </row>
    <row r="1007" spans="1:5" x14ac:dyDescent="0.2">
      <c r="A1007">
        <v>7136441600</v>
      </c>
      <c r="B1007" t="s">
        <v>2927</v>
      </c>
      <c r="C1007" t="s">
        <v>2878</v>
      </c>
      <c r="D1007">
        <v>152</v>
      </c>
      <c r="E1007" s="522">
        <v>65650629</v>
      </c>
    </row>
    <row r="1008" spans="1:5" x14ac:dyDescent="0.2">
      <c r="A1008">
        <v>5300453100</v>
      </c>
      <c r="B1008" t="s">
        <v>2923</v>
      </c>
      <c r="C1008" t="s">
        <v>2872</v>
      </c>
      <c r="D1008">
        <v>25</v>
      </c>
      <c r="E1008" s="522">
        <v>65650629</v>
      </c>
    </row>
    <row r="1009" spans="1:5" x14ac:dyDescent="0.2">
      <c r="A1009">
        <v>5300406100</v>
      </c>
      <c r="B1009" t="s">
        <v>2923</v>
      </c>
      <c r="C1009" t="s">
        <v>2871</v>
      </c>
      <c r="D1009">
        <v>9</v>
      </c>
      <c r="E1009" s="522">
        <v>65650629</v>
      </c>
    </row>
    <row r="1010" spans="1:5" x14ac:dyDescent="0.2">
      <c r="A1010">
        <v>4200098100</v>
      </c>
      <c r="B1010" t="s">
        <v>2949</v>
      </c>
      <c r="C1010" t="s">
        <v>2871</v>
      </c>
      <c r="D1010">
        <v>344</v>
      </c>
      <c r="E1010" s="522">
        <v>65650629</v>
      </c>
    </row>
    <row r="1011" spans="1:5" x14ac:dyDescent="0.2">
      <c r="A1011">
        <v>4200098100</v>
      </c>
      <c r="B1011" t="s">
        <v>2949</v>
      </c>
      <c r="C1011" t="s">
        <v>2841</v>
      </c>
      <c r="D1011">
        <v>616</v>
      </c>
      <c r="E1011" s="522">
        <v>65650629</v>
      </c>
    </row>
    <row r="1012" spans="1:5" x14ac:dyDescent="0.2">
      <c r="A1012">
        <v>5300066100</v>
      </c>
      <c r="B1012" t="s">
        <v>2923</v>
      </c>
      <c r="C1012" t="s">
        <v>2845</v>
      </c>
      <c r="D1012">
        <v>14</v>
      </c>
      <c r="E1012" s="522">
        <v>65650629</v>
      </c>
    </row>
    <row r="1013" spans="1:5" x14ac:dyDescent="0.2">
      <c r="A1013">
        <v>5300089100</v>
      </c>
      <c r="B1013" t="s">
        <v>2923</v>
      </c>
      <c r="C1013" t="s">
        <v>2878</v>
      </c>
      <c r="D1013">
        <v>64</v>
      </c>
      <c r="E1013" s="522">
        <v>65650629</v>
      </c>
    </row>
    <row r="1014" spans="1:5" x14ac:dyDescent="0.2">
      <c r="A1014">
        <v>5300089100</v>
      </c>
      <c r="B1014" t="s">
        <v>2923</v>
      </c>
      <c r="C1014" t="s">
        <v>2879</v>
      </c>
      <c r="D1014">
        <v>59</v>
      </c>
      <c r="E1014" s="522">
        <v>65650629</v>
      </c>
    </row>
    <row r="1015" spans="1:5" x14ac:dyDescent="0.2">
      <c r="A1015">
        <v>7136789700</v>
      </c>
      <c r="B1015" t="s">
        <v>2927</v>
      </c>
      <c r="C1015" t="s">
        <v>2845</v>
      </c>
      <c r="D1015">
        <v>14</v>
      </c>
      <c r="E1015" s="522">
        <v>65650629</v>
      </c>
    </row>
    <row r="1016" spans="1:5" x14ac:dyDescent="0.2">
      <c r="A1016">
        <v>7136789700</v>
      </c>
      <c r="B1016" t="s">
        <v>2927</v>
      </c>
      <c r="C1016" t="s">
        <v>2841</v>
      </c>
      <c r="D1016">
        <v>12</v>
      </c>
      <c r="E1016" s="522">
        <v>65650629</v>
      </c>
    </row>
    <row r="1017" spans="1:5" x14ac:dyDescent="0.2">
      <c r="A1017">
        <v>7136106300</v>
      </c>
      <c r="B1017" t="s">
        <v>2927</v>
      </c>
      <c r="C1017" t="s">
        <v>2845</v>
      </c>
      <c r="D1017">
        <v>27</v>
      </c>
      <c r="E1017" s="522">
        <v>65650629</v>
      </c>
    </row>
    <row r="1018" spans="1:5" x14ac:dyDescent="0.2">
      <c r="A1018">
        <v>5300573100</v>
      </c>
      <c r="B1018" t="s">
        <v>2923</v>
      </c>
      <c r="C1018" t="s">
        <v>2880</v>
      </c>
      <c r="D1018">
        <v>26</v>
      </c>
      <c r="E1018" s="522">
        <v>65650629</v>
      </c>
    </row>
    <row r="1019" spans="1:5" x14ac:dyDescent="0.2">
      <c r="A1019">
        <v>7110244100</v>
      </c>
      <c r="B1019" t="s">
        <v>2943</v>
      </c>
      <c r="C1019" t="s">
        <v>2880</v>
      </c>
      <c r="D1019">
        <v>119</v>
      </c>
      <c r="E1019" s="522">
        <v>65650629</v>
      </c>
    </row>
    <row r="1020" spans="1:5" x14ac:dyDescent="0.2">
      <c r="A1020">
        <v>7136445100</v>
      </c>
      <c r="B1020" t="s">
        <v>2927</v>
      </c>
      <c r="C1020" t="s">
        <v>2874</v>
      </c>
      <c r="D1020">
        <v>193</v>
      </c>
      <c r="E1020" s="522">
        <v>65650629</v>
      </c>
    </row>
    <row r="1021" spans="1:5" x14ac:dyDescent="0.2">
      <c r="A1021">
        <v>4200046100</v>
      </c>
      <c r="B1021" t="s">
        <v>2949</v>
      </c>
      <c r="C1021" t="s">
        <v>2874</v>
      </c>
      <c r="D1021">
        <v>40</v>
      </c>
      <c r="E1021" s="522">
        <v>65650629</v>
      </c>
    </row>
    <row r="1022" spans="1:5" x14ac:dyDescent="0.2">
      <c r="A1022">
        <v>4270014100</v>
      </c>
      <c r="B1022" t="s">
        <v>2980</v>
      </c>
      <c r="C1022" t="s">
        <v>2845</v>
      </c>
      <c r="D1022">
        <v>80</v>
      </c>
      <c r="E1022" s="522">
        <v>65650629</v>
      </c>
    </row>
    <row r="1023" spans="1:5" x14ac:dyDescent="0.2">
      <c r="A1023">
        <v>4270014100</v>
      </c>
      <c r="B1023" t="s">
        <v>2980</v>
      </c>
      <c r="C1023" t="s">
        <v>2867</v>
      </c>
      <c r="D1023">
        <v>49</v>
      </c>
      <c r="E1023" s="522">
        <v>65650629</v>
      </c>
    </row>
    <row r="1024" spans="1:5" x14ac:dyDescent="0.2">
      <c r="A1024">
        <v>4270014100</v>
      </c>
      <c r="B1024" t="s">
        <v>2980</v>
      </c>
      <c r="C1024" t="s">
        <v>2867</v>
      </c>
      <c r="D1024">
        <v>5</v>
      </c>
      <c r="E1024" s="522">
        <v>65650629</v>
      </c>
    </row>
    <row r="1025" spans="1:5" x14ac:dyDescent="0.2">
      <c r="A1025">
        <v>4270034100</v>
      </c>
      <c r="B1025" t="s">
        <v>2928</v>
      </c>
      <c r="C1025" t="s">
        <v>2874</v>
      </c>
      <c r="D1025">
        <v>31</v>
      </c>
      <c r="E1025" s="522">
        <v>65650629</v>
      </c>
    </row>
    <row r="1026" spans="1:5" x14ac:dyDescent="0.2">
      <c r="A1026">
        <v>4270034100</v>
      </c>
      <c r="B1026" t="s">
        <v>2928</v>
      </c>
      <c r="C1026" t="s">
        <v>2881</v>
      </c>
      <c r="D1026">
        <v>62</v>
      </c>
      <c r="E1026" s="522">
        <v>65650629</v>
      </c>
    </row>
    <row r="1027" spans="1:5" x14ac:dyDescent="0.2">
      <c r="A1027">
        <v>7136263700</v>
      </c>
      <c r="B1027" t="s">
        <v>2927</v>
      </c>
      <c r="C1027" t="s">
        <v>2880</v>
      </c>
      <c r="D1027">
        <v>62</v>
      </c>
      <c r="E1027" s="522">
        <v>65650629</v>
      </c>
    </row>
    <row r="1028" spans="1:5" x14ac:dyDescent="0.2">
      <c r="A1028">
        <v>7136500600</v>
      </c>
      <c r="B1028" t="s">
        <v>2927</v>
      </c>
      <c r="C1028" t="s">
        <v>2880</v>
      </c>
      <c r="D1028">
        <v>10</v>
      </c>
      <c r="E1028" s="522">
        <v>65650629</v>
      </c>
    </row>
    <row r="1029" spans="1:5" x14ac:dyDescent="0.2">
      <c r="A1029">
        <v>7121304100</v>
      </c>
      <c r="B1029" t="s">
        <v>2998</v>
      </c>
      <c r="C1029" t="s">
        <v>2880</v>
      </c>
      <c r="D1029">
        <v>115</v>
      </c>
      <c r="E1029" s="522">
        <v>65650629</v>
      </c>
    </row>
    <row r="1030" spans="1:5" x14ac:dyDescent="0.2">
      <c r="A1030">
        <v>7136680200</v>
      </c>
      <c r="B1030" t="s">
        <v>2927</v>
      </c>
      <c r="C1030" t="s">
        <v>2874</v>
      </c>
      <c r="D1030">
        <v>24</v>
      </c>
      <c r="E1030" s="522">
        <v>65650629</v>
      </c>
    </row>
    <row r="1031" spans="1:5" x14ac:dyDescent="0.2">
      <c r="A1031">
        <v>7136602100</v>
      </c>
      <c r="B1031" t="s">
        <v>2927</v>
      </c>
      <c r="C1031" t="s">
        <v>2880</v>
      </c>
      <c r="D1031">
        <v>6</v>
      </c>
      <c r="E1031" s="522">
        <v>65650629</v>
      </c>
    </row>
    <row r="1032" spans="1:5" x14ac:dyDescent="0.2">
      <c r="A1032">
        <v>7136102400</v>
      </c>
      <c r="B1032" t="s">
        <v>2927</v>
      </c>
      <c r="C1032" t="s">
        <v>2841</v>
      </c>
      <c r="D1032">
        <v>92</v>
      </c>
      <c r="E1032" s="522">
        <v>65650629</v>
      </c>
    </row>
    <row r="1033" spans="1:5" x14ac:dyDescent="0.2">
      <c r="A1033">
        <v>5300546100</v>
      </c>
      <c r="B1033" t="s">
        <v>2923</v>
      </c>
      <c r="C1033" t="s">
        <v>2880</v>
      </c>
      <c r="D1033">
        <v>6</v>
      </c>
      <c r="E1033" s="522">
        <v>65650629</v>
      </c>
    </row>
    <row r="1034" spans="1:5" x14ac:dyDescent="0.2">
      <c r="A1034">
        <v>5300191310</v>
      </c>
      <c r="B1034" t="s">
        <v>2945</v>
      </c>
      <c r="C1034" t="s">
        <v>2880</v>
      </c>
      <c r="D1034">
        <v>3</v>
      </c>
      <c r="E1034" s="522">
        <v>65650629</v>
      </c>
    </row>
    <row r="1035" spans="1:5" x14ac:dyDescent="0.2">
      <c r="A1035">
        <v>5300348100</v>
      </c>
      <c r="B1035" t="s">
        <v>2923</v>
      </c>
      <c r="C1035" t="s">
        <v>2880</v>
      </c>
      <c r="D1035">
        <v>1</v>
      </c>
      <c r="E1035" s="522">
        <v>65650629</v>
      </c>
    </row>
    <row r="1036" spans="1:5" x14ac:dyDescent="0.2">
      <c r="A1036">
        <v>5300171100</v>
      </c>
      <c r="B1036" t="s">
        <v>2923</v>
      </c>
      <c r="C1036" t="s">
        <v>2875</v>
      </c>
      <c r="D1036">
        <v>25</v>
      </c>
      <c r="E1036" s="522">
        <v>65650629</v>
      </c>
    </row>
    <row r="1037" spans="1:5" x14ac:dyDescent="0.2">
      <c r="A1037">
        <v>5300171100</v>
      </c>
      <c r="B1037" t="s">
        <v>2923</v>
      </c>
      <c r="C1037" t="s">
        <v>2882</v>
      </c>
      <c r="D1037">
        <v>60</v>
      </c>
      <c r="E1037" s="522">
        <v>65650629</v>
      </c>
    </row>
    <row r="1038" spans="1:5" x14ac:dyDescent="0.2">
      <c r="A1038">
        <v>5300427100</v>
      </c>
      <c r="B1038" t="s">
        <v>2923</v>
      </c>
      <c r="C1038" t="s">
        <v>2841</v>
      </c>
      <c r="D1038">
        <v>36</v>
      </c>
      <c r="E1038" s="522">
        <v>65650629</v>
      </c>
    </row>
    <row r="1039" spans="1:5" x14ac:dyDescent="0.2">
      <c r="A1039">
        <v>5300440100</v>
      </c>
      <c r="B1039" t="s">
        <v>2923</v>
      </c>
      <c r="C1039" t="s">
        <v>2880</v>
      </c>
      <c r="D1039">
        <v>3</v>
      </c>
      <c r="E1039" s="522">
        <v>65650629</v>
      </c>
    </row>
    <row r="1040" spans="1:5" x14ac:dyDescent="0.2">
      <c r="A1040">
        <v>7136681000</v>
      </c>
      <c r="B1040" t="s">
        <v>2927</v>
      </c>
      <c r="C1040" t="s">
        <v>2874</v>
      </c>
      <c r="D1040">
        <v>28</v>
      </c>
      <c r="E1040" s="522">
        <v>65650629</v>
      </c>
    </row>
    <row r="1041" spans="1:5" x14ac:dyDescent="0.2">
      <c r="A1041">
        <v>7136681000</v>
      </c>
      <c r="B1041" t="s">
        <v>2927</v>
      </c>
      <c r="C1041" t="s">
        <v>2882</v>
      </c>
      <c r="D1041">
        <v>26</v>
      </c>
      <c r="E1041" s="522">
        <v>65650629</v>
      </c>
    </row>
    <row r="1042" spans="1:5" x14ac:dyDescent="0.2">
      <c r="A1042">
        <v>5440102200</v>
      </c>
      <c r="B1042" t="s">
        <v>3002</v>
      </c>
      <c r="C1042" t="s">
        <v>2882</v>
      </c>
      <c r="D1042">
        <v>10</v>
      </c>
      <c r="E1042" s="522">
        <v>65650629</v>
      </c>
    </row>
    <row r="1043" spans="1:5" x14ac:dyDescent="0.2">
      <c r="A1043">
        <v>4200195100</v>
      </c>
      <c r="B1043" t="s">
        <v>2949</v>
      </c>
      <c r="C1043" t="s">
        <v>2882</v>
      </c>
      <c r="D1043">
        <v>32</v>
      </c>
      <c r="E1043" s="522">
        <v>65650629</v>
      </c>
    </row>
    <row r="1044" spans="1:5" x14ac:dyDescent="0.2">
      <c r="A1044">
        <v>5300237100</v>
      </c>
      <c r="B1044" t="s">
        <v>2923</v>
      </c>
      <c r="C1044" t="s">
        <v>2882</v>
      </c>
      <c r="D1044">
        <v>7</v>
      </c>
      <c r="E1044" s="522">
        <v>65650629</v>
      </c>
    </row>
    <row r="1045" spans="1:5" x14ac:dyDescent="0.2">
      <c r="A1045">
        <v>7136107600</v>
      </c>
      <c r="B1045" t="s">
        <v>2927</v>
      </c>
      <c r="C1045" t="s">
        <v>2869</v>
      </c>
      <c r="D1045">
        <v>72</v>
      </c>
      <c r="E1045" s="522">
        <v>65650629</v>
      </c>
    </row>
    <row r="1046" spans="1:5" x14ac:dyDescent="0.2">
      <c r="A1046">
        <v>7136107600</v>
      </c>
      <c r="B1046" t="s">
        <v>2927</v>
      </c>
      <c r="C1046" t="s">
        <v>2873</v>
      </c>
      <c r="D1046">
        <v>26</v>
      </c>
      <c r="E1046" s="522">
        <v>65650629</v>
      </c>
    </row>
    <row r="1047" spans="1:5" x14ac:dyDescent="0.2">
      <c r="A1047">
        <v>7136492600</v>
      </c>
      <c r="B1047" t="s">
        <v>2927</v>
      </c>
      <c r="C1047" t="s">
        <v>2882</v>
      </c>
      <c r="D1047">
        <v>10</v>
      </c>
      <c r="E1047" s="522">
        <v>65650629</v>
      </c>
    </row>
    <row r="1048" spans="1:5" x14ac:dyDescent="0.2">
      <c r="A1048">
        <v>5310760100</v>
      </c>
      <c r="B1048" t="s">
        <v>2936</v>
      </c>
      <c r="C1048" t="s">
        <v>2845</v>
      </c>
      <c r="D1048">
        <v>40</v>
      </c>
      <c r="E1048" s="522">
        <v>65650629</v>
      </c>
    </row>
    <row r="1049" spans="1:5" x14ac:dyDescent="0.2">
      <c r="A1049">
        <v>5310760100</v>
      </c>
      <c r="B1049" t="s">
        <v>2936</v>
      </c>
      <c r="C1049" t="s">
        <v>2846</v>
      </c>
      <c r="D1049">
        <v>80</v>
      </c>
      <c r="E1049" s="522">
        <v>65650629</v>
      </c>
    </row>
    <row r="1050" spans="1:5" x14ac:dyDescent="0.2">
      <c r="A1050">
        <v>7136677900</v>
      </c>
      <c r="B1050" t="s">
        <v>2927</v>
      </c>
      <c r="C1050" t="s">
        <v>2875</v>
      </c>
      <c r="D1050">
        <v>24</v>
      </c>
      <c r="E1050" s="522">
        <v>65650629</v>
      </c>
    </row>
    <row r="1051" spans="1:5" x14ac:dyDescent="0.2">
      <c r="A1051">
        <v>7136789500</v>
      </c>
      <c r="B1051" t="s">
        <v>2927</v>
      </c>
      <c r="C1051" t="s">
        <v>2882</v>
      </c>
      <c r="D1051">
        <v>11</v>
      </c>
      <c r="E1051" s="522">
        <v>65650629</v>
      </c>
    </row>
    <row r="1052" spans="1:5" x14ac:dyDescent="0.2">
      <c r="A1052">
        <v>4220053100</v>
      </c>
      <c r="B1052" t="s">
        <v>2988</v>
      </c>
      <c r="C1052" t="s">
        <v>2882</v>
      </c>
      <c r="D1052">
        <v>36</v>
      </c>
      <c r="E1052" s="522">
        <v>65650629</v>
      </c>
    </row>
    <row r="1053" spans="1:5" x14ac:dyDescent="0.2">
      <c r="A1053">
        <v>7136441900</v>
      </c>
      <c r="B1053" t="s">
        <v>2927</v>
      </c>
      <c r="C1053" t="s">
        <v>2875</v>
      </c>
      <c r="D1053">
        <v>81</v>
      </c>
      <c r="E1053" s="522">
        <v>65650629</v>
      </c>
    </row>
    <row r="1054" spans="1:5" x14ac:dyDescent="0.2">
      <c r="A1054">
        <v>7136791200</v>
      </c>
      <c r="B1054" t="s">
        <v>2927</v>
      </c>
      <c r="C1054" t="s">
        <v>2883</v>
      </c>
      <c r="D1054">
        <v>2</v>
      </c>
      <c r="E1054" s="522">
        <v>65650629</v>
      </c>
    </row>
    <row r="1055" spans="1:5" x14ac:dyDescent="0.2">
      <c r="A1055">
        <v>7136791200</v>
      </c>
      <c r="B1055" t="s">
        <v>2927</v>
      </c>
      <c r="C1055" t="s">
        <v>2882</v>
      </c>
      <c r="D1055">
        <v>1</v>
      </c>
      <c r="E1055" s="522">
        <v>65650629</v>
      </c>
    </row>
    <row r="1056" spans="1:5" x14ac:dyDescent="0.2">
      <c r="A1056">
        <v>5300238100</v>
      </c>
      <c r="B1056" t="s">
        <v>2923</v>
      </c>
      <c r="C1056" t="s">
        <v>2875</v>
      </c>
      <c r="D1056">
        <v>11</v>
      </c>
      <c r="E1056" s="522">
        <v>65650629</v>
      </c>
    </row>
    <row r="1057" spans="1:5" x14ac:dyDescent="0.2">
      <c r="A1057">
        <v>7136679600</v>
      </c>
      <c r="B1057" t="s">
        <v>2927</v>
      </c>
      <c r="C1057" t="s">
        <v>2875</v>
      </c>
      <c r="D1057">
        <v>20</v>
      </c>
      <c r="E1057" s="522">
        <v>65650629</v>
      </c>
    </row>
    <row r="1058" spans="1:5" x14ac:dyDescent="0.2">
      <c r="A1058" t="s">
        <v>3003</v>
      </c>
      <c r="B1058" t="s">
        <v>2933</v>
      </c>
      <c r="C1058" t="s">
        <v>2868</v>
      </c>
      <c r="D1058">
        <v>186</v>
      </c>
      <c r="E1058" s="522">
        <v>65650629</v>
      </c>
    </row>
    <row r="1059" spans="1:5" x14ac:dyDescent="0.2">
      <c r="A1059">
        <v>4620055100</v>
      </c>
      <c r="B1059" t="s">
        <v>2973</v>
      </c>
      <c r="C1059" t="s">
        <v>2867</v>
      </c>
      <c r="D1059">
        <v>23</v>
      </c>
      <c r="E1059" s="522">
        <v>65650629</v>
      </c>
    </row>
    <row r="1060" spans="1:5" x14ac:dyDescent="0.2">
      <c r="A1060">
        <v>7120769100</v>
      </c>
      <c r="B1060" t="s">
        <v>2998</v>
      </c>
      <c r="C1060" t="s">
        <v>2867</v>
      </c>
      <c r="D1060">
        <v>25</v>
      </c>
      <c r="E1060" s="522">
        <v>65650629</v>
      </c>
    </row>
    <row r="1061" spans="1:5" x14ac:dyDescent="0.2">
      <c r="A1061">
        <v>7136670300</v>
      </c>
      <c r="B1061" t="s">
        <v>2927</v>
      </c>
      <c r="C1061" t="s">
        <v>2867</v>
      </c>
      <c r="D1061">
        <v>18</v>
      </c>
      <c r="E1061" s="522">
        <v>65650629</v>
      </c>
    </row>
    <row r="1062" spans="1:5" x14ac:dyDescent="0.2">
      <c r="A1062">
        <v>5300724300</v>
      </c>
      <c r="B1062" t="s">
        <v>2945</v>
      </c>
      <c r="C1062" t="s">
        <v>2883</v>
      </c>
      <c r="D1062">
        <v>22</v>
      </c>
      <c r="E1062" s="522">
        <v>65650629</v>
      </c>
    </row>
    <row r="1063" spans="1:5" x14ac:dyDescent="0.2">
      <c r="A1063">
        <v>4220102100</v>
      </c>
      <c r="B1063" t="s">
        <v>2988</v>
      </c>
      <c r="C1063" t="s">
        <v>2883</v>
      </c>
      <c r="D1063">
        <v>73</v>
      </c>
      <c r="E1063" s="522">
        <v>65650629</v>
      </c>
    </row>
    <row r="1064" spans="1:5" x14ac:dyDescent="0.2">
      <c r="A1064">
        <v>4220102100</v>
      </c>
      <c r="B1064" t="s">
        <v>2988</v>
      </c>
      <c r="C1064" t="s">
        <v>2884</v>
      </c>
      <c r="D1064">
        <v>927</v>
      </c>
      <c r="E1064" s="522">
        <v>65650629</v>
      </c>
    </row>
    <row r="1065" spans="1:5" x14ac:dyDescent="0.2">
      <c r="A1065">
        <v>4100117100</v>
      </c>
      <c r="B1065" t="s">
        <v>3004</v>
      </c>
      <c r="C1065" t="s">
        <v>2867</v>
      </c>
      <c r="D1065">
        <v>282</v>
      </c>
      <c r="E1065" s="522">
        <v>65650629</v>
      </c>
    </row>
    <row r="1066" spans="1:5" x14ac:dyDescent="0.2">
      <c r="A1066">
        <v>5300161100</v>
      </c>
      <c r="B1066" t="s">
        <v>2923</v>
      </c>
      <c r="C1066" t="s">
        <v>2883</v>
      </c>
      <c r="D1066">
        <v>12</v>
      </c>
      <c r="E1066" s="522">
        <v>65650629</v>
      </c>
    </row>
    <row r="1067" spans="1:5" x14ac:dyDescent="0.2">
      <c r="A1067">
        <v>5300518100</v>
      </c>
      <c r="B1067" t="s">
        <v>2923</v>
      </c>
      <c r="C1067" t="s">
        <v>2883</v>
      </c>
      <c r="D1067">
        <v>12</v>
      </c>
      <c r="E1067" s="522">
        <v>65650629</v>
      </c>
    </row>
    <row r="1068" spans="1:5" x14ac:dyDescent="0.2">
      <c r="A1068">
        <v>5300542100</v>
      </c>
      <c r="B1068" t="s">
        <v>2923</v>
      </c>
      <c r="C1068" t="s">
        <v>2883</v>
      </c>
      <c r="D1068">
        <v>1</v>
      </c>
      <c r="E1068" s="522">
        <v>65650629</v>
      </c>
    </row>
    <row r="1069" spans="1:5" x14ac:dyDescent="0.2">
      <c r="A1069">
        <v>5300512100</v>
      </c>
      <c r="B1069" t="s">
        <v>2923</v>
      </c>
      <c r="C1069" t="s">
        <v>2883</v>
      </c>
      <c r="D1069">
        <v>3</v>
      </c>
      <c r="E1069" s="522">
        <v>65650629</v>
      </c>
    </row>
    <row r="1070" spans="1:5" x14ac:dyDescent="0.2">
      <c r="A1070">
        <v>4200224100</v>
      </c>
      <c r="B1070" t="s">
        <v>2949</v>
      </c>
      <c r="C1070" t="s">
        <v>2870</v>
      </c>
      <c r="D1070">
        <v>320</v>
      </c>
      <c r="E1070" s="522">
        <v>65650629</v>
      </c>
    </row>
    <row r="1071" spans="1:5" x14ac:dyDescent="0.2">
      <c r="A1071">
        <v>4200224100</v>
      </c>
      <c r="B1071" t="s">
        <v>2949</v>
      </c>
      <c r="C1071" t="s">
        <v>2874</v>
      </c>
      <c r="D1071">
        <v>408</v>
      </c>
      <c r="E1071" s="522">
        <v>65650629</v>
      </c>
    </row>
    <row r="1072" spans="1:5" x14ac:dyDescent="0.2">
      <c r="A1072">
        <v>4200224100</v>
      </c>
      <c r="B1072" t="s">
        <v>2949</v>
      </c>
      <c r="C1072" t="s">
        <v>2841</v>
      </c>
      <c r="D1072">
        <v>8</v>
      </c>
      <c r="E1072" s="522">
        <v>65650629</v>
      </c>
    </row>
    <row r="1073" spans="1:5" x14ac:dyDescent="0.2">
      <c r="A1073">
        <v>4200224100</v>
      </c>
      <c r="B1073" t="s">
        <v>2949</v>
      </c>
      <c r="C1073" t="s">
        <v>2883</v>
      </c>
      <c r="D1073">
        <v>64</v>
      </c>
      <c r="E1073" s="522">
        <v>65650629</v>
      </c>
    </row>
    <row r="1074" spans="1:5" x14ac:dyDescent="0.2">
      <c r="A1074">
        <v>4620148100</v>
      </c>
      <c r="B1074" t="s">
        <v>2973</v>
      </c>
      <c r="C1074" t="s">
        <v>2841</v>
      </c>
      <c r="D1074">
        <v>1</v>
      </c>
      <c r="E1074" s="522">
        <v>65650629</v>
      </c>
    </row>
    <row r="1075" spans="1:5" x14ac:dyDescent="0.2">
      <c r="A1075">
        <v>4620148100</v>
      </c>
      <c r="B1075" t="s">
        <v>2973</v>
      </c>
      <c r="C1075" t="s">
        <v>2885</v>
      </c>
      <c r="D1075">
        <v>8</v>
      </c>
      <c r="E1075" s="522">
        <v>65650629</v>
      </c>
    </row>
    <row r="1076" spans="1:5" x14ac:dyDescent="0.2">
      <c r="A1076">
        <v>4620148100</v>
      </c>
      <c r="B1076" t="s">
        <v>2973</v>
      </c>
      <c r="C1076" t="s">
        <v>2885</v>
      </c>
      <c r="D1076">
        <v>12</v>
      </c>
      <c r="E1076" s="522">
        <v>65650629</v>
      </c>
    </row>
    <row r="1077" spans="1:5" x14ac:dyDescent="0.2">
      <c r="A1077">
        <v>5300462300</v>
      </c>
      <c r="B1077" t="s">
        <v>2945</v>
      </c>
      <c r="C1077" t="s">
        <v>2881</v>
      </c>
      <c r="D1077">
        <v>8</v>
      </c>
      <c r="E1077" s="522">
        <v>65650629</v>
      </c>
    </row>
    <row r="1078" spans="1:5" x14ac:dyDescent="0.2">
      <c r="A1078">
        <v>4620057100</v>
      </c>
      <c r="B1078" t="s">
        <v>2973</v>
      </c>
      <c r="C1078" t="s">
        <v>2881</v>
      </c>
      <c r="D1078">
        <v>6</v>
      </c>
      <c r="E1078" s="522">
        <v>65650629</v>
      </c>
    </row>
    <row r="1079" spans="1:5" x14ac:dyDescent="0.2">
      <c r="A1079">
        <v>7136789400</v>
      </c>
      <c r="B1079" t="s">
        <v>2927</v>
      </c>
      <c r="C1079" t="s">
        <v>2840</v>
      </c>
      <c r="D1079">
        <v>2</v>
      </c>
      <c r="E1079" s="522">
        <v>65650629</v>
      </c>
    </row>
    <row r="1080" spans="1:5" x14ac:dyDescent="0.2">
      <c r="A1080">
        <v>7136789400</v>
      </c>
      <c r="B1080" t="s">
        <v>2927</v>
      </c>
      <c r="C1080" t="s">
        <v>2874</v>
      </c>
      <c r="D1080">
        <v>7</v>
      </c>
      <c r="E1080" s="522">
        <v>65650629</v>
      </c>
    </row>
    <row r="1081" spans="1:5" x14ac:dyDescent="0.2">
      <c r="A1081">
        <v>7136789400</v>
      </c>
      <c r="B1081" t="s">
        <v>2927</v>
      </c>
      <c r="C1081" t="s">
        <v>2841</v>
      </c>
      <c r="D1081">
        <v>3</v>
      </c>
      <c r="E1081" s="522">
        <v>65650629</v>
      </c>
    </row>
    <row r="1082" spans="1:5" x14ac:dyDescent="0.2">
      <c r="A1082">
        <v>4100008100</v>
      </c>
      <c r="B1082" t="s">
        <v>3004</v>
      </c>
      <c r="C1082" t="s">
        <v>2879</v>
      </c>
      <c r="D1082">
        <v>20</v>
      </c>
      <c r="E1082" s="522">
        <v>65650629</v>
      </c>
    </row>
    <row r="1083" spans="1:5" x14ac:dyDescent="0.2">
      <c r="A1083">
        <v>8400921100</v>
      </c>
      <c r="B1083" t="s">
        <v>2964</v>
      </c>
      <c r="C1083" t="s">
        <v>2879</v>
      </c>
      <c r="D1083">
        <v>3</v>
      </c>
      <c r="E1083" s="522">
        <v>65650629</v>
      </c>
    </row>
    <row r="1084" spans="1:5" x14ac:dyDescent="0.2">
      <c r="A1084">
        <v>4200074100</v>
      </c>
      <c r="B1084" t="s">
        <v>2949</v>
      </c>
      <c r="C1084" t="s">
        <v>2879</v>
      </c>
      <c r="D1084">
        <v>8</v>
      </c>
      <c r="E1084" s="522">
        <v>65650629</v>
      </c>
    </row>
    <row r="1085" spans="1:5" x14ac:dyDescent="0.2">
      <c r="A1085">
        <v>7136909300</v>
      </c>
      <c r="B1085" t="s">
        <v>2927</v>
      </c>
      <c r="C1085" t="s">
        <v>2879</v>
      </c>
      <c r="D1085">
        <v>4</v>
      </c>
      <c r="E1085" s="522">
        <v>65650629</v>
      </c>
    </row>
    <row r="1086" spans="1:5" x14ac:dyDescent="0.2">
      <c r="A1086">
        <v>4100005100</v>
      </c>
      <c r="B1086" t="s">
        <v>3004</v>
      </c>
      <c r="C1086" t="s">
        <v>2879</v>
      </c>
      <c r="D1086">
        <v>7</v>
      </c>
      <c r="E1086" s="522">
        <v>65650629</v>
      </c>
    </row>
    <row r="1087" spans="1:5" x14ac:dyDescent="0.2">
      <c r="A1087">
        <v>4100005100</v>
      </c>
      <c r="B1087" t="s">
        <v>3004</v>
      </c>
      <c r="C1087" t="s">
        <v>2840</v>
      </c>
      <c r="D1087">
        <v>5</v>
      </c>
      <c r="E1087" s="522">
        <v>65650629</v>
      </c>
    </row>
    <row r="1088" spans="1:5" x14ac:dyDescent="0.2">
      <c r="A1088">
        <v>7136203100</v>
      </c>
      <c r="B1088" t="s">
        <v>2927</v>
      </c>
      <c r="C1088" t="s">
        <v>2879</v>
      </c>
      <c r="D1088">
        <v>4</v>
      </c>
      <c r="E1088" s="522">
        <v>65650629</v>
      </c>
    </row>
    <row r="1089" spans="1:5" x14ac:dyDescent="0.2">
      <c r="A1089">
        <v>5000497600</v>
      </c>
      <c r="B1089" t="s">
        <v>2937</v>
      </c>
      <c r="C1089" t="s">
        <v>2879</v>
      </c>
      <c r="D1089">
        <v>4</v>
      </c>
      <c r="E1089" s="522">
        <v>65650629</v>
      </c>
    </row>
    <row r="1090" spans="1:5" x14ac:dyDescent="0.2">
      <c r="A1090">
        <v>5320547100</v>
      </c>
      <c r="B1090" t="s">
        <v>2924</v>
      </c>
      <c r="C1090" t="s">
        <v>2879</v>
      </c>
      <c r="D1090">
        <v>2</v>
      </c>
      <c r="E1090" s="522">
        <v>65650629</v>
      </c>
    </row>
    <row r="1091" spans="1:5" x14ac:dyDescent="0.2">
      <c r="A1091">
        <v>5290317100</v>
      </c>
      <c r="B1091" t="s">
        <v>3005</v>
      </c>
      <c r="C1091" t="s">
        <v>2841</v>
      </c>
      <c r="D1091">
        <v>2</v>
      </c>
      <c r="E1091" s="522">
        <v>65650629</v>
      </c>
    </row>
    <row r="1092" spans="1:5" x14ac:dyDescent="0.2">
      <c r="A1092">
        <v>5300094100</v>
      </c>
      <c r="B1092" t="s">
        <v>2923</v>
      </c>
      <c r="C1092" t="s">
        <v>2871</v>
      </c>
      <c r="D1092">
        <v>2</v>
      </c>
      <c r="E1092" s="522">
        <v>65650629</v>
      </c>
    </row>
    <row r="1093" spans="1:5" x14ac:dyDescent="0.2">
      <c r="A1093">
        <v>5300293100</v>
      </c>
      <c r="B1093" t="s">
        <v>2923</v>
      </c>
      <c r="C1093" t="s">
        <v>2841</v>
      </c>
      <c r="D1093">
        <v>3</v>
      </c>
      <c r="E1093" s="522">
        <v>65650629</v>
      </c>
    </row>
    <row r="1094" spans="1:5" x14ac:dyDescent="0.2">
      <c r="A1094">
        <v>5300367100</v>
      </c>
      <c r="B1094" t="s">
        <v>2923</v>
      </c>
      <c r="C1094" t="s">
        <v>2841</v>
      </c>
      <c r="D1094">
        <v>1</v>
      </c>
      <c r="E1094" s="522">
        <v>65650629</v>
      </c>
    </row>
    <row r="1095" spans="1:5" x14ac:dyDescent="0.2">
      <c r="A1095">
        <v>4270013100</v>
      </c>
      <c r="B1095" t="s">
        <v>2980</v>
      </c>
      <c r="C1095" t="s">
        <v>2879</v>
      </c>
      <c r="D1095">
        <v>1</v>
      </c>
      <c r="E1095" s="522">
        <v>65650629</v>
      </c>
    </row>
    <row r="1096" spans="1:5" x14ac:dyDescent="0.2">
      <c r="A1096">
        <v>4270013100</v>
      </c>
      <c r="B1096" t="s">
        <v>2980</v>
      </c>
      <c r="C1096" t="s">
        <v>2845</v>
      </c>
      <c r="D1096">
        <v>3</v>
      </c>
      <c r="E1096" s="522">
        <v>65650629</v>
      </c>
    </row>
    <row r="1097" spans="1:5" x14ac:dyDescent="0.2">
      <c r="A1097">
        <v>4200181100</v>
      </c>
      <c r="B1097" t="s">
        <v>2949</v>
      </c>
      <c r="C1097" t="s">
        <v>2879</v>
      </c>
      <c r="D1097">
        <v>32</v>
      </c>
      <c r="E1097" s="522">
        <v>65650629</v>
      </c>
    </row>
    <row r="1098" spans="1:5" x14ac:dyDescent="0.2">
      <c r="A1098">
        <v>8180075100</v>
      </c>
      <c r="B1098" t="s">
        <v>3006</v>
      </c>
      <c r="C1098" t="s">
        <v>2879</v>
      </c>
      <c r="D1098">
        <v>1</v>
      </c>
      <c r="E1098" s="522">
        <v>65650629</v>
      </c>
    </row>
    <row r="1099" spans="1:5" x14ac:dyDescent="0.2">
      <c r="A1099">
        <v>7121507100</v>
      </c>
      <c r="B1099" t="s">
        <v>2939</v>
      </c>
      <c r="C1099" t="s">
        <v>2879</v>
      </c>
      <c r="D1099">
        <v>30</v>
      </c>
      <c r="E1099" s="522">
        <v>65650629</v>
      </c>
    </row>
    <row r="1100" spans="1:5" x14ac:dyDescent="0.2">
      <c r="A1100">
        <v>7121521100</v>
      </c>
      <c r="B1100" t="s">
        <v>2939</v>
      </c>
      <c r="C1100" t="s">
        <v>2879</v>
      </c>
      <c r="D1100">
        <v>6</v>
      </c>
      <c r="E1100" s="522">
        <v>65650629</v>
      </c>
    </row>
    <row r="1101" spans="1:5" x14ac:dyDescent="0.2">
      <c r="A1101">
        <v>7121521100</v>
      </c>
      <c r="B1101" t="s">
        <v>2939</v>
      </c>
      <c r="C1101" t="s">
        <v>2879</v>
      </c>
      <c r="D1101">
        <v>8</v>
      </c>
      <c r="E1101" s="522">
        <v>65650629</v>
      </c>
    </row>
    <row r="1102" spans="1:5" x14ac:dyDescent="0.2">
      <c r="A1102">
        <v>7121521100</v>
      </c>
      <c r="B1102" t="s">
        <v>2939</v>
      </c>
      <c r="C1102" t="s">
        <v>2879</v>
      </c>
      <c r="D1102">
        <v>3</v>
      </c>
      <c r="E1102" s="522">
        <v>65650629</v>
      </c>
    </row>
    <row r="1103" spans="1:5" x14ac:dyDescent="0.2">
      <c r="A1103">
        <v>5290329100</v>
      </c>
      <c r="B1103" t="s">
        <v>3005</v>
      </c>
      <c r="C1103" t="s">
        <v>2845</v>
      </c>
      <c r="D1103">
        <v>6</v>
      </c>
      <c r="E1103" s="522">
        <v>65650629</v>
      </c>
    </row>
    <row r="1104" spans="1:5" x14ac:dyDescent="0.2">
      <c r="A1104">
        <v>5290329100</v>
      </c>
      <c r="B1104" t="s">
        <v>3005</v>
      </c>
      <c r="C1104" t="s">
        <v>2841</v>
      </c>
      <c r="D1104">
        <v>2</v>
      </c>
      <c r="E1104" s="522">
        <v>65650629</v>
      </c>
    </row>
    <row r="1105" spans="1:5" x14ac:dyDescent="0.2">
      <c r="A1105">
        <v>7120478100</v>
      </c>
      <c r="B1105" t="s">
        <v>2939</v>
      </c>
      <c r="C1105" t="s">
        <v>2879</v>
      </c>
      <c r="D1105">
        <v>20</v>
      </c>
      <c r="E1105" s="522">
        <v>65650629</v>
      </c>
    </row>
    <row r="1106" spans="1:5" x14ac:dyDescent="0.2">
      <c r="A1106">
        <v>7120478100</v>
      </c>
      <c r="B1106" t="s">
        <v>2939</v>
      </c>
      <c r="C1106" t="s">
        <v>2840</v>
      </c>
      <c r="D1106">
        <v>30</v>
      </c>
      <c r="E1106" s="522">
        <v>65650629</v>
      </c>
    </row>
    <row r="1107" spans="1:5" x14ac:dyDescent="0.2">
      <c r="A1107">
        <v>5300268100</v>
      </c>
      <c r="B1107" t="s">
        <v>2923</v>
      </c>
      <c r="C1107" t="s">
        <v>2840</v>
      </c>
      <c r="D1107">
        <v>2</v>
      </c>
      <c r="E1107" s="522">
        <v>65650629</v>
      </c>
    </row>
    <row r="1108" spans="1:5" x14ac:dyDescent="0.2">
      <c r="A1108">
        <v>5300268100</v>
      </c>
      <c r="B1108" t="s">
        <v>2923</v>
      </c>
      <c r="C1108" t="s">
        <v>2840</v>
      </c>
      <c r="D1108">
        <v>2</v>
      </c>
      <c r="E1108" s="522">
        <v>65650629</v>
      </c>
    </row>
    <row r="1109" spans="1:5" x14ac:dyDescent="0.2">
      <c r="A1109">
        <v>5300268100</v>
      </c>
      <c r="B1109" t="s">
        <v>2923</v>
      </c>
      <c r="C1109" t="s">
        <v>2841</v>
      </c>
      <c r="D1109">
        <v>3</v>
      </c>
      <c r="E1109" s="522">
        <v>65650629</v>
      </c>
    </row>
    <row r="1110" spans="1:5" x14ac:dyDescent="0.2">
      <c r="A1110">
        <v>5300314100</v>
      </c>
      <c r="B1110" t="s">
        <v>2923</v>
      </c>
      <c r="C1110" t="s">
        <v>2879</v>
      </c>
      <c r="D1110">
        <v>2</v>
      </c>
      <c r="E1110" s="522">
        <v>65650629</v>
      </c>
    </row>
    <row r="1111" spans="1:5" x14ac:dyDescent="0.2">
      <c r="A1111">
        <v>5300419100</v>
      </c>
      <c r="B1111" t="s">
        <v>2923</v>
      </c>
      <c r="C1111" t="s">
        <v>2871</v>
      </c>
      <c r="D1111">
        <v>3</v>
      </c>
      <c r="E1111" s="522">
        <v>65650629</v>
      </c>
    </row>
    <row r="1112" spans="1:5" x14ac:dyDescent="0.2">
      <c r="A1112">
        <v>7136442700</v>
      </c>
      <c r="B1112" t="s">
        <v>2927</v>
      </c>
      <c r="C1112" t="s">
        <v>2871</v>
      </c>
      <c r="D1112">
        <v>2</v>
      </c>
      <c r="E1112" s="522">
        <v>65650629</v>
      </c>
    </row>
    <row r="1113" spans="1:5" x14ac:dyDescent="0.2">
      <c r="A1113">
        <v>4230079100</v>
      </c>
      <c r="B1113" t="s">
        <v>2938</v>
      </c>
      <c r="C1113" t="s">
        <v>2879</v>
      </c>
      <c r="D1113">
        <v>6</v>
      </c>
      <c r="E1113" s="522">
        <v>65650629</v>
      </c>
    </row>
    <row r="1114" spans="1:5" x14ac:dyDescent="0.2">
      <c r="A1114">
        <v>7120580100</v>
      </c>
      <c r="B1114" t="s">
        <v>2939</v>
      </c>
      <c r="C1114" t="s">
        <v>2879</v>
      </c>
      <c r="D1114">
        <v>20</v>
      </c>
      <c r="E1114" s="522">
        <v>65650629</v>
      </c>
    </row>
    <row r="1115" spans="1:5" x14ac:dyDescent="0.2">
      <c r="A1115">
        <v>7120580100</v>
      </c>
      <c r="B1115" t="s">
        <v>2939</v>
      </c>
      <c r="C1115" t="s">
        <v>2840</v>
      </c>
      <c r="D1115">
        <v>30</v>
      </c>
      <c r="E1115" s="522">
        <v>65650629</v>
      </c>
    </row>
    <row r="1116" spans="1:5" x14ac:dyDescent="0.2">
      <c r="A1116">
        <v>7121352100</v>
      </c>
      <c r="B1116" t="s">
        <v>2933</v>
      </c>
      <c r="C1116" t="s">
        <v>2845</v>
      </c>
      <c r="D1116">
        <v>15</v>
      </c>
      <c r="E1116" s="522">
        <v>65650629</v>
      </c>
    </row>
    <row r="1117" spans="1:5" x14ac:dyDescent="0.2">
      <c r="A1117">
        <v>5380173100</v>
      </c>
      <c r="B1117" t="s">
        <v>2952</v>
      </c>
      <c r="C1117" t="s">
        <v>2879</v>
      </c>
      <c r="D1117">
        <v>2</v>
      </c>
      <c r="E1117" s="522">
        <v>65650629</v>
      </c>
    </row>
    <row r="1118" spans="1:5" x14ac:dyDescent="0.2">
      <c r="A1118">
        <v>7136494200</v>
      </c>
      <c r="B1118" t="s">
        <v>2927</v>
      </c>
      <c r="C1118" t="s">
        <v>2845</v>
      </c>
      <c r="D1118">
        <v>3</v>
      </c>
      <c r="E1118" s="522">
        <v>65650629</v>
      </c>
    </row>
    <row r="1119" spans="1:5" x14ac:dyDescent="0.2">
      <c r="A1119">
        <v>7121311100</v>
      </c>
      <c r="B1119" t="s">
        <v>2998</v>
      </c>
      <c r="C1119" t="s">
        <v>2840</v>
      </c>
      <c r="D1119">
        <v>15</v>
      </c>
      <c r="E1119" s="522">
        <v>65650629</v>
      </c>
    </row>
    <row r="1120" spans="1:5" x14ac:dyDescent="0.2">
      <c r="A1120">
        <v>7121311100</v>
      </c>
      <c r="B1120" t="s">
        <v>2998</v>
      </c>
      <c r="C1120" t="s">
        <v>2840</v>
      </c>
      <c r="D1120">
        <v>25</v>
      </c>
      <c r="E1120" s="522">
        <v>65650629</v>
      </c>
    </row>
    <row r="1121" spans="1:5" x14ac:dyDescent="0.2">
      <c r="A1121">
        <v>7121311100</v>
      </c>
      <c r="B1121" t="s">
        <v>2998</v>
      </c>
      <c r="C1121" t="s">
        <v>2840</v>
      </c>
      <c r="D1121">
        <v>15</v>
      </c>
      <c r="E1121" s="522">
        <v>65650629</v>
      </c>
    </row>
    <row r="1122" spans="1:5" x14ac:dyDescent="0.2">
      <c r="A1122">
        <v>7136783200</v>
      </c>
      <c r="B1122" t="s">
        <v>2927</v>
      </c>
      <c r="C1122" t="s">
        <v>2879</v>
      </c>
      <c r="D1122">
        <v>10</v>
      </c>
      <c r="E1122" s="522">
        <v>65650629</v>
      </c>
    </row>
    <row r="1123" spans="1:5" x14ac:dyDescent="0.2">
      <c r="A1123">
        <v>7136493900</v>
      </c>
      <c r="B1123" t="s">
        <v>2927</v>
      </c>
      <c r="C1123" t="s">
        <v>2845</v>
      </c>
      <c r="D1123">
        <v>9</v>
      </c>
      <c r="E1123" s="522">
        <v>65650629</v>
      </c>
    </row>
    <row r="1124" spans="1:5" x14ac:dyDescent="0.2">
      <c r="A1124">
        <v>7136493900</v>
      </c>
      <c r="B1124" t="s">
        <v>2927</v>
      </c>
      <c r="C1124" t="s">
        <v>2871</v>
      </c>
      <c r="D1124">
        <v>12</v>
      </c>
      <c r="E1124" s="522">
        <v>65650629</v>
      </c>
    </row>
    <row r="1125" spans="1:5" x14ac:dyDescent="0.2">
      <c r="A1125">
        <v>7121147100</v>
      </c>
      <c r="B1125" t="s">
        <v>2939</v>
      </c>
      <c r="C1125" t="s">
        <v>2879</v>
      </c>
      <c r="D1125">
        <v>70</v>
      </c>
      <c r="E1125" s="522">
        <v>65650629</v>
      </c>
    </row>
    <row r="1126" spans="1:5" x14ac:dyDescent="0.2">
      <c r="A1126">
        <v>7121147100</v>
      </c>
      <c r="B1126" t="s">
        <v>2939</v>
      </c>
      <c r="C1126" t="s">
        <v>2840</v>
      </c>
      <c r="D1126">
        <v>50</v>
      </c>
      <c r="E1126" s="522">
        <v>65650629</v>
      </c>
    </row>
    <row r="1127" spans="1:5" x14ac:dyDescent="0.2">
      <c r="A1127">
        <v>8190034100</v>
      </c>
      <c r="B1127" t="s">
        <v>3007</v>
      </c>
      <c r="C1127" t="s">
        <v>2845</v>
      </c>
      <c r="D1127">
        <v>15</v>
      </c>
      <c r="E1127" s="522">
        <v>65650629</v>
      </c>
    </row>
    <row r="1128" spans="1:5" x14ac:dyDescent="0.2">
      <c r="A1128">
        <v>7136905100</v>
      </c>
      <c r="B1128" t="s">
        <v>2927</v>
      </c>
      <c r="C1128" t="s">
        <v>2879</v>
      </c>
      <c r="D1128">
        <v>1</v>
      </c>
      <c r="E1128" s="522">
        <v>65650629</v>
      </c>
    </row>
    <row r="1129" spans="1:5" x14ac:dyDescent="0.2">
      <c r="A1129">
        <v>5300157100</v>
      </c>
      <c r="B1129" t="s">
        <v>2923</v>
      </c>
      <c r="C1129" t="s">
        <v>2840</v>
      </c>
      <c r="D1129">
        <v>2</v>
      </c>
      <c r="E1129" s="522">
        <v>65650629</v>
      </c>
    </row>
    <row r="1130" spans="1:5" x14ac:dyDescent="0.2">
      <c r="A1130">
        <v>7136108200</v>
      </c>
      <c r="B1130" t="s">
        <v>2927</v>
      </c>
      <c r="C1130" t="s">
        <v>2879</v>
      </c>
      <c r="D1130">
        <v>1</v>
      </c>
      <c r="E1130" s="522">
        <v>65650629</v>
      </c>
    </row>
    <row r="1131" spans="1:5" x14ac:dyDescent="0.2">
      <c r="A1131">
        <v>7136679500</v>
      </c>
      <c r="B1131" t="s">
        <v>2927</v>
      </c>
      <c r="C1131" t="s">
        <v>2879</v>
      </c>
      <c r="D1131">
        <v>2</v>
      </c>
      <c r="E1131" s="522">
        <v>65650629</v>
      </c>
    </row>
    <row r="1132" spans="1:5" x14ac:dyDescent="0.2">
      <c r="A1132">
        <v>7136157200</v>
      </c>
      <c r="B1132" t="s">
        <v>2927</v>
      </c>
      <c r="C1132" t="s">
        <v>2879</v>
      </c>
      <c r="D1132">
        <v>1</v>
      </c>
      <c r="E1132" s="522">
        <v>65650629</v>
      </c>
    </row>
    <row r="1133" spans="1:5" x14ac:dyDescent="0.2">
      <c r="A1133">
        <v>5300199100</v>
      </c>
      <c r="B1133" t="s">
        <v>2923</v>
      </c>
      <c r="C1133" t="s">
        <v>2840</v>
      </c>
      <c r="D1133">
        <v>1</v>
      </c>
      <c r="E1133" s="522">
        <v>65650629</v>
      </c>
    </row>
    <row r="1134" spans="1:5" x14ac:dyDescent="0.2">
      <c r="A1134">
        <v>4620204100</v>
      </c>
      <c r="B1134" t="s">
        <v>2973</v>
      </c>
      <c r="C1134" t="s">
        <v>2879</v>
      </c>
      <c r="D1134">
        <v>4</v>
      </c>
      <c r="E1134" s="522">
        <v>65650629</v>
      </c>
    </row>
    <row r="1135" spans="1:5" x14ac:dyDescent="0.2">
      <c r="A1135">
        <v>5300091310</v>
      </c>
      <c r="B1135" t="s">
        <v>2945</v>
      </c>
      <c r="C1135" t="s">
        <v>2840</v>
      </c>
      <c r="D1135">
        <v>1</v>
      </c>
      <c r="E1135" s="522">
        <v>65650629</v>
      </c>
    </row>
    <row r="1136" spans="1:5" x14ac:dyDescent="0.2">
      <c r="A1136">
        <v>5300304100</v>
      </c>
      <c r="B1136" t="s">
        <v>2923</v>
      </c>
      <c r="C1136" t="s">
        <v>2840</v>
      </c>
      <c r="D1136">
        <v>2</v>
      </c>
      <c r="E1136" s="522">
        <v>65650629</v>
      </c>
    </row>
    <row r="1137" spans="1:5" x14ac:dyDescent="0.2">
      <c r="A1137">
        <v>7136670600</v>
      </c>
      <c r="B1137" t="s">
        <v>2927</v>
      </c>
      <c r="C1137" t="s">
        <v>2879</v>
      </c>
      <c r="D1137">
        <v>1</v>
      </c>
      <c r="E1137" s="522">
        <v>65650629</v>
      </c>
    </row>
    <row r="1138" spans="1:5" x14ac:dyDescent="0.2">
      <c r="A1138">
        <v>5300228100</v>
      </c>
      <c r="B1138" t="s">
        <v>2923</v>
      </c>
      <c r="C1138" t="s">
        <v>2871</v>
      </c>
      <c r="D1138">
        <v>1</v>
      </c>
      <c r="E1138" s="522">
        <v>65650629</v>
      </c>
    </row>
    <row r="1139" spans="1:5" x14ac:dyDescent="0.2">
      <c r="A1139">
        <v>7121062100</v>
      </c>
      <c r="B1139" t="s">
        <v>2939</v>
      </c>
      <c r="C1139" t="s">
        <v>2879</v>
      </c>
      <c r="D1139">
        <v>10</v>
      </c>
      <c r="E1139" s="522">
        <v>65650629</v>
      </c>
    </row>
    <row r="1140" spans="1:5" x14ac:dyDescent="0.2">
      <c r="A1140">
        <v>7121062100</v>
      </c>
      <c r="B1140" t="s">
        <v>2939</v>
      </c>
      <c r="C1140" t="s">
        <v>2879</v>
      </c>
      <c r="D1140">
        <v>20</v>
      </c>
      <c r="E1140" s="522">
        <v>65650629</v>
      </c>
    </row>
    <row r="1141" spans="1:5" x14ac:dyDescent="0.2">
      <c r="A1141">
        <v>7136494800</v>
      </c>
      <c r="B1141" t="s">
        <v>2927</v>
      </c>
      <c r="C1141" t="s">
        <v>2879</v>
      </c>
      <c r="D1141">
        <v>7</v>
      </c>
      <c r="E1141" s="522">
        <v>65650629</v>
      </c>
    </row>
    <row r="1142" spans="1:5" x14ac:dyDescent="0.2">
      <c r="A1142">
        <v>5300067100</v>
      </c>
      <c r="B1142" t="s">
        <v>2923</v>
      </c>
      <c r="C1142" t="s">
        <v>2871</v>
      </c>
      <c r="D1142">
        <v>3</v>
      </c>
      <c r="E1142" s="522">
        <v>65650629</v>
      </c>
    </row>
    <row r="1143" spans="1:5" x14ac:dyDescent="0.2">
      <c r="A1143" t="s">
        <v>3008</v>
      </c>
      <c r="B1143" t="s">
        <v>2933</v>
      </c>
      <c r="C1143" t="s">
        <v>2845</v>
      </c>
      <c r="D1143">
        <v>35</v>
      </c>
      <c r="E1143" s="522">
        <v>65650629</v>
      </c>
    </row>
    <row r="1144" spans="1:5" x14ac:dyDescent="0.2">
      <c r="A1144" t="s">
        <v>3008</v>
      </c>
      <c r="B1144" t="s">
        <v>2933</v>
      </c>
      <c r="C1144" t="s">
        <v>2840</v>
      </c>
      <c r="D1144">
        <v>2</v>
      </c>
      <c r="E1144" s="522">
        <v>65650629</v>
      </c>
    </row>
    <row r="1145" spans="1:5" x14ac:dyDescent="0.2">
      <c r="A1145">
        <v>8250173100</v>
      </c>
      <c r="B1145" t="s">
        <v>2955</v>
      </c>
      <c r="C1145" t="s">
        <v>2845</v>
      </c>
      <c r="D1145">
        <v>1</v>
      </c>
      <c r="E1145" s="522">
        <v>65650629</v>
      </c>
    </row>
    <row r="1146" spans="1:5" x14ac:dyDescent="0.2">
      <c r="A1146">
        <v>5300153100</v>
      </c>
      <c r="B1146" t="s">
        <v>2923</v>
      </c>
      <c r="C1146" t="s">
        <v>2840</v>
      </c>
      <c r="D1146">
        <v>2</v>
      </c>
      <c r="E1146" s="522">
        <v>65650629</v>
      </c>
    </row>
    <row r="1147" spans="1:5" x14ac:dyDescent="0.2">
      <c r="A1147">
        <v>5300153100</v>
      </c>
      <c r="B1147" t="s">
        <v>2923</v>
      </c>
      <c r="C1147" t="s">
        <v>2840</v>
      </c>
      <c r="D1147">
        <v>2</v>
      </c>
      <c r="E1147" s="522">
        <v>65650629</v>
      </c>
    </row>
    <row r="1148" spans="1:5" x14ac:dyDescent="0.2">
      <c r="A1148">
        <v>4100036100</v>
      </c>
      <c r="B1148" t="s">
        <v>3004</v>
      </c>
      <c r="C1148" t="s">
        <v>2879</v>
      </c>
      <c r="D1148">
        <v>10</v>
      </c>
      <c r="E1148" s="522">
        <v>65650629</v>
      </c>
    </row>
    <row r="1149" spans="1:5" x14ac:dyDescent="0.2">
      <c r="A1149">
        <v>4220007100</v>
      </c>
      <c r="B1149" t="s">
        <v>2988</v>
      </c>
      <c r="C1149" t="s">
        <v>2840</v>
      </c>
      <c r="D1149">
        <v>13</v>
      </c>
      <c r="E1149" s="522">
        <v>65650629</v>
      </c>
    </row>
    <row r="1150" spans="1:5" x14ac:dyDescent="0.2">
      <c r="A1150">
        <v>4220007100</v>
      </c>
      <c r="B1150" t="s">
        <v>2988</v>
      </c>
      <c r="C1150" t="s">
        <v>2840</v>
      </c>
      <c r="D1150">
        <v>17</v>
      </c>
      <c r="E1150" s="522">
        <v>65650629</v>
      </c>
    </row>
    <row r="1151" spans="1:5" x14ac:dyDescent="0.2">
      <c r="A1151">
        <v>4200226100</v>
      </c>
      <c r="B1151" t="s">
        <v>2949</v>
      </c>
      <c r="C1151" t="s">
        <v>2879</v>
      </c>
      <c r="D1151">
        <v>88</v>
      </c>
      <c r="E1151" s="522">
        <v>65650629</v>
      </c>
    </row>
    <row r="1152" spans="1:5" x14ac:dyDescent="0.2">
      <c r="A1152">
        <v>4100091000</v>
      </c>
      <c r="B1152" t="s">
        <v>3004</v>
      </c>
      <c r="C1152" t="s">
        <v>2845</v>
      </c>
      <c r="D1152">
        <v>4</v>
      </c>
      <c r="E1152" s="522">
        <v>65650629</v>
      </c>
    </row>
    <row r="1153" spans="1:5" x14ac:dyDescent="0.2">
      <c r="A1153">
        <v>4100091000</v>
      </c>
      <c r="B1153" t="s">
        <v>3004</v>
      </c>
      <c r="C1153" t="s">
        <v>2840</v>
      </c>
      <c r="D1153">
        <v>1</v>
      </c>
      <c r="E1153" s="522">
        <v>65650629</v>
      </c>
    </row>
    <row r="1154" spans="1:5" x14ac:dyDescent="0.2">
      <c r="A1154">
        <v>4100002100</v>
      </c>
      <c r="B1154" t="s">
        <v>3004</v>
      </c>
      <c r="C1154" t="s">
        <v>2879</v>
      </c>
      <c r="D1154">
        <v>3</v>
      </c>
      <c r="E1154" s="522">
        <v>65650629</v>
      </c>
    </row>
    <row r="1155" spans="1:5" x14ac:dyDescent="0.2">
      <c r="A1155">
        <v>5300239100</v>
      </c>
      <c r="B1155" t="s">
        <v>2923</v>
      </c>
      <c r="C1155" t="s">
        <v>2840</v>
      </c>
      <c r="D1155">
        <v>2</v>
      </c>
      <c r="E1155" s="522">
        <v>65650629</v>
      </c>
    </row>
    <row r="1156" spans="1:5" x14ac:dyDescent="0.2">
      <c r="A1156">
        <v>5300331100</v>
      </c>
      <c r="B1156" t="s">
        <v>2923</v>
      </c>
      <c r="C1156" t="s">
        <v>2840</v>
      </c>
      <c r="D1156">
        <v>5</v>
      </c>
      <c r="E1156" s="522">
        <v>65650629</v>
      </c>
    </row>
    <row r="1157" spans="1:5" x14ac:dyDescent="0.2">
      <c r="A1157">
        <v>7136270400</v>
      </c>
      <c r="B1157" t="s">
        <v>2927</v>
      </c>
      <c r="C1157" t="s">
        <v>2879</v>
      </c>
      <c r="D1157">
        <v>1</v>
      </c>
      <c r="E1157" s="522">
        <v>65650629</v>
      </c>
    </row>
    <row r="1158" spans="1:5" x14ac:dyDescent="0.2">
      <c r="A1158">
        <v>7136679300</v>
      </c>
      <c r="B1158" t="s">
        <v>2927</v>
      </c>
      <c r="C1158" t="s">
        <v>2871</v>
      </c>
      <c r="D1158">
        <v>2</v>
      </c>
      <c r="E1158" s="522">
        <v>65650629</v>
      </c>
    </row>
    <row r="1159" spans="1:5" x14ac:dyDescent="0.2">
      <c r="A1159">
        <v>7120484100</v>
      </c>
      <c r="B1159" t="s">
        <v>2939</v>
      </c>
      <c r="C1159" t="s">
        <v>2840</v>
      </c>
      <c r="D1159">
        <v>30</v>
      </c>
      <c r="E1159" s="522">
        <v>65650629</v>
      </c>
    </row>
    <row r="1160" spans="1:5" x14ac:dyDescent="0.2">
      <c r="A1160">
        <v>8140025100</v>
      </c>
      <c r="B1160" t="s">
        <v>2984</v>
      </c>
      <c r="C1160" t="s">
        <v>2876</v>
      </c>
      <c r="D1160">
        <v>3</v>
      </c>
      <c r="E1160" s="522">
        <v>65650629</v>
      </c>
    </row>
    <row r="1161" spans="1:5" x14ac:dyDescent="0.2">
      <c r="A1161">
        <v>8140025100</v>
      </c>
      <c r="B1161" t="s">
        <v>2984</v>
      </c>
      <c r="C1161" t="s">
        <v>2841</v>
      </c>
      <c r="D1161">
        <v>3</v>
      </c>
      <c r="E1161" s="522">
        <v>65650629</v>
      </c>
    </row>
    <row r="1162" spans="1:5" x14ac:dyDescent="0.2">
      <c r="A1162">
        <v>7121299100</v>
      </c>
      <c r="B1162" t="s">
        <v>2998</v>
      </c>
      <c r="C1162" t="s">
        <v>2840</v>
      </c>
      <c r="D1162">
        <v>30</v>
      </c>
      <c r="E1162" s="522">
        <v>65650629</v>
      </c>
    </row>
    <row r="1163" spans="1:5" x14ac:dyDescent="0.2">
      <c r="A1163">
        <v>7136495600</v>
      </c>
      <c r="B1163" t="s">
        <v>2927</v>
      </c>
      <c r="C1163" t="s">
        <v>2879</v>
      </c>
      <c r="D1163">
        <v>1</v>
      </c>
      <c r="E1163" s="522">
        <v>65650629</v>
      </c>
    </row>
    <row r="1164" spans="1:5" x14ac:dyDescent="0.2">
      <c r="A1164">
        <v>5300338100</v>
      </c>
      <c r="B1164" t="s">
        <v>2923</v>
      </c>
      <c r="C1164" t="s">
        <v>2840</v>
      </c>
      <c r="D1164">
        <v>5</v>
      </c>
      <c r="E1164" s="522">
        <v>65650629</v>
      </c>
    </row>
    <row r="1165" spans="1:5" x14ac:dyDescent="0.2">
      <c r="A1165">
        <v>5300338100</v>
      </c>
      <c r="B1165" t="s">
        <v>2923</v>
      </c>
      <c r="C1165" t="s">
        <v>2840</v>
      </c>
      <c r="D1165">
        <v>4</v>
      </c>
      <c r="E1165" s="522">
        <v>65650629</v>
      </c>
    </row>
    <row r="1166" spans="1:5" x14ac:dyDescent="0.2">
      <c r="A1166">
        <v>4100009100</v>
      </c>
      <c r="B1166" t="s">
        <v>3004</v>
      </c>
      <c r="C1166" t="s">
        <v>2845</v>
      </c>
      <c r="D1166">
        <v>82</v>
      </c>
      <c r="E1166" s="522">
        <v>65650629</v>
      </c>
    </row>
    <row r="1167" spans="1:5" x14ac:dyDescent="0.2">
      <c r="A1167">
        <v>4100009100</v>
      </c>
      <c r="B1167" t="s">
        <v>3004</v>
      </c>
      <c r="C1167" t="s">
        <v>2845</v>
      </c>
      <c r="D1167">
        <v>110</v>
      </c>
      <c r="E1167" s="522">
        <v>65650629</v>
      </c>
    </row>
    <row r="1168" spans="1:5" x14ac:dyDescent="0.2">
      <c r="A1168">
        <v>4100009100</v>
      </c>
      <c r="B1168" t="s">
        <v>3004</v>
      </c>
      <c r="C1168" t="s">
        <v>2845</v>
      </c>
      <c r="D1168">
        <v>8</v>
      </c>
      <c r="E1168" s="522">
        <v>65650629</v>
      </c>
    </row>
    <row r="1169" spans="1:5" x14ac:dyDescent="0.2">
      <c r="A1169">
        <v>4100007100</v>
      </c>
      <c r="B1169" t="s">
        <v>3004</v>
      </c>
      <c r="C1169" t="s">
        <v>2845</v>
      </c>
      <c r="D1169">
        <v>7</v>
      </c>
      <c r="E1169" s="522">
        <v>65650629</v>
      </c>
    </row>
    <row r="1170" spans="1:5" x14ac:dyDescent="0.2">
      <c r="A1170">
        <v>4100015100</v>
      </c>
      <c r="B1170" t="s">
        <v>3004</v>
      </c>
      <c r="C1170" t="s">
        <v>2840</v>
      </c>
      <c r="D1170">
        <v>30</v>
      </c>
      <c r="E1170" s="522">
        <v>65650629</v>
      </c>
    </row>
    <row r="1171" spans="1:5" x14ac:dyDescent="0.2">
      <c r="A1171">
        <v>4100015100</v>
      </c>
      <c r="B1171" t="s">
        <v>3004</v>
      </c>
      <c r="C1171" t="s">
        <v>2840</v>
      </c>
      <c r="D1171">
        <v>49</v>
      </c>
      <c r="E1171" s="522">
        <v>65650629</v>
      </c>
    </row>
    <row r="1172" spans="1:5" x14ac:dyDescent="0.2">
      <c r="A1172">
        <v>5300343100</v>
      </c>
      <c r="B1172" t="s">
        <v>2923</v>
      </c>
      <c r="C1172" t="s">
        <v>2840</v>
      </c>
      <c r="D1172">
        <v>5</v>
      </c>
      <c r="E1172" s="522">
        <v>65650629</v>
      </c>
    </row>
    <row r="1173" spans="1:5" x14ac:dyDescent="0.2">
      <c r="A1173">
        <v>4280022100</v>
      </c>
      <c r="B1173" t="s">
        <v>3009</v>
      </c>
      <c r="C1173" t="s">
        <v>2840</v>
      </c>
      <c r="D1173">
        <v>2</v>
      </c>
      <c r="E1173" s="522">
        <v>65650629</v>
      </c>
    </row>
    <row r="1174" spans="1:5" x14ac:dyDescent="0.2">
      <c r="A1174">
        <v>4140017100</v>
      </c>
      <c r="B1174" t="s">
        <v>2946</v>
      </c>
      <c r="C1174" t="s">
        <v>2845</v>
      </c>
      <c r="D1174">
        <v>4</v>
      </c>
      <c r="E1174" s="522">
        <v>65650629</v>
      </c>
    </row>
    <row r="1175" spans="1:5" x14ac:dyDescent="0.2">
      <c r="A1175">
        <v>4110118110</v>
      </c>
      <c r="B1175" t="s">
        <v>2927</v>
      </c>
      <c r="C1175" t="s">
        <v>2886</v>
      </c>
      <c r="D1175">
        <v>2</v>
      </c>
      <c r="E1175" s="522">
        <v>65650650</v>
      </c>
    </row>
    <row r="1176" spans="1:5" x14ac:dyDescent="0.2">
      <c r="A1176">
        <v>4110118110</v>
      </c>
      <c r="B1176" t="s">
        <v>2927</v>
      </c>
      <c r="C1176" t="s">
        <v>2886</v>
      </c>
      <c r="D1176">
        <v>4</v>
      </c>
      <c r="E1176" s="522">
        <v>65650650</v>
      </c>
    </row>
    <row r="1177" spans="1:5" x14ac:dyDescent="0.2">
      <c r="A1177">
        <v>4110121100</v>
      </c>
      <c r="B1177" t="s">
        <v>2927</v>
      </c>
      <c r="C1177" t="s">
        <v>2886</v>
      </c>
      <c r="D1177">
        <v>5</v>
      </c>
      <c r="E1177" s="522">
        <v>65650650</v>
      </c>
    </row>
    <row r="1178" spans="1:5" x14ac:dyDescent="0.2">
      <c r="A1178">
        <v>5110137100</v>
      </c>
      <c r="B1178" t="s">
        <v>2951</v>
      </c>
      <c r="C1178" t="s">
        <v>2886</v>
      </c>
      <c r="D1178">
        <v>2</v>
      </c>
      <c r="E1178" s="522">
        <v>65650650</v>
      </c>
    </row>
    <row r="1179" spans="1:5" x14ac:dyDescent="0.2">
      <c r="A1179">
        <v>4110118100</v>
      </c>
      <c r="B1179" t="s">
        <v>2927</v>
      </c>
      <c r="C1179" t="s">
        <v>2886</v>
      </c>
      <c r="D1179">
        <v>4</v>
      </c>
      <c r="E1179" s="522">
        <v>65650650</v>
      </c>
    </row>
    <row r="1180" spans="1:5" x14ac:dyDescent="0.2">
      <c r="A1180">
        <v>4110124100</v>
      </c>
      <c r="B1180" t="s">
        <v>2927</v>
      </c>
      <c r="C1180" t="s">
        <v>2886</v>
      </c>
      <c r="D1180">
        <v>2</v>
      </c>
      <c r="E1180" s="522">
        <v>65650650</v>
      </c>
    </row>
    <row r="1181" spans="1:5" x14ac:dyDescent="0.2">
      <c r="A1181">
        <v>4110124100</v>
      </c>
      <c r="B1181" t="s">
        <v>2927</v>
      </c>
      <c r="C1181" t="s">
        <v>2886</v>
      </c>
      <c r="D1181">
        <v>2</v>
      </c>
      <c r="E1181" s="522">
        <v>65650650</v>
      </c>
    </row>
    <row r="1182" spans="1:5" x14ac:dyDescent="0.2">
      <c r="A1182">
        <v>3230809100</v>
      </c>
      <c r="B1182" t="s">
        <v>2947</v>
      </c>
      <c r="C1182" t="s">
        <v>2886</v>
      </c>
      <c r="D1182">
        <v>1</v>
      </c>
      <c r="E1182" s="522">
        <v>65650650</v>
      </c>
    </row>
    <row r="1183" spans="1:5" x14ac:dyDescent="0.2">
      <c r="A1183">
        <v>5100103100</v>
      </c>
      <c r="B1183" t="s">
        <v>2935</v>
      </c>
      <c r="C1183" t="s">
        <v>2886</v>
      </c>
      <c r="D1183">
        <v>8</v>
      </c>
      <c r="E1183" s="522">
        <v>65650650</v>
      </c>
    </row>
    <row r="1184" spans="1:5" x14ac:dyDescent="0.2">
      <c r="A1184">
        <v>4110194100</v>
      </c>
      <c r="B1184" t="s">
        <v>2927</v>
      </c>
      <c r="C1184" t="s">
        <v>2886</v>
      </c>
      <c r="D1184">
        <v>2</v>
      </c>
      <c r="E1184" s="522">
        <v>65650650</v>
      </c>
    </row>
    <row r="1185" spans="1:5" x14ac:dyDescent="0.2">
      <c r="A1185">
        <v>5120050100</v>
      </c>
      <c r="B1185" t="s">
        <v>2959</v>
      </c>
      <c r="C1185" t="s">
        <v>2886</v>
      </c>
      <c r="D1185">
        <v>1</v>
      </c>
      <c r="E1185" s="522">
        <v>65650650</v>
      </c>
    </row>
    <row r="1186" spans="1:5" x14ac:dyDescent="0.2">
      <c r="A1186">
        <v>4110161100</v>
      </c>
      <c r="B1186" t="s">
        <v>2927</v>
      </c>
      <c r="C1186" t="s">
        <v>2886</v>
      </c>
      <c r="D1186">
        <v>1</v>
      </c>
      <c r="E1186" s="522">
        <v>65650650</v>
      </c>
    </row>
    <row r="1187" spans="1:5" x14ac:dyDescent="0.2">
      <c r="A1187">
        <v>4110120100</v>
      </c>
      <c r="B1187" t="s">
        <v>2927</v>
      </c>
      <c r="C1187" t="s">
        <v>2886</v>
      </c>
      <c r="D1187">
        <v>4</v>
      </c>
      <c r="E1187" s="522">
        <v>65650650</v>
      </c>
    </row>
    <row r="1188" spans="1:5" x14ac:dyDescent="0.2">
      <c r="A1188">
        <v>6213043090</v>
      </c>
      <c r="B1188" t="s">
        <v>2931</v>
      </c>
      <c r="C1188" t="s">
        <v>2887</v>
      </c>
      <c r="D1188">
        <v>1</v>
      </c>
      <c r="E1188" s="522">
        <v>65650650</v>
      </c>
    </row>
    <row r="1189" spans="1:5" x14ac:dyDescent="0.2">
      <c r="A1189">
        <v>6213043090</v>
      </c>
      <c r="B1189" t="s">
        <v>2931</v>
      </c>
      <c r="C1189" t="s">
        <v>2887</v>
      </c>
      <c r="D1189">
        <v>27</v>
      </c>
      <c r="E1189" s="522">
        <v>65650650</v>
      </c>
    </row>
    <row r="1190" spans="1:5" x14ac:dyDescent="0.2">
      <c r="A1190">
        <v>6213043090</v>
      </c>
      <c r="B1190" t="s">
        <v>2931</v>
      </c>
      <c r="C1190" t="s">
        <v>2888</v>
      </c>
      <c r="D1190">
        <v>42</v>
      </c>
      <c r="E1190" s="522">
        <v>65650650</v>
      </c>
    </row>
    <row r="1191" spans="1:5" x14ac:dyDescent="0.2">
      <c r="A1191">
        <v>6201080000</v>
      </c>
      <c r="B1191" t="s">
        <v>2931</v>
      </c>
      <c r="C1191" t="s">
        <v>2887</v>
      </c>
      <c r="D1191">
        <v>14</v>
      </c>
      <c r="E1191" s="522">
        <v>65650650</v>
      </c>
    </row>
    <row r="1192" spans="1:5" x14ac:dyDescent="0.2">
      <c r="A1192">
        <v>4150388100</v>
      </c>
      <c r="B1192" t="s">
        <v>2929</v>
      </c>
      <c r="C1192" t="s">
        <v>2887</v>
      </c>
      <c r="D1192">
        <v>2</v>
      </c>
      <c r="E1192" s="522">
        <v>65650650</v>
      </c>
    </row>
    <row r="1193" spans="1:5" x14ac:dyDescent="0.2">
      <c r="A1193">
        <v>5100058100</v>
      </c>
      <c r="B1193" t="s">
        <v>2935</v>
      </c>
      <c r="C1193" t="s">
        <v>2887</v>
      </c>
      <c r="D1193">
        <v>12</v>
      </c>
      <c r="E1193" s="522">
        <v>65650650</v>
      </c>
    </row>
    <row r="1194" spans="1:5" x14ac:dyDescent="0.2">
      <c r="A1194">
        <v>5100058100</v>
      </c>
      <c r="B1194" t="s">
        <v>2935</v>
      </c>
      <c r="C1194" t="s">
        <v>2889</v>
      </c>
      <c r="D1194">
        <v>68</v>
      </c>
      <c r="E1194" s="522">
        <v>65650650</v>
      </c>
    </row>
    <row r="1195" spans="1:5" x14ac:dyDescent="0.2">
      <c r="A1195">
        <v>4150574100</v>
      </c>
      <c r="B1195" t="s">
        <v>2929</v>
      </c>
      <c r="C1195" t="s">
        <v>2887</v>
      </c>
      <c r="D1195">
        <v>1</v>
      </c>
      <c r="E1195" s="522">
        <v>65650650</v>
      </c>
    </row>
    <row r="1196" spans="1:5" x14ac:dyDescent="0.2">
      <c r="A1196">
        <v>4150574100</v>
      </c>
      <c r="B1196" t="s">
        <v>2929</v>
      </c>
      <c r="C1196" t="s">
        <v>2890</v>
      </c>
      <c r="D1196">
        <v>23</v>
      </c>
      <c r="E1196" s="522">
        <v>65650650</v>
      </c>
    </row>
    <row r="1197" spans="1:5" x14ac:dyDescent="0.2">
      <c r="A1197">
        <v>4150574100</v>
      </c>
      <c r="B1197" t="s">
        <v>2929</v>
      </c>
      <c r="C1197" t="s">
        <v>2891</v>
      </c>
      <c r="D1197">
        <v>24</v>
      </c>
      <c r="E1197" s="522">
        <v>65650650</v>
      </c>
    </row>
    <row r="1198" spans="1:5" x14ac:dyDescent="0.2">
      <c r="A1198">
        <v>4150574100</v>
      </c>
      <c r="B1198" t="s">
        <v>2929</v>
      </c>
      <c r="C1198" t="s">
        <v>2892</v>
      </c>
      <c r="D1198">
        <v>12</v>
      </c>
      <c r="E1198" s="522">
        <v>65650650</v>
      </c>
    </row>
    <row r="1199" spans="1:5" x14ac:dyDescent="0.2">
      <c r="A1199">
        <v>5100225100</v>
      </c>
      <c r="B1199" t="s">
        <v>2944</v>
      </c>
      <c r="C1199" t="s">
        <v>2887</v>
      </c>
      <c r="D1199">
        <v>19</v>
      </c>
      <c r="E1199" s="522">
        <v>65650650</v>
      </c>
    </row>
    <row r="1200" spans="1:5" x14ac:dyDescent="0.2">
      <c r="A1200">
        <v>5100225100</v>
      </c>
      <c r="B1200" t="s">
        <v>2944</v>
      </c>
      <c r="C1200" t="s">
        <v>2893</v>
      </c>
      <c r="D1200">
        <v>29</v>
      </c>
      <c r="E1200" s="522">
        <v>65650650</v>
      </c>
    </row>
    <row r="1201" spans="1:5" x14ac:dyDescent="0.2">
      <c r="A1201">
        <v>5001050100</v>
      </c>
      <c r="B1201" t="s">
        <v>2937</v>
      </c>
      <c r="C1201" t="s">
        <v>2887</v>
      </c>
      <c r="D1201">
        <v>111</v>
      </c>
      <c r="E1201" s="522">
        <v>65650650</v>
      </c>
    </row>
    <row r="1202" spans="1:5" x14ac:dyDescent="0.2">
      <c r="A1202">
        <v>5100090100</v>
      </c>
      <c r="B1202" t="s">
        <v>2944</v>
      </c>
      <c r="C1202" t="s">
        <v>2887</v>
      </c>
      <c r="D1202">
        <v>11</v>
      </c>
      <c r="E1202" s="522">
        <v>65650650</v>
      </c>
    </row>
    <row r="1203" spans="1:5" x14ac:dyDescent="0.2">
      <c r="A1203">
        <v>5100090100</v>
      </c>
      <c r="B1203" t="s">
        <v>2944</v>
      </c>
      <c r="C1203" t="s">
        <v>2894</v>
      </c>
      <c r="D1203">
        <v>29</v>
      </c>
      <c r="E1203" s="522">
        <v>65650650</v>
      </c>
    </row>
    <row r="1204" spans="1:5" x14ac:dyDescent="0.2">
      <c r="A1204">
        <v>5100090100</v>
      </c>
      <c r="B1204" t="s">
        <v>2944</v>
      </c>
      <c r="C1204" t="s">
        <v>2895</v>
      </c>
      <c r="D1204">
        <v>110</v>
      </c>
      <c r="E1204" s="522">
        <v>65650650</v>
      </c>
    </row>
    <row r="1205" spans="1:5" x14ac:dyDescent="0.2">
      <c r="A1205">
        <v>5000742100</v>
      </c>
      <c r="B1205" t="s">
        <v>2937</v>
      </c>
      <c r="C1205" t="s">
        <v>2887</v>
      </c>
      <c r="D1205">
        <v>15</v>
      </c>
      <c r="E1205" s="522">
        <v>65650650</v>
      </c>
    </row>
    <row r="1206" spans="1:5" x14ac:dyDescent="0.2">
      <c r="A1206">
        <v>5110353100</v>
      </c>
      <c r="B1206" t="s">
        <v>2951</v>
      </c>
      <c r="C1206" t="s">
        <v>2896</v>
      </c>
      <c r="D1206">
        <v>17</v>
      </c>
      <c r="E1206" s="522">
        <v>65650650</v>
      </c>
    </row>
    <row r="1207" spans="1:5" x14ac:dyDescent="0.2">
      <c r="A1207">
        <v>5110353100</v>
      </c>
      <c r="B1207" t="s">
        <v>2951</v>
      </c>
      <c r="C1207" t="s">
        <v>2897</v>
      </c>
      <c r="D1207">
        <v>32</v>
      </c>
      <c r="E1207" s="522">
        <v>65650650</v>
      </c>
    </row>
    <row r="1208" spans="1:5" x14ac:dyDescent="0.2">
      <c r="A1208">
        <v>4150490100</v>
      </c>
      <c r="B1208" t="s">
        <v>2929</v>
      </c>
      <c r="C1208" t="s">
        <v>2897</v>
      </c>
      <c r="D1208">
        <v>1</v>
      </c>
      <c r="E1208" s="522">
        <v>65650650</v>
      </c>
    </row>
    <row r="1209" spans="1:5" x14ac:dyDescent="0.2">
      <c r="A1209">
        <v>6243032000</v>
      </c>
      <c r="B1209" t="s">
        <v>2931</v>
      </c>
      <c r="C1209" t="s">
        <v>2897</v>
      </c>
      <c r="D1209">
        <v>5</v>
      </c>
      <c r="E1209" s="522">
        <v>65650650</v>
      </c>
    </row>
    <row r="1210" spans="1:5" x14ac:dyDescent="0.2">
      <c r="A1210">
        <v>5100011110</v>
      </c>
      <c r="B1210" t="s">
        <v>2944</v>
      </c>
      <c r="C1210" t="s">
        <v>2889</v>
      </c>
      <c r="D1210">
        <v>7</v>
      </c>
      <c r="E1210" s="522">
        <v>65650650</v>
      </c>
    </row>
    <row r="1211" spans="1:5" x14ac:dyDescent="0.2">
      <c r="A1211">
        <v>5100011110</v>
      </c>
      <c r="B1211" t="s">
        <v>2944</v>
      </c>
      <c r="C1211" t="s">
        <v>2894</v>
      </c>
      <c r="D1211">
        <v>43</v>
      </c>
      <c r="E1211" s="522">
        <v>65650650</v>
      </c>
    </row>
    <row r="1212" spans="1:5" x14ac:dyDescent="0.2">
      <c r="A1212">
        <v>5100073100</v>
      </c>
      <c r="B1212" t="s">
        <v>2935</v>
      </c>
      <c r="C1212" t="s">
        <v>2898</v>
      </c>
      <c r="D1212">
        <v>14</v>
      </c>
      <c r="E1212" s="522">
        <v>65650650</v>
      </c>
    </row>
    <row r="1213" spans="1:5" x14ac:dyDescent="0.2">
      <c r="A1213">
        <v>5100073100</v>
      </c>
      <c r="B1213" t="s">
        <v>2935</v>
      </c>
      <c r="C1213" t="s">
        <v>2897</v>
      </c>
      <c r="D1213">
        <v>46</v>
      </c>
      <c r="E1213" s="522">
        <v>65650650</v>
      </c>
    </row>
    <row r="1214" spans="1:5" x14ac:dyDescent="0.2">
      <c r="A1214">
        <v>5100172100</v>
      </c>
      <c r="B1214" t="s">
        <v>2944</v>
      </c>
      <c r="C1214" t="s">
        <v>2889</v>
      </c>
      <c r="D1214">
        <v>10</v>
      </c>
      <c r="E1214" s="522">
        <v>65650650</v>
      </c>
    </row>
    <row r="1215" spans="1:5" x14ac:dyDescent="0.2">
      <c r="A1215">
        <v>4150497090</v>
      </c>
      <c r="B1215" t="s">
        <v>2929</v>
      </c>
      <c r="C1215" t="s">
        <v>2897</v>
      </c>
      <c r="D1215">
        <v>1</v>
      </c>
      <c r="E1215" s="522">
        <v>65650650</v>
      </c>
    </row>
    <row r="1216" spans="1:5" x14ac:dyDescent="0.2">
      <c r="A1216">
        <v>5000249110</v>
      </c>
      <c r="B1216" t="s">
        <v>2937</v>
      </c>
      <c r="C1216" t="s">
        <v>2899</v>
      </c>
      <c r="D1216">
        <v>167</v>
      </c>
      <c r="E1216" s="522">
        <v>65650650</v>
      </c>
    </row>
    <row r="1217" spans="1:5" x14ac:dyDescent="0.2">
      <c r="A1217">
        <v>5000249110</v>
      </c>
      <c r="B1217" t="s">
        <v>2937</v>
      </c>
      <c r="C1217" t="s">
        <v>2889</v>
      </c>
      <c r="D1217">
        <v>83</v>
      </c>
      <c r="E1217" s="522">
        <v>65650650</v>
      </c>
    </row>
    <row r="1218" spans="1:5" x14ac:dyDescent="0.2">
      <c r="A1218">
        <v>6193063090</v>
      </c>
      <c r="B1218" t="s">
        <v>2931</v>
      </c>
      <c r="C1218" t="s">
        <v>2897</v>
      </c>
      <c r="D1218">
        <v>14</v>
      </c>
      <c r="E1218" s="522">
        <v>65650650</v>
      </c>
    </row>
    <row r="1219" spans="1:5" x14ac:dyDescent="0.2">
      <c r="A1219">
        <v>6233113090</v>
      </c>
      <c r="B1219" t="s">
        <v>2931</v>
      </c>
      <c r="C1219" t="s">
        <v>2897</v>
      </c>
      <c r="D1219">
        <v>1</v>
      </c>
      <c r="E1219" s="522">
        <v>65650650</v>
      </c>
    </row>
    <row r="1220" spans="1:5" x14ac:dyDescent="0.2">
      <c r="A1220">
        <v>5100025110</v>
      </c>
      <c r="B1220" t="s">
        <v>2935</v>
      </c>
      <c r="C1220" t="s">
        <v>2889</v>
      </c>
      <c r="D1220">
        <v>12</v>
      </c>
      <c r="E1220" s="522">
        <v>65650650</v>
      </c>
    </row>
    <row r="1221" spans="1:5" x14ac:dyDescent="0.2">
      <c r="A1221">
        <v>5100035100</v>
      </c>
      <c r="B1221" t="s">
        <v>2935</v>
      </c>
      <c r="C1221" t="s">
        <v>2900</v>
      </c>
      <c r="D1221">
        <v>11</v>
      </c>
      <c r="E1221" s="522">
        <v>65650650</v>
      </c>
    </row>
    <row r="1222" spans="1:5" x14ac:dyDescent="0.2">
      <c r="A1222">
        <v>5100035100</v>
      </c>
      <c r="B1222" t="s">
        <v>2935</v>
      </c>
      <c r="C1222" t="s">
        <v>2897</v>
      </c>
      <c r="D1222">
        <v>1</v>
      </c>
      <c r="E1222" s="522">
        <v>65650650</v>
      </c>
    </row>
    <row r="1223" spans="1:5" x14ac:dyDescent="0.2">
      <c r="A1223">
        <v>5100035100</v>
      </c>
      <c r="B1223" t="s">
        <v>2935</v>
      </c>
      <c r="C1223" t="s">
        <v>2897</v>
      </c>
      <c r="D1223">
        <v>2</v>
      </c>
      <c r="E1223" s="522">
        <v>65650650</v>
      </c>
    </row>
    <row r="1224" spans="1:5" x14ac:dyDescent="0.2">
      <c r="A1224">
        <v>5100035100</v>
      </c>
      <c r="B1224" t="s">
        <v>2935</v>
      </c>
      <c r="C1224" t="s">
        <v>2901</v>
      </c>
      <c r="D1224">
        <v>3</v>
      </c>
      <c r="E1224" s="522">
        <v>65650650</v>
      </c>
    </row>
    <row r="1225" spans="1:5" x14ac:dyDescent="0.2">
      <c r="A1225">
        <v>5100035100</v>
      </c>
      <c r="B1225" t="s">
        <v>2935</v>
      </c>
      <c r="C1225" t="s">
        <v>2902</v>
      </c>
      <c r="D1225">
        <v>13</v>
      </c>
      <c r="E1225" s="522">
        <v>65650650</v>
      </c>
    </row>
    <row r="1226" spans="1:5" x14ac:dyDescent="0.2">
      <c r="A1226">
        <v>4150250100</v>
      </c>
      <c r="B1226" t="s">
        <v>2929</v>
      </c>
      <c r="C1226" t="s">
        <v>2903</v>
      </c>
      <c r="D1226">
        <v>30</v>
      </c>
      <c r="E1226" s="522">
        <v>65650650</v>
      </c>
    </row>
    <row r="1227" spans="1:5" x14ac:dyDescent="0.2">
      <c r="A1227">
        <v>4150250100</v>
      </c>
      <c r="B1227" t="s">
        <v>2929</v>
      </c>
      <c r="C1227" t="s">
        <v>2893</v>
      </c>
      <c r="D1227">
        <v>23</v>
      </c>
      <c r="E1227" s="522">
        <v>65650650</v>
      </c>
    </row>
    <row r="1228" spans="1:5" x14ac:dyDescent="0.2">
      <c r="A1228">
        <v>4150250100</v>
      </c>
      <c r="B1228" t="s">
        <v>2929</v>
      </c>
      <c r="C1228" t="s">
        <v>2904</v>
      </c>
      <c r="D1228">
        <v>22</v>
      </c>
      <c r="E1228" s="522">
        <v>65650650</v>
      </c>
    </row>
    <row r="1229" spans="1:5" x14ac:dyDescent="0.2">
      <c r="A1229">
        <v>5000440100</v>
      </c>
      <c r="B1229" t="s">
        <v>2937</v>
      </c>
      <c r="C1229" t="s">
        <v>2889</v>
      </c>
      <c r="D1229">
        <v>96</v>
      </c>
      <c r="E1229" s="522">
        <v>65650650</v>
      </c>
    </row>
    <row r="1230" spans="1:5" x14ac:dyDescent="0.2">
      <c r="A1230">
        <v>4150485100</v>
      </c>
      <c r="B1230" t="s">
        <v>2929</v>
      </c>
      <c r="C1230" t="s">
        <v>2898</v>
      </c>
      <c r="D1230">
        <v>10</v>
      </c>
      <c r="E1230" s="522">
        <v>65650650</v>
      </c>
    </row>
    <row r="1231" spans="1:5" x14ac:dyDescent="0.2">
      <c r="A1231">
        <v>4150318100</v>
      </c>
      <c r="B1231" t="s">
        <v>2929</v>
      </c>
      <c r="C1231" t="s">
        <v>2896</v>
      </c>
      <c r="D1231">
        <v>6</v>
      </c>
      <c r="E1231" s="522">
        <v>65650650</v>
      </c>
    </row>
    <row r="1232" spans="1:5" x14ac:dyDescent="0.2">
      <c r="A1232">
        <v>4150318100</v>
      </c>
      <c r="B1232" t="s">
        <v>2929</v>
      </c>
      <c r="C1232" t="s">
        <v>2898</v>
      </c>
      <c r="D1232">
        <v>4</v>
      </c>
      <c r="E1232" s="522">
        <v>65650650</v>
      </c>
    </row>
    <row r="1233" spans="1:5" x14ac:dyDescent="0.2">
      <c r="A1233">
        <v>6243085000</v>
      </c>
      <c r="B1233" t="s">
        <v>2931</v>
      </c>
      <c r="C1233" t="s">
        <v>2898</v>
      </c>
      <c r="D1233">
        <v>5</v>
      </c>
      <c r="E1233" s="522">
        <v>65650650</v>
      </c>
    </row>
    <row r="1234" spans="1:5" x14ac:dyDescent="0.2">
      <c r="A1234">
        <v>6243085000</v>
      </c>
      <c r="B1234" t="s">
        <v>2931</v>
      </c>
      <c r="C1234" t="s">
        <v>2905</v>
      </c>
      <c r="D1234">
        <v>3</v>
      </c>
      <c r="E1234" s="522">
        <v>65650650</v>
      </c>
    </row>
    <row r="1235" spans="1:5" x14ac:dyDescent="0.2">
      <c r="A1235">
        <v>6000125000</v>
      </c>
      <c r="B1235" t="s">
        <v>2931</v>
      </c>
      <c r="C1235" t="s">
        <v>2899</v>
      </c>
      <c r="D1235">
        <v>5</v>
      </c>
      <c r="E1235" s="522">
        <v>65650650</v>
      </c>
    </row>
    <row r="1236" spans="1:5" x14ac:dyDescent="0.2">
      <c r="A1236">
        <v>6000125000</v>
      </c>
      <c r="B1236" t="s">
        <v>2931</v>
      </c>
      <c r="C1236" t="s">
        <v>2899</v>
      </c>
      <c r="D1236">
        <v>5</v>
      </c>
      <c r="E1236" s="522">
        <v>65650650</v>
      </c>
    </row>
    <row r="1237" spans="1:5" x14ac:dyDescent="0.2">
      <c r="A1237">
        <v>5100130110</v>
      </c>
      <c r="B1237" t="s">
        <v>2944</v>
      </c>
      <c r="C1237" t="s">
        <v>2898</v>
      </c>
      <c r="D1237">
        <v>20</v>
      </c>
      <c r="E1237" s="522">
        <v>65650650</v>
      </c>
    </row>
    <row r="1238" spans="1:5" x14ac:dyDescent="0.2">
      <c r="A1238">
        <v>6263075000</v>
      </c>
      <c r="B1238" t="s">
        <v>2931</v>
      </c>
      <c r="C1238" t="s">
        <v>2906</v>
      </c>
      <c r="D1238">
        <v>30</v>
      </c>
      <c r="E1238" s="522">
        <v>65650650</v>
      </c>
    </row>
    <row r="1239" spans="1:5" x14ac:dyDescent="0.2">
      <c r="A1239">
        <v>6263075000</v>
      </c>
      <c r="B1239" t="s">
        <v>2931</v>
      </c>
      <c r="C1239" t="s">
        <v>2907</v>
      </c>
      <c r="D1239">
        <v>30</v>
      </c>
      <c r="E1239" s="522">
        <v>65650650</v>
      </c>
    </row>
    <row r="1240" spans="1:5" x14ac:dyDescent="0.2">
      <c r="A1240">
        <v>6263075000</v>
      </c>
      <c r="B1240" t="s">
        <v>2931</v>
      </c>
      <c r="C1240" t="s">
        <v>2908</v>
      </c>
      <c r="D1240">
        <v>30</v>
      </c>
      <c r="E1240" s="522">
        <v>65650650</v>
      </c>
    </row>
    <row r="1241" spans="1:5" x14ac:dyDescent="0.2">
      <c r="A1241">
        <v>6263075000</v>
      </c>
      <c r="B1241" t="s">
        <v>2931</v>
      </c>
      <c r="C1241" t="s">
        <v>2909</v>
      </c>
      <c r="D1241">
        <v>30</v>
      </c>
      <c r="E1241" s="522">
        <v>65650650</v>
      </c>
    </row>
    <row r="1242" spans="1:5" x14ac:dyDescent="0.2">
      <c r="A1242">
        <v>6263075000</v>
      </c>
      <c r="B1242" t="s">
        <v>2931</v>
      </c>
      <c r="C1242" t="s">
        <v>2910</v>
      </c>
      <c r="D1242">
        <v>30</v>
      </c>
      <c r="E1242" s="522">
        <v>65650650</v>
      </c>
    </row>
    <row r="1243" spans="1:5" x14ac:dyDescent="0.2">
      <c r="A1243">
        <v>6263075000</v>
      </c>
      <c r="B1243" t="s">
        <v>2931</v>
      </c>
      <c r="C1243" t="s">
        <v>2886</v>
      </c>
      <c r="D1243">
        <v>5</v>
      </c>
      <c r="E1243" s="522">
        <v>65650650</v>
      </c>
    </row>
    <row r="1244" spans="1:5" x14ac:dyDescent="0.2">
      <c r="A1244">
        <v>6263075000</v>
      </c>
      <c r="B1244" t="s">
        <v>2931</v>
      </c>
      <c r="C1244" t="s">
        <v>2911</v>
      </c>
      <c r="D1244">
        <v>30</v>
      </c>
      <c r="E1244" s="522">
        <v>65650650</v>
      </c>
    </row>
    <row r="1245" spans="1:5" x14ac:dyDescent="0.2">
      <c r="A1245">
        <v>6263075000</v>
      </c>
      <c r="B1245" t="s">
        <v>2931</v>
      </c>
      <c r="C1245" t="s">
        <v>2912</v>
      </c>
      <c r="D1245">
        <v>30</v>
      </c>
      <c r="E1245" s="522">
        <v>65650650</v>
      </c>
    </row>
    <row r="1246" spans="1:5" x14ac:dyDescent="0.2">
      <c r="A1246">
        <v>6263075000</v>
      </c>
      <c r="B1246" t="s">
        <v>2931</v>
      </c>
      <c r="C1246" t="s">
        <v>2913</v>
      </c>
      <c r="D1246">
        <v>30</v>
      </c>
      <c r="E1246" s="522">
        <v>65650650</v>
      </c>
    </row>
    <row r="1247" spans="1:5" x14ac:dyDescent="0.2">
      <c r="A1247">
        <v>6263075000</v>
      </c>
      <c r="B1247" t="s">
        <v>2931</v>
      </c>
      <c r="C1247" t="s">
        <v>2914</v>
      </c>
      <c r="D1247">
        <v>30</v>
      </c>
      <c r="E1247" s="522">
        <v>65650650</v>
      </c>
    </row>
    <row r="1248" spans="1:5" x14ac:dyDescent="0.2">
      <c r="A1248">
        <v>6263075000</v>
      </c>
      <c r="B1248" t="s">
        <v>2931</v>
      </c>
      <c r="C1248" t="s">
        <v>2915</v>
      </c>
      <c r="D1248">
        <v>15</v>
      </c>
      <c r="E1248" s="522">
        <v>65650650</v>
      </c>
    </row>
    <row r="1249" spans="1:5" x14ac:dyDescent="0.2">
      <c r="A1249">
        <v>5130071100</v>
      </c>
      <c r="B1249" t="s">
        <v>2982</v>
      </c>
      <c r="C1249" t="s">
        <v>2916</v>
      </c>
      <c r="D1249">
        <v>17</v>
      </c>
      <c r="E1249" s="522">
        <v>65650650</v>
      </c>
    </row>
    <row r="1250" spans="1:5" x14ac:dyDescent="0.2">
      <c r="A1250">
        <v>5130071100</v>
      </c>
      <c r="B1250" t="s">
        <v>2982</v>
      </c>
      <c r="C1250" t="s">
        <v>2916</v>
      </c>
      <c r="D1250">
        <v>7</v>
      </c>
      <c r="E1250" s="522">
        <v>65650650</v>
      </c>
    </row>
    <row r="1251" spans="1:5" x14ac:dyDescent="0.2">
      <c r="A1251">
        <v>5100164100</v>
      </c>
      <c r="B1251" t="s">
        <v>2944</v>
      </c>
      <c r="C1251" t="s">
        <v>2900</v>
      </c>
      <c r="D1251">
        <v>69</v>
      </c>
      <c r="E1251" s="522">
        <v>65650650</v>
      </c>
    </row>
    <row r="1252" spans="1:5" x14ac:dyDescent="0.2">
      <c r="A1252">
        <v>5100164100</v>
      </c>
      <c r="B1252" t="s">
        <v>2944</v>
      </c>
      <c r="C1252" t="s">
        <v>2917</v>
      </c>
      <c r="D1252">
        <v>63</v>
      </c>
      <c r="E1252" s="522">
        <v>65650650</v>
      </c>
    </row>
    <row r="1253" spans="1:5" x14ac:dyDescent="0.2">
      <c r="A1253">
        <v>5100164100</v>
      </c>
      <c r="B1253" t="s">
        <v>2944</v>
      </c>
      <c r="C1253" t="s">
        <v>2905</v>
      </c>
      <c r="D1253">
        <v>2</v>
      </c>
      <c r="E1253" s="522">
        <v>65650650</v>
      </c>
    </row>
    <row r="1254" spans="1:5" x14ac:dyDescent="0.2">
      <c r="A1254">
        <v>5100164100</v>
      </c>
      <c r="B1254" t="s">
        <v>2944</v>
      </c>
      <c r="C1254" t="s">
        <v>2916</v>
      </c>
      <c r="D1254">
        <v>34</v>
      </c>
      <c r="E1254" s="522">
        <v>65650650</v>
      </c>
    </row>
    <row r="1255" spans="1:5" x14ac:dyDescent="0.2">
      <c r="A1255">
        <v>5100164100</v>
      </c>
      <c r="B1255" t="s">
        <v>2944</v>
      </c>
      <c r="C1255" t="s">
        <v>2895</v>
      </c>
      <c r="D1255">
        <v>10</v>
      </c>
      <c r="E1255" s="522">
        <v>65650650</v>
      </c>
    </row>
    <row r="1256" spans="1:5" x14ac:dyDescent="0.2">
      <c r="A1256">
        <v>5100164100</v>
      </c>
      <c r="B1256" t="s">
        <v>2944</v>
      </c>
      <c r="C1256" t="s">
        <v>2915</v>
      </c>
      <c r="D1256">
        <v>31</v>
      </c>
      <c r="E1256" s="522">
        <v>65650650</v>
      </c>
    </row>
    <row r="1257" spans="1:5" x14ac:dyDescent="0.2">
      <c r="A1257">
        <v>5100164100</v>
      </c>
      <c r="B1257" t="s">
        <v>2944</v>
      </c>
      <c r="C1257" t="s">
        <v>2915</v>
      </c>
      <c r="D1257">
        <v>5</v>
      </c>
      <c r="E1257" s="522">
        <v>65650650</v>
      </c>
    </row>
    <row r="1258" spans="1:5" x14ac:dyDescent="0.2">
      <c r="A1258">
        <v>6000002000</v>
      </c>
      <c r="B1258" t="s">
        <v>2931</v>
      </c>
      <c r="C1258" t="s">
        <v>2886</v>
      </c>
      <c r="D1258">
        <v>4</v>
      </c>
      <c r="E1258" s="522">
        <v>65650650</v>
      </c>
    </row>
    <row r="1259" spans="1:5" x14ac:dyDescent="0.2">
      <c r="A1259">
        <v>6000002000</v>
      </c>
      <c r="B1259" t="s">
        <v>2931</v>
      </c>
      <c r="C1259" t="s">
        <v>2905</v>
      </c>
      <c r="D1259">
        <v>6</v>
      </c>
      <c r="E1259" s="522">
        <v>65650650</v>
      </c>
    </row>
    <row r="1260" spans="1:5" x14ac:dyDescent="0.2">
      <c r="A1260">
        <v>4150320100</v>
      </c>
      <c r="B1260" t="s">
        <v>2929</v>
      </c>
      <c r="C1260" t="s">
        <v>2886</v>
      </c>
      <c r="D1260">
        <v>2</v>
      </c>
      <c r="E1260" s="522">
        <v>65650650</v>
      </c>
    </row>
    <row r="1261" spans="1:5" x14ac:dyDescent="0.2">
      <c r="A1261">
        <v>5100160100</v>
      </c>
      <c r="B1261" t="s">
        <v>2944</v>
      </c>
      <c r="C1261" t="s">
        <v>2886</v>
      </c>
      <c r="D1261">
        <v>8</v>
      </c>
      <c r="E1261" s="522">
        <v>65650650</v>
      </c>
    </row>
    <row r="1262" spans="1:5" x14ac:dyDescent="0.2">
      <c r="A1262">
        <v>4150620100</v>
      </c>
      <c r="B1262" t="s">
        <v>2929</v>
      </c>
      <c r="C1262" t="s">
        <v>2905</v>
      </c>
      <c r="D1262">
        <v>4</v>
      </c>
      <c r="E1262" s="522">
        <v>65650650</v>
      </c>
    </row>
    <row r="1263" spans="1:5" x14ac:dyDescent="0.2">
      <c r="A1263">
        <v>4150620100</v>
      </c>
      <c r="B1263" t="s">
        <v>2929</v>
      </c>
      <c r="C1263" t="s">
        <v>2899</v>
      </c>
      <c r="D1263">
        <v>6</v>
      </c>
      <c r="E1263" s="522">
        <v>65650650</v>
      </c>
    </row>
    <row r="1264" spans="1:5" x14ac:dyDescent="0.2">
      <c r="A1264">
        <v>5100177100</v>
      </c>
      <c r="B1264" t="s">
        <v>2944</v>
      </c>
      <c r="C1264" t="s">
        <v>2918</v>
      </c>
      <c r="D1264">
        <v>80</v>
      </c>
      <c r="E1264" s="522">
        <v>65650650</v>
      </c>
    </row>
    <row r="1265" spans="1:5" x14ac:dyDescent="0.2">
      <c r="A1265">
        <v>5100177100</v>
      </c>
      <c r="B1265" t="s">
        <v>2944</v>
      </c>
      <c r="C1265" t="s">
        <v>2901</v>
      </c>
      <c r="D1265">
        <v>17</v>
      </c>
      <c r="E1265" s="522">
        <v>65650650</v>
      </c>
    </row>
    <row r="1266" spans="1:5" x14ac:dyDescent="0.2">
      <c r="A1266">
        <v>5100177100</v>
      </c>
      <c r="B1266" t="s">
        <v>2944</v>
      </c>
      <c r="C1266" t="s">
        <v>2893</v>
      </c>
      <c r="D1266">
        <v>12</v>
      </c>
      <c r="E1266" s="522">
        <v>65650650</v>
      </c>
    </row>
    <row r="1267" spans="1:5" x14ac:dyDescent="0.2">
      <c r="A1267">
        <v>5100177100</v>
      </c>
      <c r="B1267" t="s">
        <v>2944</v>
      </c>
      <c r="C1267" t="s">
        <v>2904</v>
      </c>
      <c r="D1267">
        <v>13</v>
      </c>
      <c r="E1267" s="522">
        <v>65650650</v>
      </c>
    </row>
    <row r="1268" spans="1:5" x14ac:dyDescent="0.2">
      <c r="A1268">
        <v>5100177100</v>
      </c>
      <c r="B1268" t="s">
        <v>2944</v>
      </c>
      <c r="C1268" t="s">
        <v>2894</v>
      </c>
      <c r="D1268">
        <v>28</v>
      </c>
      <c r="E1268" s="522">
        <v>65650650</v>
      </c>
    </row>
    <row r="1269" spans="1:5" x14ac:dyDescent="0.2">
      <c r="A1269">
        <v>3230182170</v>
      </c>
      <c r="B1269" t="s">
        <v>2947</v>
      </c>
      <c r="C1269" t="s">
        <v>2886</v>
      </c>
      <c r="D1269">
        <v>10</v>
      </c>
      <c r="E1269" s="522">
        <v>65650650</v>
      </c>
    </row>
    <row r="1270" spans="1:5" x14ac:dyDescent="0.2">
      <c r="A1270">
        <v>5100208100</v>
      </c>
      <c r="B1270" t="s">
        <v>2944</v>
      </c>
      <c r="C1270" t="s">
        <v>2886</v>
      </c>
      <c r="D1270">
        <v>15</v>
      </c>
      <c r="E1270" s="522">
        <v>65650650</v>
      </c>
    </row>
    <row r="1271" spans="1:5" x14ac:dyDescent="0.2">
      <c r="A1271">
        <v>6210283160</v>
      </c>
      <c r="B1271" t="s">
        <v>2931</v>
      </c>
      <c r="C1271" t="s">
        <v>2886</v>
      </c>
      <c r="D1271">
        <v>2</v>
      </c>
      <c r="E1271" s="522">
        <v>65650650</v>
      </c>
    </row>
    <row r="1272" spans="1:5" x14ac:dyDescent="0.2">
      <c r="A1272">
        <v>5100180100</v>
      </c>
      <c r="B1272" t="s">
        <v>2944</v>
      </c>
      <c r="C1272" t="s">
        <v>2899</v>
      </c>
      <c r="D1272">
        <v>9</v>
      </c>
      <c r="E1272" s="522">
        <v>65650650</v>
      </c>
    </row>
    <row r="1273" spans="1:5" x14ac:dyDescent="0.2">
      <c r="A1273">
        <v>5100180100</v>
      </c>
      <c r="B1273" t="s">
        <v>2944</v>
      </c>
      <c r="C1273" t="s">
        <v>2889</v>
      </c>
      <c r="D1273">
        <v>1</v>
      </c>
      <c r="E1273" s="522">
        <v>65650650</v>
      </c>
    </row>
    <row r="1274" spans="1:5" x14ac:dyDescent="0.2">
      <c r="A1274">
        <v>4150678100</v>
      </c>
      <c r="B1274" t="s">
        <v>2929</v>
      </c>
      <c r="C1274" t="s">
        <v>2897</v>
      </c>
      <c r="D1274">
        <v>4</v>
      </c>
      <c r="E1274" s="522">
        <v>65650650</v>
      </c>
    </row>
    <row r="1275" spans="1:5" x14ac:dyDescent="0.2">
      <c r="A1275">
        <v>5130026100</v>
      </c>
      <c r="B1275" t="s">
        <v>2982</v>
      </c>
      <c r="C1275" t="s">
        <v>2917</v>
      </c>
      <c r="D1275">
        <v>10</v>
      </c>
      <c r="E1275" s="522">
        <v>65650650</v>
      </c>
    </row>
    <row r="1276" spans="1:5" x14ac:dyDescent="0.2">
      <c r="A1276">
        <v>5130026100</v>
      </c>
      <c r="B1276" t="s">
        <v>2982</v>
      </c>
      <c r="C1276" t="s">
        <v>2897</v>
      </c>
      <c r="D1276">
        <v>16</v>
      </c>
      <c r="E1276" s="522">
        <v>65650650</v>
      </c>
    </row>
    <row r="1277" spans="1:5" x14ac:dyDescent="0.2">
      <c r="A1277">
        <v>5130026100</v>
      </c>
      <c r="B1277" t="s">
        <v>2982</v>
      </c>
      <c r="C1277" t="s">
        <v>2916</v>
      </c>
      <c r="D1277">
        <v>17</v>
      </c>
      <c r="E1277" s="522">
        <v>65650650</v>
      </c>
    </row>
    <row r="1278" spans="1:5" x14ac:dyDescent="0.2">
      <c r="A1278">
        <v>5130026100</v>
      </c>
      <c r="B1278" t="s">
        <v>2982</v>
      </c>
      <c r="C1278" t="s">
        <v>2916</v>
      </c>
      <c r="D1278">
        <v>8</v>
      </c>
      <c r="E1278" s="522">
        <v>65650650</v>
      </c>
    </row>
    <row r="1279" spans="1:5" x14ac:dyDescent="0.2">
      <c r="A1279">
        <v>5000001100</v>
      </c>
      <c r="B1279" t="s">
        <v>2937</v>
      </c>
      <c r="C1279" t="s">
        <v>2919</v>
      </c>
      <c r="D1279">
        <v>5</v>
      </c>
      <c r="E1279" s="522">
        <v>65650650</v>
      </c>
    </row>
    <row r="1280" spans="1:5" x14ac:dyDescent="0.2">
      <c r="A1280">
        <v>5000001100</v>
      </c>
      <c r="B1280" t="s">
        <v>2937</v>
      </c>
      <c r="C1280" t="s">
        <v>2887</v>
      </c>
      <c r="D1280">
        <v>5</v>
      </c>
      <c r="E1280" s="522">
        <v>65650650</v>
      </c>
    </row>
    <row r="1281" spans="1:5" x14ac:dyDescent="0.2">
      <c r="A1281">
        <v>5000419100</v>
      </c>
      <c r="B1281" t="s">
        <v>2937</v>
      </c>
      <c r="C1281" t="s">
        <v>2919</v>
      </c>
      <c r="D1281">
        <v>3</v>
      </c>
      <c r="E1281" s="522">
        <v>65650650</v>
      </c>
    </row>
    <row r="1282" spans="1:5" x14ac:dyDescent="0.2">
      <c r="A1282">
        <v>5000419100</v>
      </c>
      <c r="B1282" t="s">
        <v>2937</v>
      </c>
      <c r="C1282" t="s">
        <v>2919</v>
      </c>
      <c r="D1282">
        <v>2</v>
      </c>
      <c r="E1282" s="522">
        <v>65650650</v>
      </c>
    </row>
    <row r="1283" spans="1:5" x14ac:dyDescent="0.2">
      <c r="A1283">
        <v>5000321100</v>
      </c>
      <c r="B1283" t="s">
        <v>2937</v>
      </c>
      <c r="C1283" t="s">
        <v>2887</v>
      </c>
      <c r="D1283">
        <v>13</v>
      </c>
      <c r="E1283" s="522">
        <v>65650650</v>
      </c>
    </row>
    <row r="1284" spans="1:5" x14ac:dyDescent="0.2">
      <c r="A1284">
        <v>5000321100</v>
      </c>
      <c r="B1284" t="s">
        <v>2937</v>
      </c>
      <c r="C1284" t="s">
        <v>2887</v>
      </c>
      <c r="D1284">
        <v>29</v>
      </c>
      <c r="E1284" s="522">
        <v>65650650</v>
      </c>
    </row>
    <row r="1285" spans="1:5" x14ac:dyDescent="0.2">
      <c r="A1285">
        <v>5000321100</v>
      </c>
      <c r="B1285" t="s">
        <v>2937</v>
      </c>
      <c r="C1285" t="s">
        <v>2887</v>
      </c>
      <c r="D1285">
        <v>24</v>
      </c>
      <c r="E1285" s="522">
        <v>65650650</v>
      </c>
    </row>
    <row r="1286" spans="1:5" x14ac:dyDescent="0.2">
      <c r="A1286">
        <v>6200892000</v>
      </c>
      <c r="B1286" t="s">
        <v>2931</v>
      </c>
      <c r="C1286" t="s">
        <v>2898</v>
      </c>
      <c r="D1286">
        <v>2</v>
      </c>
      <c r="E1286" s="522">
        <v>65650650</v>
      </c>
    </row>
    <row r="1287" spans="1:5" x14ac:dyDescent="0.2">
      <c r="A1287">
        <v>4150474100</v>
      </c>
      <c r="B1287" t="s">
        <v>2929</v>
      </c>
      <c r="C1287" t="s">
        <v>2896</v>
      </c>
      <c r="D1287">
        <v>4</v>
      </c>
      <c r="E1287" s="522">
        <v>65650650</v>
      </c>
    </row>
    <row r="1288" spans="1:5" x14ac:dyDescent="0.2">
      <c r="A1288">
        <v>4150474100</v>
      </c>
      <c r="B1288" t="s">
        <v>2929</v>
      </c>
      <c r="C1288" t="s">
        <v>2890</v>
      </c>
      <c r="D1288">
        <v>1</v>
      </c>
      <c r="E1288" s="522">
        <v>65650650</v>
      </c>
    </row>
    <row r="1289" spans="1:5" x14ac:dyDescent="0.2">
      <c r="A1289">
        <v>4150474100</v>
      </c>
      <c r="B1289" t="s">
        <v>2929</v>
      </c>
      <c r="C1289" t="s">
        <v>2920</v>
      </c>
      <c r="D1289">
        <v>1</v>
      </c>
      <c r="E1289" s="522">
        <v>65650650</v>
      </c>
    </row>
    <row r="1290" spans="1:5" x14ac:dyDescent="0.2">
      <c r="A1290">
        <v>5000635300</v>
      </c>
      <c r="B1290" t="s">
        <v>2937</v>
      </c>
      <c r="C1290" t="s">
        <v>2919</v>
      </c>
      <c r="D1290">
        <v>8</v>
      </c>
      <c r="E1290" s="522">
        <v>65650650</v>
      </c>
    </row>
    <row r="1291" spans="1:5" x14ac:dyDescent="0.2">
      <c r="A1291">
        <v>5000635300</v>
      </c>
      <c r="B1291" t="s">
        <v>2937</v>
      </c>
      <c r="C1291" t="s">
        <v>2887</v>
      </c>
      <c r="D1291">
        <v>5</v>
      </c>
      <c r="E1291" s="522">
        <v>65650650</v>
      </c>
    </row>
    <row r="1292" spans="1:5" x14ac:dyDescent="0.2">
      <c r="A1292">
        <v>3220281100</v>
      </c>
      <c r="B1292" t="s">
        <v>2947</v>
      </c>
      <c r="C1292" t="s">
        <v>2887</v>
      </c>
      <c r="D1292">
        <v>5</v>
      </c>
      <c r="E1292" s="522">
        <v>65650650</v>
      </c>
    </row>
    <row r="1293" spans="1:5" x14ac:dyDescent="0.2">
      <c r="A1293">
        <v>3220281100</v>
      </c>
      <c r="B1293" t="s">
        <v>2947</v>
      </c>
      <c r="C1293" t="s">
        <v>2887</v>
      </c>
      <c r="D1293">
        <v>1</v>
      </c>
      <c r="E1293" s="522">
        <v>65650650</v>
      </c>
    </row>
    <row r="1294" spans="1:5" x14ac:dyDescent="0.2">
      <c r="A1294">
        <v>3240219100</v>
      </c>
      <c r="B1294" t="s">
        <v>2947</v>
      </c>
      <c r="C1294" t="s">
        <v>2896</v>
      </c>
      <c r="D1294">
        <v>8</v>
      </c>
      <c r="E1294" s="522">
        <v>65650650</v>
      </c>
    </row>
    <row r="1295" spans="1:5" x14ac:dyDescent="0.2">
      <c r="A1295">
        <v>6201150000</v>
      </c>
      <c r="B1295" t="s">
        <v>2931</v>
      </c>
      <c r="C1295" t="s">
        <v>2898</v>
      </c>
      <c r="D1295">
        <v>2</v>
      </c>
      <c r="E1295" s="522">
        <v>65650650</v>
      </c>
    </row>
    <row r="1296" spans="1:5" x14ac:dyDescent="0.2">
      <c r="A1296">
        <v>5000330100</v>
      </c>
      <c r="B1296" t="s">
        <v>2937</v>
      </c>
      <c r="C1296" t="s">
        <v>2887</v>
      </c>
      <c r="D1296">
        <v>10</v>
      </c>
      <c r="E1296" s="522">
        <v>65650650</v>
      </c>
    </row>
    <row r="1297" spans="1:5" x14ac:dyDescent="0.2">
      <c r="A1297">
        <v>5000330100</v>
      </c>
      <c r="B1297" t="s">
        <v>2937</v>
      </c>
      <c r="C1297" t="s">
        <v>2898</v>
      </c>
      <c r="D1297">
        <v>10</v>
      </c>
      <c r="E1297" s="522">
        <v>65650650</v>
      </c>
    </row>
    <row r="1298" spans="1:5" x14ac:dyDescent="0.2">
      <c r="A1298">
        <v>5000320100</v>
      </c>
      <c r="B1298" t="s">
        <v>2937</v>
      </c>
      <c r="C1298" t="s">
        <v>2887</v>
      </c>
      <c r="D1298">
        <v>6</v>
      </c>
      <c r="E1298" s="522">
        <v>65650650</v>
      </c>
    </row>
    <row r="1299" spans="1:5" x14ac:dyDescent="0.2">
      <c r="A1299">
        <v>5000320100</v>
      </c>
      <c r="B1299" t="s">
        <v>2937</v>
      </c>
      <c r="C1299" t="s">
        <v>2887</v>
      </c>
      <c r="D1299">
        <v>9</v>
      </c>
      <c r="E1299" s="522">
        <v>65650650</v>
      </c>
    </row>
    <row r="1300" spans="1:5" x14ac:dyDescent="0.2">
      <c r="A1300">
        <v>6221650000</v>
      </c>
      <c r="B1300" t="s">
        <v>2931</v>
      </c>
      <c r="C1300" t="s">
        <v>2896</v>
      </c>
      <c r="D1300">
        <v>6</v>
      </c>
      <c r="E1300" s="522">
        <v>65650650</v>
      </c>
    </row>
    <row r="1301" spans="1:5" x14ac:dyDescent="0.2">
      <c r="A1301">
        <v>5000758100</v>
      </c>
      <c r="B1301" t="s">
        <v>2937</v>
      </c>
      <c r="C1301" t="s">
        <v>2919</v>
      </c>
      <c r="D1301">
        <v>2</v>
      </c>
      <c r="E1301" s="522">
        <v>65650650</v>
      </c>
    </row>
    <row r="1302" spans="1:5" x14ac:dyDescent="0.2">
      <c r="A1302">
        <v>5000758100</v>
      </c>
      <c r="B1302" t="s">
        <v>2937</v>
      </c>
      <c r="C1302" t="s">
        <v>2887</v>
      </c>
      <c r="D1302">
        <v>8</v>
      </c>
      <c r="E1302" s="522">
        <v>65650650</v>
      </c>
    </row>
    <row r="1303" spans="1:5" x14ac:dyDescent="0.2">
      <c r="A1303">
        <v>5001039100</v>
      </c>
      <c r="B1303" t="s">
        <v>2937</v>
      </c>
      <c r="C1303" t="s">
        <v>2919</v>
      </c>
      <c r="D1303">
        <v>1</v>
      </c>
      <c r="E1303" s="522">
        <v>65650650</v>
      </c>
    </row>
    <row r="1304" spans="1:5" x14ac:dyDescent="0.2">
      <c r="A1304">
        <v>5001039100</v>
      </c>
      <c r="B1304" t="s">
        <v>2937</v>
      </c>
      <c r="C1304" t="s">
        <v>2919</v>
      </c>
      <c r="D1304">
        <v>4</v>
      </c>
      <c r="E1304" s="522">
        <v>65650650</v>
      </c>
    </row>
    <row r="1305" spans="1:5" x14ac:dyDescent="0.2">
      <c r="A1305">
        <v>4150268100</v>
      </c>
      <c r="B1305" t="s">
        <v>2929</v>
      </c>
      <c r="C1305" t="s">
        <v>2896</v>
      </c>
      <c r="D1305">
        <v>1</v>
      </c>
      <c r="E1305" s="522">
        <v>65650650</v>
      </c>
    </row>
    <row r="1306" spans="1:5" x14ac:dyDescent="0.2">
      <c r="A1306">
        <v>5100093100</v>
      </c>
      <c r="B1306" t="s">
        <v>2944</v>
      </c>
      <c r="C1306" t="s">
        <v>2887</v>
      </c>
      <c r="D1306">
        <v>3</v>
      </c>
      <c r="E1306" s="522">
        <v>65650650</v>
      </c>
    </row>
    <row r="1307" spans="1:5" x14ac:dyDescent="0.2">
      <c r="A1307">
        <v>5100093100</v>
      </c>
      <c r="B1307" t="s">
        <v>2944</v>
      </c>
      <c r="C1307" t="s">
        <v>2887</v>
      </c>
      <c r="D1307">
        <v>4</v>
      </c>
      <c r="E1307" s="522">
        <v>65650650</v>
      </c>
    </row>
    <row r="1308" spans="1:5" x14ac:dyDescent="0.2">
      <c r="A1308">
        <v>5100093100</v>
      </c>
      <c r="B1308" t="s">
        <v>2944</v>
      </c>
      <c r="C1308" t="s">
        <v>2887</v>
      </c>
      <c r="D1308">
        <v>7</v>
      </c>
      <c r="E1308" s="522">
        <v>65650650</v>
      </c>
    </row>
    <row r="1309" spans="1:5" x14ac:dyDescent="0.2">
      <c r="A1309">
        <v>5100093100</v>
      </c>
      <c r="B1309" t="s">
        <v>2944</v>
      </c>
      <c r="C1309" t="s">
        <v>2897</v>
      </c>
      <c r="D1309">
        <v>1</v>
      </c>
      <c r="E1309" s="522">
        <v>65650650</v>
      </c>
    </row>
    <row r="1310" spans="1:5" x14ac:dyDescent="0.2">
      <c r="A1310">
        <v>5100093100</v>
      </c>
      <c r="B1310" t="s">
        <v>2944</v>
      </c>
      <c r="C1310" t="s">
        <v>2921</v>
      </c>
      <c r="D1310">
        <v>70</v>
      </c>
      <c r="E1310" s="522">
        <v>65650650</v>
      </c>
    </row>
    <row r="1311" spans="1:5" x14ac:dyDescent="0.2">
      <c r="A1311">
        <v>5000760100</v>
      </c>
      <c r="B1311" t="s">
        <v>2937</v>
      </c>
      <c r="C1311" t="s">
        <v>2887</v>
      </c>
      <c r="D1311">
        <v>5</v>
      </c>
      <c r="E1311" s="522">
        <v>65650650</v>
      </c>
    </row>
    <row r="1312" spans="1:5" x14ac:dyDescent="0.2">
      <c r="A1312">
        <v>5100170100</v>
      </c>
      <c r="B1312" t="s">
        <v>2944</v>
      </c>
      <c r="C1312" t="s">
        <v>2919</v>
      </c>
      <c r="D1312">
        <v>3</v>
      </c>
      <c r="E1312" s="522">
        <v>65650650</v>
      </c>
    </row>
    <row r="1313" spans="1:5" x14ac:dyDescent="0.2">
      <c r="A1313">
        <v>5100170100</v>
      </c>
      <c r="B1313" t="s">
        <v>2944</v>
      </c>
      <c r="C1313" t="s">
        <v>2919</v>
      </c>
      <c r="D1313">
        <v>5</v>
      </c>
      <c r="E1313" s="522">
        <v>65650650</v>
      </c>
    </row>
    <row r="1314" spans="1:5" x14ac:dyDescent="0.2">
      <c r="A1314">
        <v>5100170100</v>
      </c>
      <c r="B1314" t="s">
        <v>2944</v>
      </c>
      <c r="C1314" t="s">
        <v>2887</v>
      </c>
      <c r="D1314">
        <v>1</v>
      </c>
      <c r="E1314" s="522">
        <v>65650650</v>
      </c>
    </row>
    <row r="1315" spans="1:5" x14ac:dyDescent="0.2">
      <c r="A1315">
        <v>5100170100</v>
      </c>
      <c r="B1315" t="s">
        <v>2944</v>
      </c>
      <c r="C1315" t="s">
        <v>2887</v>
      </c>
      <c r="D1315">
        <v>1</v>
      </c>
      <c r="E1315" s="522">
        <v>65650650</v>
      </c>
    </row>
    <row r="1316" spans="1:5" x14ac:dyDescent="0.2">
      <c r="A1316">
        <v>6273040090</v>
      </c>
      <c r="B1316" t="s">
        <v>2931</v>
      </c>
      <c r="C1316" t="s">
        <v>2896</v>
      </c>
      <c r="D1316">
        <v>6</v>
      </c>
      <c r="E1316" s="522">
        <v>65650650</v>
      </c>
    </row>
    <row r="1317" spans="1:5" x14ac:dyDescent="0.2">
      <c r="A1317">
        <v>6273040090</v>
      </c>
      <c r="B1317" t="s">
        <v>2931</v>
      </c>
      <c r="C1317" t="s">
        <v>2901</v>
      </c>
      <c r="D1317">
        <v>24</v>
      </c>
      <c r="E1317" s="522">
        <v>65650650</v>
      </c>
    </row>
    <row r="1318" spans="1:5" x14ac:dyDescent="0.2">
      <c r="A1318">
        <v>5120018100</v>
      </c>
      <c r="B1318" t="s">
        <v>2959</v>
      </c>
      <c r="C1318" t="s">
        <v>2919</v>
      </c>
      <c r="D1318">
        <v>1</v>
      </c>
      <c r="E1318" s="522">
        <v>65650650</v>
      </c>
    </row>
    <row r="1319" spans="1:5" x14ac:dyDescent="0.2">
      <c r="A1319">
        <v>5110127100</v>
      </c>
      <c r="B1319" t="s">
        <v>2951</v>
      </c>
      <c r="C1319" t="s">
        <v>2887</v>
      </c>
      <c r="D1319">
        <v>1</v>
      </c>
      <c r="E1319" s="522">
        <v>65650650</v>
      </c>
    </row>
    <row r="1320" spans="1:5" x14ac:dyDescent="0.2">
      <c r="A1320">
        <v>5110127100</v>
      </c>
      <c r="B1320" t="s">
        <v>2951</v>
      </c>
      <c r="C1320" t="s">
        <v>2887</v>
      </c>
      <c r="D1320">
        <v>1</v>
      </c>
      <c r="E1320" s="522">
        <v>65650650</v>
      </c>
    </row>
    <row r="1321" spans="1:5" x14ac:dyDescent="0.2">
      <c r="A1321">
        <v>5110332100</v>
      </c>
      <c r="B1321" t="s">
        <v>2951</v>
      </c>
      <c r="C1321" t="s">
        <v>2896</v>
      </c>
      <c r="D1321">
        <v>3</v>
      </c>
      <c r="E1321" s="522">
        <v>65650650</v>
      </c>
    </row>
    <row r="1322" spans="1:5" x14ac:dyDescent="0.2">
      <c r="A1322">
        <v>5110332100</v>
      </c>
      <c r="B1322" t="s">
        <v>2951</v>
      </c>
      <c r="C1322" t="s">
        <v>2902</v>
      </c>
      <c r="D1322">
        <v>67</v>
      </c>
      <c r="E1322" s="522">
        <v>65650650</v>
      </c>
    </row>
    <row r="1323" spans="1:5" x14ac:dyDescent="0.2">
      <c r="A1323">
        <v>5110332100</v>
      </c>
      <c r="B1323" t="s">
        <v>2951</v>
      </c>
      <c r="C1323" t="s">
        <v>2922</v>
      </c>
      <c r="D1323">
        <v>80</v>
      </c>
      <c r="E1323" s="522">
        <v>65650650</v>
      </c>
    </row>
    <row r="1324" spans="1:5" x14ac:dyDescent="0.2">
      <c r="A1324">
        <v>4110133110</v>
      </c>
      <c r="B1324" t="s">
        <v>2927</v>
      </c>
      <c r="C1324" t="s">
        <v>2919</v>
      </c>
      <c r="D1324">
        <v>7</v>
      </c>
      <c r="E1324" s="522">
        <v>65650650</v>
      </c>
    </row>
    <row r="1325" spans="1:5" x14ac:dyDescent="0.2">
      <c r="A1325">
        <v>4110133110</v>
      </c>
      <c r="B1325" t="s">
        <v>2927</v>
      </c>
      <c r="C1325" t="s">
        <v>2919</v>
      </c>
      <c r="D1325">
        <v>3</v>
      </c>
      <c r="E1325" s="522">
        <v>65650650</v>
      </c>
    </row>
    <row r="1326" spans="1:5" x14ac:dyDescent="0.2">
      <c r="A1326">
        <v>5001065100</v>
      </c>
      <c r="B1326" t="s">
        <v>3010</v>
      </c>
      <c r="C1326" t="s">
        <v>2919</v>
      </c>
      <c r="D1326">
        <v>2</v>
      </c>
      <c r="E1326" s="522">
        <v>65650650</v>
      </c>
    </row>
    <row r="1327" spans="1:5" x14ac:dyDescent="0.2">
      <c r="A1327">
        <v>5001065100</v>
      </c>
      <c r="B1327" t="s">
        <v>3010</v>
      </c>
      <c r="C1327" t="s">
        <v>2919</v>
      </c>
      <c r="D1327">
        <v>3</v>
      </c>
      <c r="E1327" s="522">
        <v>65650650</v>
      </c>
    </row>
    <row r="1328" spans="1:5" x14ac:dyDescent="0.2">
      <c r="A1328">
        <v>5000212100</v>
      </c>
      <c r="B1328" t="s">
        <v>2937</v>
      </c>
      <c r="C1328" t="s">
        <v>2919</v>
      </c>
      <c r="D1328">
        <v>1</v>
      </c>
      <c r="E1328" s="522">
        <v>65650650</v>
      </c>
    </row>
    <row r="1329" spans="1:5" x14ac:dyDescent="0.2">
      <c r="A1329">
        <v>5000410100</v>
      </c>
      <c r="B1329" t="s">
        <v>2937</v>
      </c>
      <c r="C1329" t="s">
        <v>2896</v>
      </c>
      <c r="D1329">
        <v>39</v>
      </c>
      <c r="E1329" s="522">
        <v>65650650</v>
      </c>
    </row>
    <row r="1330" spans="1:5" x14ac:dyDescent="0.2">
      <c r="A1330">
        <v>5000410100</v>
      </c>
      <c r="B1330" t="s">
        <v>2937</v>
      </c>
      <c r="C1330" t="s">
        <v>2898</v>
      </c>
      <c r="D1330">
        <v>21</v>
      </c>
      <c r="E1330" s="522">
        <v>65650650</v>
      </c>
    </row>
    <row r="1331" spans="1:5" x14ac:dyDescent="0.2">
      <c r="A1331">
        <v>4110133100</v>
      </c>
      <c r="B1331" t="s">
        <v>2927</v>
      </c>
      <c r="C1331" t="s">
        <v>2887</v>
      </c>
      <c r="D1331">
        <v>17</v>
      </c>
      <c r="E1331" s="522">
        <v>65650650</v>
      </c>
    </row>
    <row r="1332" spans="1:5" x14ac:dyDescent="0.2">
      <c r="A1332">
        <v>4110133100</v>
      </c>
      <c r="B1332" t="s">
        <v>2927</v>
      </c>
      <c r="C1332" t="s">
        <v>2887</v>
      </c>
      <c r="D1332">
        <v>23</v>
      </c>
      <c r="E1332" s="522">
        <v>65650650</v>
      </c>
    </row>
    <row r="1333" spans="1:5" x14ac:dyDescent="0.2">
      <c r="A1333">
        <v>4110155100</v>
      </c>
      <c r="B1333" t="s">
        <v>2927</v>
      </c>
      <c r="C1333" t="s">
        <v>2887</v>
      </c>
      <c r="D1333">
        <v>4</v>
      </c>
      <c r="E1333" s="522">
        <v>65650650</v>
      </c>
    </row>
    <row r="1334" spans="1:5" x14ac:dyDescent="0.2">
      <c r="A1334">
        <v>5000235100</v>
      </c>
      <c r="B1334" t="s">
        <v>2937</v>
      </c>
      <c r="C1334" t="s">
        <v>2887</v>
      </c>
      <c r="D1334">
        <v>6</v>
      </c>
      <c r="E1334" s="522">
        <v>65650650</v>
      </c>
    </row>
    <row r="1335" spans="1:5" x14ac:dyDescent="0.2">
      <c r="A1335">
        <v>5000235100</v>
      </c>
      <c r="B1335" t="s">
        <v>2937</v>
      </c>
      <c r="C1335" t="s">
        <v>2903</v>
      </c>
      <c r="D1335">
        <v>30</v>
      </c>
      <c r="E1335" s="522">
        <v>65650650</v>
      </c>
    </row>
    <row r="1336" spans="1:5" x14ac:dyDescent="0.2">
      <c r="A1336">
        <v>5000235100</v>
      </c>
      <c r="B1336" t="s">
        <v>2937</v>
      </c>
      <c r="C1336" t="s">
        <v>2898</v>
      </c>
      <c r="D1336">
        <v>4</v>
      </c>
      <c r="E1336" s="522">
        <v>65650650</v>
      </c>
    </row>
    <row r="1337" spans="1:5" x14ac:dyDescent="0.2">
      <c r="A1337">
        <v>5100102100</v>
      </c>
      <c r="B1337" t="s">
        <v>2935</v>
      </c>
      <c r="C1337" t="s">
        <v>2887</v>
      </c>
      <c r="D1337">
        <v>3</v>
      </c>
      <c r="E1337" s="522">
        <v>65650650</v>
      </c>
    </row>
    <row r="1338" spans="1:5" x14ac:dyDescent="0.2">
      <c r="A1338">
        <v>5100102100</v>
      </c>
      <c r="B1338" t="s">
        <v>2935</v>
      </c>
      <c r="C1338" t="s">
        <v>2898</v>
      </c>
      <c r="D1338">
        <v>7</v>
      </c>
      <c r="E1338" s="522">
        <v>65650650</v>
      </c>
    </row>
    <row r="1339" spans="1:5" x14ac:dyDescent="0.2">
      <c r="A1339">
        <v>4110147100</v>
      </c>
      <c r="B1339" t="s">
        <v>2927</v>
      </c>
      <c r="C1339" t="s">
        <v>2919</v>
      </c>
      <c r="D1339">
        <v>4</v>
      </c>
      <c r="E1339" s="522">
        <v>65650650</v>
      </c>
    </row>
    <row r="1340" spans="1:5" x14ac:dyDescent="0.2">
      <c r="A1340">
        <v>4110147100</v>
      </c>
      <c r="B1340" t="s">
        <v>2927</v>
      </c>
      <c r="C1340" t="s">
        <v>2887</v>
      </c>
      <c r="D1340">
        <v>2</v>
      </c>
      <c r="E1340" s="522">
        <v>65650650</v>
      </c>
    </row>
    <row r="1341" spans="1:5" x14ac:dyDescent="0.2">
      <c r="A1341">
        <v>5120359100</v>
      </c>
      <c r="B1341" t="s">
        <v>2959</v>
      </c>
      <c r="C1341" t="s">
        <v>2887</v>
      </c>
      <c r="D1341">
        <v>2</v>
      </c>
      <c r="E1341" s="522">
        <v>65650650</v>
      </c>
    </row>
    <row r="1342" spans="1:5" x14ac:dyDescent="0.2">
      <c r="A1342">
        <v>5000311100</v>
      </c>
      <c r="B1342" t="s">
        <v>2937</v>
      </c>
      <c r="C1342" t="s">
        <v>2919</v>
      </c>
      <c r="D1342">
        <v>6</v>
      </c>
      <c r="E1342" s="522">
        <v>65650650</v>
      </c>
    </row>
    <row r="1343" spans="1:5" x14ac:dyDescent="0.2">
      <c r="A1343">
        <v>5000311100</v>
      </c>
      <c r="B1343" t="s">
        <v>2937</v>
      </c>
      <c r="C1343" t="s">
        <v>2919</v>
      </c>
      <c r="D1343">
        <v>1</v>
      </c>
      <c r="E1343" s="522">
        <v>65650650</v>
      </c>
    </row>
    <row r="1344" spans="1:5" x14ac:dyDescent="0.2">
      <c r="A1344">
        <v>5120056100</v>
      </c>
      <c r="B1344" t="s">
        <v>2959</v>
      </c>
      <c r="C1344" t="s">
        <v>2887</v>
      </c>
      <c r="D1344">
        <v>2</v>
      </c>
      <c r="E1344" s="522">
        <v>65650650</v>
      </c>
    </row>
    <row r="1345" spans="1:5" x14ac:dyDescent="0.2">
      <c r="A1345">
        <v>5110614100</v>
      </c>
      <c r="B1345" t="s">
        <v>2951</v>
      </c>
      <c r="C1345" t="s">
        <v>2898</v>
      </c>
      <c r="D1345">
        <v>2</v>
      </c>
      <c r="E1345" s="522">
        <v>65650650</v>
      </c>
    </row>
    <row r="1346" spans="1:5" x14ac:dyDescent="0.2">
      <c r="A1346">
        <v>5100097100</v>
      </c>
      <c r="B1346" t="s">
        <v>2944</v>
      </c>
      <c r="C1346" t="s">
        <v>2919</v>
      </c>
      <c r="D1346">
        <v>39</v>
      </c>
      <c r="E1346" s="522">
        <v>65650650</v>
      </c>
    </row>
    <row r="1347" spans="1:5" x14ac:dyDescent="0.2">
      <c r="A1347">
        <v>5100097100</v>
      </c>
      <c r="B1347" t="s">
        <v>2944</v>
      </c>
      <c r="C1347" t="s">
        <v>2919</v>
      </c>
      <c r="D1347">
        <v>116</v>
      </c>
      <c r="E1347" s="522">
        <v>65650650</v>
      </c>
    </row>
    <row r="1348" spans="1:5" x14ac:dyDescent="0.2">
      <c r="A1348">
        <v>5100097100</v>
      </c>
      <c r="B1348" t="s">
        <v>2944</v>
      </c>
      <c r="C1348" t="s">
        <v>2889</v>
      </c>
      <c r="D1348">
        <v>62</v>
      </c>
      <c r="E1348" s="522">
        <v>65650650</v>
      </c>
    </row>
    <row r="1349" spans="1:5" x14ac:dyDescent="0.2">
      <c r="A1349">
        <v>4150261100</v>
      </c>
      <c r="B1349" t="s">
        <v>2929</v>
      </c>
      <c r="C1349" t="s">
        <v>2919</v>
      </c>
      <c r="D1349">
        <v>2</v>
      </c>
      <c r="E1349" s="522">
        <v>65650650</v>
      </c>
    </row>
    <row r="1350" spans="1:5" x14ac:dyDescent="0.2">
      <c r="A1350">
        <v>5100016100</v>
      </c>
      <c r="B1350" t="s">
        <v>2935</v>
      </c>
      <c r="C1350" t="s">
        <v>2919</v>
      </c>
      <c r="D1350">
        <v>10</v>
      </c>
      <c r="E1350" s="522">
        <v>65650650</v>
      </c>
    </row>
    <row r="1351" spans="1:5" x14ac:dyDescent="0.2">
      <c r="A1351">
        <v>6241931000</v>
      </c>
      <c r="B1351" t="s">
        <v>2931</v>
      </c>
      <c r="C1351" t="s">
        <v>2919</v>
      </c>
      <c r="D1351">
        <v>4</v>
      </c>
      <c r="E1351" s="522">
        <v>65650650</v>
      </c>
    </row>
    <row r="1352" spans="1:5" x14ac:dyDescent="0.2">
      <c r="A1352">
        <v>4150740090</v>
      </c>
      <c r="B1352" t="s">
        <v>2929</v>
      </c>
      <c r="C1352" t="s">
        <v>2905</v>
      </c>
      <c r="D1352">
        <v>3</v>
      </c>
      <c r="E1352" s="522">
        <v>65650650</v>
      </c>
    </row>
    <row r="1353" spans="1:5" x14ac:dyDescent="0.2">
      <c r="A1353">
        <v>4150740090</v>
      </c>
      <c r="B1353" t="s">
        <v>2929</v>
      </c>
      <c r="C1353" t="s">
        <v>2905</v>
      </c>
      <c r="D1353">
        <v>7</v>
      </c>
      <c r="E1353" s="522">
        <v>65650650</v>
      </c>
    </row>
    <row r="1354" spans="1:5" x14ac:dyDescent="0.2">
      <c r="A1354">
        <v>4150076100</v>
      </c>
      <c r="B1354" t="s">
        <v>2929</v>
      </c>
      <c r="C1354" t="s">
        <v>2905</v>
      </c>
      <c r="D1354">
        <v>3</v>
      </c>
      <c r="E1354" s="522">
        <v>65650650</v>
      </c>
    </row>
    <row r="1355" spans="1:5" x14ac:dyDescent="0.2">
      <c r="A1355">
        <v>4150682090</v>
      </c>
      <c r="B1355" t="s">
        <v>2929</v>
      </c>
      <c r="C1355" t="s">
        <v>2905</v>
      </c>
      <c r="D1355">
        <v>3</v>
      </c>
      <c r="E1355" s="522">
        <v>65650650</v>
      </c>
    </row>
    <row r="1356" spans="1:5" x14ac:dyDescent="0.2">
      <c r="A1356">
        <v>4150682090</v>
      </c>
      <c r="B1356" t="s">
        <v>2929</v>
      </c>
      <c r="C1356" t="s">
        <v>2920</v>
      </c>
      <c r="D1356">
        <v>13</v>
      </c>
      <c r="E1356" s="522">
        <v>65650650</v>
      </c>
    </row>
    <row r="1357" spans="1:5" x14ac:dyDescent="0.2">
      <c r="A1357">
        <v>4150682090</v>
      </c>
      <c r="B1357" t="s">
        <v>2929</v>
      </c>
      <c r="C1357" t="s">
        <v>2920</v>
      </c>
      <c r="D1357">
        <v>2</v>
      </c>
      <c r="E1357" s="522">
        <v>65650650</v>
      </c>
    </row>
    <row r="1358" spans="1:5" x14ac:dyDescent="0.2">
      <c r="A1358">
        <v>4150682090</v>
      </c>
      <c r="B1358" t="s">
        <v>2929</v>
      </c>
      <c r="C1358" t="s">
        <v>2899</v>
      </c>
      <c r="D1358">
        <v>6</v>
      </c>
      <c r="E1358" s="522">
        <v>65650650</v>
      </c>
    </row>
    <row r="1359" spans="1:5" x14ac:dyDescent="0.2">
      <c r="A1359">
        <v>4150682090</v>
      </c>
      <c r="B1359" t="s">
        <v>2929</v>
      </c>
      <c r="C1359" t="s">
        <v>2895</v>
      </c>
      <c r="D1359">
        <v>5</v>
      </c>
      <c r="E1359" s="522">
        <v>65650650</v>
      </c>
    </row>
    <row r="1360" spans="1:5" x14ac:dyDescent="0.2">
      <c r="A1360">
        <v>4150682090</v>
      </c>
      <c r="B1360" t="s">
        <v>2929</v>
      </c>
      <c r="C1360" t="s">
        <v>2895</v>
      </c>
      <c r="D1360">
        <v>1</v>
      </c>
      <c r="E1360" s="522">
        <v>65650650</v>
      </c>
    </row>
    <row r="1361" spans="1:5" x14ac:dyDescent="0.2">
      <c r="A1361">
        <v>4150711090</v>
      </c>
      <c r="B1361" t="s">
        <v>2929</v>
      </c>
      <c r="C1361" t="s">
        <v>2920</v>
      </c>
      <c r="D1361">
        <v>2</v>
      </c>
      <c r="E1361" s="522">
        <v>65650650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6673" r:id="rId3" name="Button 1">
              <controlPr defaultSize="0" print="0" autoFill="0" autoPict="0" macro="[0]!Лист33.PL">
                <anchor moveWithCells="1" sizeWithCells="1">
                  <from>
                    <xdr:col>13</xdr:col>
                    <xdr:colOff>609600</xdr:colOff>
                    <xdr:row>2</xdr:row>
                    <xdr:rowOff>19050</xdr:rowOff>
                  </from>
                  <to>
                    <xdr:col>17</xdr:col>
                    <xdr:colOff>609600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>
    <tabColor theme="5" tint="-0.249977111117893"/>
  </sheetPr>
  <dimension ref="A1:H1805"/>
  <sheetViews>
    <sheetView zoomScale="85" zoomScaleNormal="85" workbookViewId="0">
      <selection activeCell="G1" sqref="G1"/>
    </sheetView>
  </sheetViews>
  <sheetFormatPr defaultColWidth="19.28515625" defaultRowHeight="12.75" x14ac:dyDescent="0.2"/>
  <cols>
    <col min="1" max="3" width="19.28515625" style="2"/>
    <col min="4" max="4" width="19.28515625" style="608"/>
    <col min="5" max="16384" width="19.28515625" style="2"/>
  </cols>
  <sheetData>
    <row r="1" spans="1:8" s="534" customFormat="1" x14ac:dyDescent="0.2">
      <c r="A1" s="533"/>
      <c r="B1" s="533"/>
      <c r="C1" s="533"/>
      <c r="D1" s="605"/>
      <c r="E1" s="533"/>
      <c r="F1" s="533"/>
      <c r="G1" s="533"/>
    </row>
    <row r="2" spans="1:8" s="534" customFormat="1" x14ac:dyDescent="0.2">
      <c r="A2" s="582"/>
      <c r="B2" s="582"/>
      <c r="C2" s="582"/>
      <c r="D2" s="606"/>
      <c r="E2" s="582"/>
      <c r="F2" s="582"/>
      <c r="G2" s="582"/>
      <c r="H2" s="2"/>
    </row>
    <row r="3" spans="1:8" s="534" customFormat="1" x14ac:dyDescent="0.2">
      <c r="A3" s="582"/>
      <c r="B3" s="582"/>
      <c r="C3" s="582"/>
      <c r="D3" s="606"/>
      <c r="E3" s="582"/>
      <c r="F3" s="582"/>
      <c r="G3" s="582"/>
      <c r="H3" s="2"/>
    </row>
    <row r="4" spans="1:8" x14ac:dyDescent="0.2">
      <c r="A4" s="573"/>
      <c r="B4" s="107"/>
      <c r="C4" s="289"/>
      <c r="D4" s="607"/>
      <c r="E4" s="107"/>
      <c r="F4" s="573"/>
      <c r="G4" s="573"/>
    </row>
    <row r="5" spans="1:8" x14ac:dyDescent="0.2">
      <c r="A5" s="573"/>
      <c r="B5" s="107"/>
      <c r="C5" s="289"/>
      <c r="D5" s="607"/>
      <c r="E5" s="107"/>
      <c r="F5" s="573"/>
      <c r="G5" s="573"/>
    </row>
    <row r="6" spans="1:8" x14ac:dyDescent="0.2">
      <c r="A6" s="573"/>
      <c r="B6" s="107"/>
      <c r="C6" s="289"/>
      <c r="D6" s="607"/>
      <c r="E6" s="107"/>
      <c r="F6" s="573"/>
      <c r="G6" s="573"/>
    </row>
    <row r="7" spans="1:8" x14ac:dyDescent="0.2">
      <c r="A7" s="573"/>
      <c r="B7" s="107"/>
      <c r="C7" s="289"/>
      <c r="D7" s="607"/>
      <c r="E7" s="107"/>
      <c r="F7" s="573"/>
      <c r="G7" s="573"/>
    </row>
    <row r="8" spans="1:8" x14ac:dyDescent="0.2">
      <c r="A8" s="573"/>
      <c r="B8" s="107"/>
      <c r="C8" s="289"/>
      <c r="D8" s="607"/>
      <c r="E8" s="107"/>
      <c r="F8" s="573"/>
      <c r="G8" s="573"/>
    </row>
    <row r="9" spans="1:8" x14ac:dyDescent="0.2">
      <c r="A9" s="573"/>
      <c r="B9" s="107"/>
      <c r="C9" s="289"/>
      <c r="D9" s="607"/>
      <c r="E9" s="107"/>
      <c r="F9" s="573"/>
      <c r="G9" s="573"/>
    </row>
    <row r="10" spans="1:8" x14ac:dyDescent="0.2">
      <c r="A10" s="573"/>
      <c r="B10" s="107"/>
      <c r="C10" s="289"/>
      <c r="D10" s="607"/>
      <c r="E10" s="107"/>
      <c r="F10" s="573"/>
      <c r="G10" s="573"/>
    </row>
    <row r="11" spans="1:8" x14ac:dyDescent="0.2">
      <c r="A11" s="573"/>
      <c r="B11" s="107"/>
      <c r="C11" s="289"/>
      <c r="D11" s="607"/>
      <c r="E11" s="107"/>
      <c r="F11" s="573"/>
      <c r="G11" s="573"/>
    </row>
    <row r="12" spans="1:8" x14ac:dyDescent="0.2">
      <c r="A12" s="573"/>
      <c r="B12" s="107"/>
      <c r="C12" s="289"/>
      <c r="D12" s="607"/>
      <c r="E12" s="107"/>
      <c r="F12" s="573"/>
      <c r="G12" s="573"/>
    </row>
    <row r="13" spans="1:8" x14ac:dyDescent="0.2">
      <c r="A13" s="573"/>
      <c r="B13" s="107"/>
      <c r="C13" s="289"/>
      <c r="D13" s="607"/>
      <c r="E13" s="107"/>
      <c r="F13" s="573"/>
      <c r="G13" s="573"/>
    </row>
    <row r="14" spans="1:8" x14ac:dyDescent="0.2">
      <c r="A14" s="573"/>
      <c r="B14" s="107"/>
      <c r="C14" s="289"/>
      <c r="D14" s="607"/>
      <c r="E14" s="107"/>
      <c r="F14" s="573"/>
      <c r="G14" s="573"/>
    </row>
    <row r="15" spans="1:8" x14ac:dyDescent="0.2">
      <c r="A15" s="573"/>
      <c r="B15" s="107"/>
      <c r="C15" s="289"/>
      <c r="D15" s="607"/>
      <c r="E15" s="107"/>
      <c r="F15" s="573"/>
      <c r="G15" s="573"/>
    </row>
    <row r="16" spans="1:8" x14ac:dyDescent="0.2">
      <c r="A16" s="573"/>
      <c r="B16" s="107"/>
      <c r="C16" s="289"/>
      <c r="D16" s="607"/>
      <c r="E16" s="107"/>
      <c r="F16" s="573"/>
      <c r="G16" s="573"/>
    </row>
    <row r="17" spans="1:7" x14ac:dyDescent="0.2">
      <c r="A17" s="573"/>
      <c r="B17" s="107"/>
      <c r="C17" s="289"/>
      <c r="D17" s="607"/>
      <c r="E17" s="107"/>
      <c r="F17" s="573"/>
      <c r="G17" s="573"/>
    </row>
    <row r="18" spans="1:7" x14ac:dyDescent="0.2">
      <c r="A18" s="573"/>
      <c r="B18" s="107"/>
      <c r="C18" s="289"/>
      <c r="D18" s="607"/>
      <c r="E18" s="107"/>
      <c r="F18" s="573"/>
      <c r="G18" s="573"/>
    </row>
    <row r="19" spans="1:7" x14ac:dyDescent="0.2">
      <c r="A19" s="573"/>
      <c r="B19" s="107"/>
      <c r="C19" s="289"/>
      <c r="D19" s="607"/>
      <c r="E19" s="107"/>
      <c r="F19" s="573"/>
      <c r="G19" s="573"/>
    </row>
    <row r="20" spans="1:7" x14ac:dyDescent="0.2">
      <c r="A20" s="573"/>
      <c r="B20" s="107"/>
      <c r="C20" s="289"/>
      <c r="D20" s="607"/>
      <c r="E20" s="107"/>
      <c r="F20" s="573"/>
      <c r="G20" s="573"/>
    </row>
    <row r="21" spans="1:7" x14ac:dyDescent="0.2">
      <c r="A21" s="573"/>
      <c r="B21" s="107"/>
      <c r="C21" s="289"/>
      <c r="D21" s="607"/>
      <c r="E21" s="107"/>
      <c r="F21" s="573"/>
      <c r="G21" s="573"/>
    </row>
    <row r="22" spans="1:7" x14ac:dyDescent="0.2">
      <c r="A22" s="573"/>
      <c r="B22" s="107"/>
      <c r="C22" s="289"/>
      <c r="D22" s="607"/>
      <c r="E22" s="107"/>
      <c r="F22" s="573"/>
      <c r="G22" s="573"/>
    </row>
    <row r="23" spans="1:7" x14ac:dyDescent="0.2">
      <c r="A23" s="573"/>
      <c r="B23" s="107"/>
      <c r="C23" s="289"/>
      <c r="D23" s="607"/>
      <c r="E23" s="107"/>
      <c r="F23" s="573"/>
      <c r="G23" s="573"/>
    </row>
    <row r="24" spans="1:7" x14ac:dyDescent="0.2">
      <c r="A24" s="573"/>
      <c r="B24" s="107"/>
      <c r="C24" s="289"/>
      <c r="D24" s="607"/>
      <c r="E24" s="107"/>
      <c r="F24" s="573"/>
      <c r="G24" s="573"/>
    </row>
    <row r="25" spans="1:7" x14ac:dyDescent="0.2">
      <c r="A25" s="573"/>
      <c r="B25" s="107"/>
      <c r="C25" s="289"/>
      <c r="D25" s="607"/>
      <c r="E25" s="107"/>
      <c r="F25" s="573"/>
      <c r="G25" s="573"/>
    </row>
    <row r="26" spans="1:7" x14ac:dyDescent="0.2">
      <c r="A26" s="573"/>
      <c r="B26" s="107"/>
      <c r="C26" s="289"/>
      <c r="D26" s="607"/>
      <c r="E26" s="107"/>
      <c r="F26" s="573"/>
      <c r="G26" s="573"/>
    </row>
    <row r="27" spans="1:7" x14ac:dyDescent="0.2">
      <c r="A27" s="573"/>
      <c r="B27" s="107"/>
      <c r="C27" s="289"/>
      <c r="D27" s="607"/>
      <c r="E27" s="107"/>
      <c r="F27" s="573"/>
      <c r="G27" s="573"/>
    </row>
    <row r="28" spans="1:7" x14ac:dyDescent="0.2">
      <c r="A28" s="573"/>
      <c r="B28" s="107"/>
      <c r="C28" s="289"/>
      <c r="D28" s="607"/>
      <c r="E28" s="107"/>
      <c r="F28" s="573"/>
      <c r="G28" s="573"/>
    </row>
    <row r="29" spans="1:7" x14ac:dyDescent="0.2">
      <c r="A29" s="573"/>
      <c r="B29" s="107"/>
      <c r="C29" s="289"/>
      <c r="D29" s="607"/>
      <c r="E29" s="107"/>
      <c r="F29" s="573"/>
      <c r="G29" s="573"/>
    </row>
    <row r="30" spans="1:7" x14ac:dyDescent="0.2">
      <c r="A30" s="573"/>
      <c r="B30" s="107"/>
      <c r="C30" s="289"/>
      <c r="D30" s="607"/>
      <c r="E30" s="107"/>
      <c r="F30" s="573"/>
      <c r="G30" s="573"/>
    </row>
    <row r="31" spans="1:7" x14ac:dyDescent="0.2">
      <c r="A31" s="573"/>
      <c r="B31" s="107"/>
      <c r="C31" s="289"/>
      <c r="D31" s="607"/>
      <c r="E31" s="107"/>
      <c r="F31" s="573"/>
      <c r="G31" s="573"/>
    </row>
    <row r="32" spans="1:7" x14ac:dyDescent="0.2">
      <c r="A32" s="573"/>
      <c r="B32" s="107"/>
      <c r="C32" s="289"/>
      <c r="D32" s="607"/>
      <c r="E32" s="107"/>
      <c r="F32" s="573"/>
      <c r="G32" s="573"/>
    </row>
    <row r="33" spans="1:7" x14ac:dyDescent="0.2">
      <c r="A33" s="573"/>
      <c r="B33" s="107"/>
      <c r="C33" s="289"/>
      <c r="D33" s="607"/>
      <c r="E33" s="107"/>
      <c r="F33" s="573"/>
      <c r="G33" s="573"/>
    </row>
    <row r="34" spans="1:7" x14ac:dyDescent="0.2">
      <c r="A34" s="573"/>
      <c r="B34" s="107"/>
      <c r="C34" s="289"/>
      <c r="D34" s="607"/>
      <c r="E34" s="107"/>
      <c r="F34" s="573"/>
      <c r="G34" s="573"/>
    </row>
    <row r="35" spans="1:7" x14ac:dyDescent="0.2">
      <c r="A35" s="573"/>
      <c r="B35" s="107"/>
      <c r="C35" s="289"/>
      <c r="D35" s="607"/>
      <c r="E35" s="107"/>
      <c r="F35" s="573"/>
      <c r="G35" s="573"/>
    </row>
    <row r="36" spans="1:7" x14ac:dyDescent="0.2">
      <c r="A36" s="573"/>
      <c r="B36" s="107"/>
      <c r="C36" s="289"/>
      <c r="D36" s="607"/>
      <c r="E36" s="107"/>
      <c r="F36" s="573"/>
      <c r="G36" s="573"/>
    </row>
    <row r="37" spans="1:7" x14ac:dyDescent="0.2">
      <c r="A37" s="573"/>
      <c r="B37" s="107"/>
      <c r="C37" s="289"/>
      <c r="D37" s="607"/>
      <c r="E37" s="107"/>
      <c r="F37" s="573"/>
      <c r="G37" s="573"/>
    </row>
    <row r="38" spans="1:7" x14ac:dyDescent="0.2">
      <c r="A38" s="573"/>
      <c r="B38" s="107"/>
      <c r="C38" s="289"/>
      <c r="D38" s="607"/>
      <c r="E38" s="107"/>
      <c r="F38" s="573"/>
      <c r="G38" s="573"/>
    </row>
    <row r="39" spans="1:7" x14ac:dyDescent="0.2">
      <c r="A39" s="573"/>
      <c r="B39" s="107"/>
      <c r="C39" s="289"/>
      <c r="D39" s="607"/>
      <c r="E39" s="107"/>
      <c r="F39" s="573"/>
      <c r="G39" s="573"/>
    </row>
    <row r="40" spans="1:7" x14ac:dyDescent="0.2">
      <c r="A40" s="573"/>
      <c r="B40" s="107"/>
      <c r="C40" s="289"/>
      <c r="D40" s="607"/>
      <c r="E40" s="107"/>
      <c r="F40" s="573"/>
      <c r="G40" s="573"/>
    </row>
    <row r="41" spans="1:7" x14ac:dyDescent="0.2">
      <c r="A41" s="573"/>
      <c r="B41" s="107"/>
      <c r="C41" s="289"/>
      <c r="D41" s="607"/>
      <c r="E41" s="107"/>
      <c r="F41" s="573"/>
      <c r="G41" s="573"/>
    </row>
    <row r="42" spans="1:7" x14ac:dyDescent="0.2">
      <c r="A42" s="573"/>
      <c r="B42" s="107"/>
      <c r="C42" s="289"/>
      <c r="D42" s="607"/>
      <c r="E42" s="107"/>
      <c r="F42" s="573"/>
      <c r="G42" s="573"/>
    </row>
    <row r="43" spans="1:7" x14ac:dyDescent="0.2">
      <c r="A43" s="573"/>
      <c r="B43" s="107"/>
      <c r="C43" s="289"/>
      <c r="D43" s="607"/>
      <c r="E43" s="107"/>
      <c r="F43" s="573"/>
      <c r="G43" s="573"/>
    </row>
    <row r="44" spans="1:7" x14ac:dyDescent="0.2">
      <c r="A44" s="573"/>
      <c r="B44" s="107"/>
      <c r="C44" s="289"/>
      <c r="D44" s="607"/>
      <c r="E44" s="107"/>
      <c r="F44" s="573"/>
      <c r="G44" s="573"/>
    </row>
    <row r="45" spans="1:7" x14ac:dyDescent="0.2">
      <c r="A45" s="573"/>
      <c r="B45" s="107"/>
      <c r="C45" s="289"/>
      <c r="D45" s="607"/>
      <c r="E45" s="107"/>
      <c r="F45" s="573"/>
      <c r="G45" s="573"/>
    </row>
    <row r="46" spans="1:7" x14ac:dyDescent="0.2">
      <c r="A46" s="573"/>
      <c r="B46" s="107"/>
      <c r="C46" s="289"/>
      <c r="D46" s="607"/>
      <c r="E46" s="107"/>
      <c r="F46" s="573"/>
      <c r="G46" s="573"/>
    </row>
    <row r="47" spans="1:7" x14ac:dyDescent="0.2">
      <c r="A47" s="573"/>
      <c r="B47" s="107"/>
      <c r="C47" s="289"/>
      <c r="D47" s="607"/>
      <c r="E47" s="107"/>
      <c r="F47" s="573"/>
      <c r="G47" s="573"/>
    </row>
    <row r="48" spans="1:7" x14ac:dyDescent="0.2">
      <c r="A48" s="573"/>
      <c r="B48" s="107"/>
      <c r="C48" s="289"/>
      <c r="D48" s="607"/>
      <c r="E48" s="107"/>
      <c r="F48" s="573"/>
      <c r="G48" s="573"/>
    </row>
    <row r="49" spans="1:7" x14ac:dyDescent="0.2">
      <c r="A49" s="573"/>
      <c r="B49" s="107"/>
      <c r="C49" s="289"/>
      <c r="D49" s="607"/>
      <c r="E49" s="107"/>
      <c r="F49" s="573"/>
      <c r="G49" s="573"/>
    </row>
    <row r="50" spans="1:7" x14ac:dyDescent="0.2">
      <c r="A50" s="573"/>
      <c r="B50" s="107"/>
      <c r="C50" s="289"/>
      <c r="D50" s="607"/>
      <c r="E50" s="107"/>
      <c r="F50" s="573"/>
      <c r="G50" s="573"/>
    </row>
    <row r="51" spans="1:7" x14ac:dyDescent="0.2">
      <c r="A51" s="573"/>
      <c r="B51" s="107"/>
      <c r="C51" s="289"/>
      <c r="D51" s="607"/>
      <c r="E51" s="107"/>
      <c r="F51" s="573"/>
      <c r="G51" s="573"/>
    </row>
    <row r="52" spans="1:7" x14ac:dyDescent="0.2">
      <c r="A52" s="573"/>
      <c r="B52" s="107"/>
      <c r="C52" s="289"/>
      <c r="D52" s="607"/>
      <c r="E52" s="107"/>
      <c r="F52" s="573"/>
      <c r="G52" s="573"/>
    </row>
    <row r="53" spans="1:7" x14ac:dyDescent="0.2">
      <c r="A53" s="573"/>
      <c r="B53" s="107"/>
      <c r="C53" s="289"/>
      <c r="D53" s="607"/>
      <c r="E53" s="107"/>
      <c r="F53" s="573"/>
      <c r="G53" s="573"/>
    </row>
    <row r="54" spans="1:7" x14ac:dyDescent="0.2">
      <c r="A54" s="573"/>
      <c r="B54" s="107"/>
      <c r="C54" s="289"/>
      <c r="D54" s="607"/>
      <c r="E54" s="107"/>
      <c r="F54" s="573"/>
      <c r="G54" s="573"/>
    </row>
    <row r="55" spans="1:7" x14ac:dyDescent="0.2">
      <c r="A55" s="573"/>
      <c r="B55" s="107"/>
      <c r="C55" s="289"/>
      <c r="D55" s="607"/>
      <c r="E55" s="107"/>
      <c r="F55" s="573"/>
      <c r="G55" s="573"/>
    </row>
    <row r="56" spans="1:7" x14ac:dyDescent="0.2">
      <c r="A56" s="573"/>
      <c r="B56" s="107"/>
      <c r="C56" s="289"/>
      <c r="D56" s="607"/>
      <c r="E56" s="107"/>
      <c r="F56" s="573"/>
      <c r="G56" s="573"/>
    </row>
    <row r="57" spans="1:7" x14ac:dyDescent="0.2">
      <c r="A57" s="573"/>
      <c r="B57" s="107"/>
      <c r="C57" s="289"/>
      <c r="D57" s="607"/>
      <c r="E57" s="107"/>
      <c r="F57" s="573"/>
      <c r="G57" s="573"/>
    </row>
    <row r="58" spans="1:7" x14ac:dyDescent="0.2">
      <c r="A58" s="573"/>
      <c r="B58" s="107"/>
      <c r="C58" s="289"/>
      <c r="D58" s="607"/>
      <c r="E58" s="107"/>
      <c r="F58" s="573"/>
      <c r="G58" s="573"/>
    </row>
    <row r="59" spans="1:7" x14ac:dyDescent="0.2">
      <c r="A59" s="573"/>
      <c r="B59" s="107"/>
      <c r="C59" s="289"/>
      <c r="D59" s="607"/>
      <c r="E59" s="107"/>
      <c r="F59" s="573"/>
      <c r="G59" s="573"/>
    </row>
    <row r="60" spans="1:7" x14ac:dyDescent="0.2">
      <c r="A60" s="573"/>
      <c r="B60" s="107"/>
      <c r="C60" s="289"/>
      <c r="D60" s="607"/>
      <c r="E60" s="107"/>
      <c r="F60" s="573"/>
      <c r="G60" s="573"/>
    </row>
    <row r="61" spans="1:7" x14ac:dyDescent="0.2">
      <c r="A61" s="573"/>
      <c r="B61" s="107"/>
      <c r="C61" s="289"/>
      <c r="D61" s="607"/>
      <c r="E61" s="107"/>
      <c r="F61" s="573"/>
      <c r="G61" s="573"/>
    </row>
    <row r="62" spans="1:7" x14ac:dyDescent="0.2">
      <c r="A62" s="573"/>
      <c r="B62" s="107"/>
      <c r="C62" s="289"/>
      <c r="D62" s="607"/>
      <c r="E62" s="107"/>
      <c r="F62" s="573"/>
      <c r="G62" s="573"/>
    </row>
    <row r="63" spans="1:7" x14ac:dyDescent="0.2">
      <c r="A63" s="573"/>
      <c r="B63" s="107"/>
      <c r="C63" s="289"/>
      <c r="D63" s="607"/>
      <c r="E63" s="107"/>
      <c r="F63" s="573"/>
      <c r="G63" s="573"/>
    </row>
    <row r="64" spans="1:7" x14ac:dyDescent="0.2">
      <c r="A64" s="573"/>
      <c r="B64" s="107"/>
      <c r="C64" s="289"/>
      <c r="D64" s="607"/>
      <c r="E64" s="107"/>
      <c r="F64" s="573"/>
      <c r="G64" s="573"/>
    </row>
    <row r="65" spans="1:7" x14ac:dyDescent="0.2">
      <c r="A65" s="573"/>
      <c r="B65" s="107"/>
      <c r="C65" s="289"/>
      <c r="D65" s="607"/>
      <c r="E65" s="107"/>
      <c r="F65" s="573"/>
      <c r="G65" s="573"/>
    </row>
    <row r="66" spans="1:7" x14ac:dyDescent="0.2">
      <c r="A66" s="573"/>
      <c r="B66" s="107"/>
      <c r="C66" s="289"/>
      <c r="D66" s="607"/>
      <c r="E66" s="107"/>
      <c r="F66" s="573"/>
      <c r="G66" s="573"/>
    </row>
    <row r="67" spans="1:7" x14ac:dyDescent="0.2">
      <c r="A67" s="573"/>
      <c r="B67" s="107"/>
      <c r="C67" s="289"/>
      <c r="D67" s="607"/>
      <c r="E67" s="107"/>
      <c r="F67" s="573"/>
      <c r="G67" s="573"/>
    </row>
    <row r="68" spans="1:7" x14ac:dyDescent="0.2">
      <c r="A68" s="573"/>
      <c r="B68" s="107"/>
      <c r="C68" s="289"/>
      <c r="D68" s="607"/>
      <c r="E68" s="107"/>
      <c r="F68" s="573"/>
      <c r="G68" s="573"/>
    </row>
    <row r="69" spans="1:7" x14ac:dyDescent="0.2">
      <c r="A69" s="573"/>
      <c r="B69" s="107"/>
      <c r="C69" s="289"/>
      <c r="D69" s="607"/>
      <c r="E69" s="107"/>
      <c r="F69" s="573"/>
      <c r="G69" s="573"/>
    </row>
    <row r="70" spans="1:7" x14ac:dyDescent="0.2">
      <c r="A70" s="573"/>
      <c r="B70" s="107"/>
      <c r="C70" s="289"/>
      <c r="D70" s="607"/>
      <c r="E70" s="107"/>
      <c r="F70" s="573"/>
      <c r="G70" s="573"/>
    </row>
    <row r="71" spans="1:7" x14ac:dyDescent="0.2">
      <c r="A71" s="573"/>
      <c r="B71" s="107"/>
      <c r="C71" s="289"/>
      <c r="D71" s="607"/>
      <c r="E71" s="107"/>
      <c r="F71" s="573"/>
      <c r="G71" s="573"/>
    </row>
    <row r="72" spans="1:7" x14ac:dyDescent="0.2">
      <c r="A72" s="573"/>
      <c r="B72" s="107"/>
      <c r="C72" s="289"/>
      <c r="D72" s="607"/>
      <c r="E72" s="107"/>
      <c r="F72" s="573"/>
      <c r="G72" s="573"/>
    </row>
    <row r="73" spans="1:7" x14ac:dyDescent="0.2">
      <c r="A73" s="573"/>
      <c r="B73" s="107"/>
      <c r="C73" s="289"/>
      <c r="D73" s="607"/>
      <c r="E73" s="107"/>
      <c r="F73" s="573"/>
      <c r="G73" s="573"/>
    </row>
    <row r="74" spans="1:7" x14ac:dyDescent="0.2">
      <c r="A74" s="573"/>
      <c r="B74" s="107"/>
      <c r="C74" s="289"/>
      <c r="D74" s="607"/>
      <c r="E74" s="107"/>
      <c r="F74" s="573"/>
      <c r="G74" s="573"/>
    </row>
    <row r="75" spans="1:7" x14ac:dyDescent="0.2">
      <c r="A75" s="573"/>
      <c r="B75" s="107"/>
      <c r="C75" s="289"/>
      <c r="D75" s="607"/>
      <c r="E75" s="107"/>
      <c r="F75" s="573"/>
      <c r="G75" s="573"/>
    </row>
    <row r="76" spans="1:7" x14ac:dyDescent="0.2">
      <c r="A76" s="573"/>
      <c r="B76" s="107"/>
      <c r="C76" s="289"/>
      <c r="D76" s="607"/>
      <c r="E76" s="107"/>
      <c r="F76" s="573"/>
      <c r="G76" s="573"/>
    </row>
    <row r="77" spans="1:7" x14ac:dyDescent="0.2">
      <c r="A77" s="573"/>
      <c r="B77" s="107"/>
      <c r="C77" s="289"/>
      <c r="D77" s="607"/>
      <c r="E77" s="107"/>
      <c r="F77" s="573"/>
      <c r="G77" s="573"/>
    </row>
    <row r="78" spans="1:7" x14ac:dyDescent="0.2">
      <c r="A78" s="573"/>
      <c r="B78" s="107"/>
      <c r="C78" s="289"/>
      <c r="D78" s="607"/>
      <c r="E78" s="107"/>
      <c r="F78" s="573"/>
      <c r="G78" s="573"/>
    </row>
    <row r="79" spans="1:7" x14ac:dyDescent="0.2">
      <c r="A79" s="573"/>
      <c r="B79" s="107"/>
      <c r="C79" s="289"/>
      <c r="D79" s="607"/>
      <c r="E79" s="107"/>
      <c r="F79" s="573"/>
      <c r="G79" s="573"/>
    </row>
    <row r="80" spans="1:7" x14ac:dyDescent="0.2">
      <c r="A80" s="573"/>
      <c r="B80" s="107"/>
      <c r="C80" s="289"/>
      <c r="D80" s="607"/>
      <c r="E80" s="107"/>
      <c r="F80" s="573"/>
      <c r="G80" s="573"/>
    </row>
    <row r="81" spans="1:7" x14ac:dyDescent="0.2">
      <c r="A81" s="573"/>
      <c r="B81" s="107"/>
      <c r="C81" s="289"/>
      <c r="D81" s="607"/>
      <c r="E81" s="107"/>
      <c r="F81" s="573"/>
      <c r="G81" s="573"/>
    </row>
    <row r="82" spans="1:7" x14ac:dyDescent="0.2">
      <c r="A82" s="573"/>
      <c r="B82" s="107"/>
      <c r="C82" s="289"/>
      <c r="D82" s="607"/>
      <c r="E82" s="107"/>
      <c r="F82" s="573"/>
      <c r="G82" s="573"/>
    </row>
    <row r="83" spans="1:7" x14ac:dyDescent="0.2">
      <c r="A83" s="573"/>
      <c r="B83" s="107"/>
      <c r="C83" s="289"/>
      <c r="D83" s="607"/>
      <c r="E83" s="107"/>
      <c r="F83" s="573"/>
      <c r="G83" s="573"/>
    </row>
    <row r="84" spans="1:7" x14ac:dyDescent="0.2">
      <c r="A84" s="573"/>
      <c r="B84" s="107"/>
      <c r="C84" s="289"/>
      <c r="D84" s="607"/>
      <c r="E84" s="107"/>
      <c r="F84" s="573"/>
      <c r="G84" s="573"/>
    </row>
    <row r="85" spans="1:7" x14ac:dyDescent="0.2">
      <c r="A85" s="573"/>
      <c r="B85" s="107"/>
      <c r="C85" s="289"/>
      <c r="D85" s="607"/>
      <c r="E85" s="107"/>
      <c r="F85" s="573"/>
      <c r="G85" s="573"/>
    </row>
    <row r="86" spans="1:7" x14ac:dyDescent="0.2">
      <c r="A86" s="573"/>
      <c r="B86" s="107"/>
      <c r="C86" s="289"/>
      <c r="D86" s="607"/>
      <c r="E86" s="107"/>
      <c r="F86" s="573"/>
      <c r="G86" s="573"/>
    </row>
    <row r="87" spans="1:7" x14ac:dyDescent="0.2">
      <c r="A87" s="573"/>
      <c r="B87" s="107"/>
      <c r="C87" s="289"/>
      <c r="D87" s="607"/>
      <c r="E87" s="107"/>
      <c r="F87" s="573"/>
      <c r="G87" s="573"/>
    </row>
    <row r="88" spans="1:7" x14ac:dyDescent="0.2">
      <c r="A88" s="573"/>
      <c r="B88" s="107"/>
      <c r="C88" s="289"/>
      <c r="D88" s="607"/>
      <c r="E88" s="107"/>
      <c r="F88" s="573"/>
      <c r="G88" s="573"/>
    </row>
    <row r="89" spans="1:7" x14ac:dyDescent="0.2">
      <c r="A89" s="573"/>
      <c r="B89" s="107"/>
      <c r="C89" s="289"/>
      <c r="D89" s="607"/>
      <c r="E89" s="107"/>
      <c r="F89" s="573"/>
      <c r="G89" s="573"/>
    </row>
    <row r="90" spans="1:7" x14ac:dyDescent="0.2">
      <c r="A90" s="573"/>
      <c r="B90" s="107"/>
      <c r="C90" s="289"/>
      <c r="D90" s="607"/>
      <c r="E90" s="107"/>
      <c r="F90" s="573"/>
      <c r="G90" s="573"/>
    </row>
    <row r="91" spans="1:7" x14ac:dyDescent="0.2">
      <c r="A91" s="573"/>
      <c r="B91" s="107"/>
      <c r="C91" s="289"/>
      <c r="D91" s="607"/>
      <c r="E91" s="107"/>
      <c r="F91" s="573"/>
      <c r="G91" s="573"/>
    </row>
    <row r="92" spans="1:7" x14ac:dyDescent="0.2">
      <c r="A92" s="573"/>
      <c r="B92" s="107"/>
      <c r="C92" s="289"/>
      <c r="D92" s="607"/>
      <c r="E92" s="107"/>
      <c r="F92" s="573"/>
      <c r="G92" s="573"/>
    </row>
    <row r="93" spans="1:7" x14ac:dyDescent="0.2">
      <c r="A93" s="573"/>
      <c r="B93" s="107"/>
      <c r="C93" s="289"/>
      <c r="D93" s="607"/>
      <c r="E93" s="107"/>
      <c r="F93" s="573"/>
      <c r="G93" s="573"/>
    </row>
    <row r="94" spans="1:7" x14ac:dyDescent="0.2">
      <c r="A94" s="573"/>
      <c r="B94" s="107"/>
      <c r="C94" s="289"/>
      <c r="D94" s="607"/>
      <c r="E94" s="107"/>
      <c r="F94" s="573"/>
      <c r="G94" s="573"/>
    </row>
    <row r="95" spans="1:7" x14ac:dyDescent="0.2">
      <c r="A95" s="573"/>
      <c r="B95" s="107"/>
      <c r="C95" s="289"/>
      <c r="D95" s="607"/>
      <c r="E95" s="107"/>
      <c r="F95" s="573"/>
      <c r="G95" s="573"/>
    </row>
    <row r="96" spans="1:7" x14ac:dyDescent="0.2">
      <c r="A96" s="573"/>
      <c r="B96" s="107"/>
      <c r="C96" s="289"/>
      <c r="D96" s="607"/>
      <c r="E96" s="107"/>
      <c r="F96" s="573"/>
      <c r="G96" s="573"/>
    </row>
    <row r="97" spans="1:7" x14ac:dyDescent="0.2">
      <c r="A97" s="573"/>
      <c r="B97" s="107"/>
      <c r="C97" s="289"/>
      <c r="D97" s="607"/>
      <c r="E97" s="107"/>
      <c r="F97" s="573"/>
      <c r="G97" s="573"/>
    </row>
    <row r="98" spans="1:7" x14ac:dyDescent="0.2">
      <c r="A98" s="573"/>
      <c r="B98" s="107"/>
      <c r="C98" s="289"/>
      <c r="D98" s="607"/>
      <c r="E98" s="107"/>
      <c r="F98" s="573"/>
      <c r="G98" s="573"/>
    </row>
    <row r="99" spans="1:7" x14ac:dyDescent="0.2">
      <c r="A99" s="573"/>
      <c r="B99" s="107"/>
      <c r="C99" s="289"/>
      <c r="D99" s="607"/>
      <c r="E99" s="107"/>
      <c r="F99" s="573"/>
      <c r="G99" s="573"/>
    </row>
    <row r="100" spans="1:7" x14ac:dyDescent="0.2">
      <c r="A100" s="573"/>
      <c r="B100" s="107"/>
      <c r="C100" s="289"/>
      <c r="D100" s="607"/>
      <c r="E100" s="107"/>
      <c r="F100" s="573"/>
      <c r="G100" s="573"/>
    </row>
    <row r="101" spans="1:7" x14ac:dyDescent="0.2">
      <c r="A101" s="573"/>
      <c r="B101" s="107"/>
      <c r="C101" s="289"/>
      <c r="D101" s="607"/>
      <c r="E101" s="107"/>
      <c r="F101" s="573"/>
      <c r="G101" s="573"/>
    </row>
    <row r="102" spans="1:7" x14ac:dyDescent="0.2">
      <c r="A102" s="573"/>
      <c r="B102" s="107"/>
      <c r="C102" s="289"/>
      <c r="D102" s="607"/>
      <c r="E102" s="107"/>
      <c r="F102" s="573"/>
      <c r="G102" s="573"/>
    </row>
    <row r="103" spans="1:7" x14ac:dyDescent="0.2">
      <c r="A103" s="573"/>
      <c r="B103" s="107"/>
      <c r="C103" s="289"/>
      <c r="D103" s="607"/>
      <c r="E103" s="107"/>
      <c r="F103" s="573"/>
      <c r="G103" s="573"/>
    </row>
    <row r="104" spans="1:7" x14ac:dyDescent="0.2">
      <c r="A104" s="573"/>
      <c r="B104" s="107"/>
      <c r="C104" s="289"/>
      <c r="D104" s="607"/>
      <c r="E104" s="107"/>
      <c r="F104" s="573"/>
      <c r="G104" s="573"/>
    </row>
    <row r="105" spans="1:7" x14ac:dyDescent="0.2">
      <c r="A105" s="573"/>
      <c r="B105" s="107"/>
      <c r="C105" s="289"/>
      <c r="D105" s="607"/>
      <c r="E105" s="107"/>
      <c r="F105" s="573"/>
      <c r="G105" s="573"/>
    </row>
    <row r="106" spans="1:7" x14ac:dyDescent="0.2">
      <c r="A106" s="573"/>
      <c r="B106" s="107"/>
      <c r="C106" s="289"/>
      <c r="D106" s="607"/>
      <c r="E106" s="107"/>
      <c r="F106" s="573"/>
      <c r="G106" s="573"/>
    </row>
    <row r="107" spans="1:7" x14ac:dyDescent="0.2">
      <c r="A107" s="573"/>
      <c r="B107" s="107"/>
      <c r="C107" s="289"/>
      <c r="D107" s="607"/>
      <c r="E107" s="107"/>
      <c r="F107" s="573"/>
      <c r="G107" s="573"/>
    </row>
    <row r="108" spans="1:7" x14ac:dyDescent="0.2">
      <c r="A108" s="573"/>
      <c r="B108" s="107"/>
      <c r="C108" s="289"/>
      <c r="D108" s="607"/>
      <c r="E108" s="107"/>
      <c r="F108" s="573"/>
      <c r="G108" s="573"/>
    </row>
    <row r="109" spans="1:7" x14ac:dyDescent="0.2">
      <c r="A109" s="573"/>
      <c r="B109" s="107"/>
      <c r="C109" s="289"/>
      <c r="D109" s="607"/>
      <c r="E109" s="107"/>
      <c r="F109" s="573"/>
      <c r="G109" s="573"/>
    </row>
    <row r="110" spans="1:7" x14ac:dyDescent="0.2">
      <c r="A110" s="573"/>
      <c r="B110" s="107"/>
      <c r="C110" s="289"/>
      <c r="D110" s="607"/>
      <c r="E110" s="107"/>
      <c r="F110" s="573"/>
      <c r="G110" s="573"/>
    </row>
    <row r="111" spans="1:7" x14ac:dyDescent="0.2">
      <c r="A111" s="573"/>
      <c r="B111" s="107"/>
      <c r="C111" s="289"/>
      <c r="D111" s="607"/>
      <c r="E111" s="107"/>
      <c r="F111" s="573"/>
      <c r="G111" s="573"/>
    </row>
    <row r="112" spans="1:7" x14ac:dyDescent="0.2">
      <c r="A112" s="573"/>
      <c r="B112" s="107"/>
      <c r="C112" s="289"/>
      <c r="D112" s="607"/>
      <c r="E112" s="107"/>
      <c r="F112" s="573"/>
      <c r="G112" s="573"/>
    </row>
    <row r="113" spans="1:7" x14ac:dyDescent="0.2">
      <c r="A113" s="573"/>
      <c r="B113" s="107"/>
      <c r="C113" s="289"/>
      <c r="D113" s="607"/>
      <c r="E113" s="107"/>
      <c r="F113" s="573"/>
      <c r="G113" s="573"/>
    </row>
    <row r="114" spans="1:7" x14ac:dyDescent="0.2">
      <c r="A114" s="573"/>
      <c r="B114" s="107"/>
      <c r="C114" s="289"/>
      <c r="D114" s="607"/>
      <c r="E114" s="107"/>
      <c r="F114" s="573"/>
      <c r="G114" s="573"/>
    </row>
    <row r="115" spans="1:7" x14ac:dyDescent="0.2">
      <c r="A115" s="573"/>
      <c r="B115" s="107"/>
      <c r="C115" s="289"/>
      <c r="D115" s="607"/>
      <c r="E115" s="107"/>
      <c r="F115" s="573"/>
      <c r="G115" s="573"/>
    </row>
    <row r="116" spans="1:7" x14ac:dyDescent="0.2">
      <c r="A116" s="573"/>
      <c r="B116" s="107"/>
      <c r="C116" s="289"/>
      <c r="D116" s="607"/>
      <c r="E116" s="107"/>
      <c r="F116" s="573"/>
      <c r="G116" s="573"/>
    </row>
    <row r="117" spans="1:7" x14ac:dyDescent="0.2">
      <c r="A117" s="573"/>
      <c r="B117" s="107"/>
      <c r="C117" s="289"/>
      <c r="D117" s="607"/>
      <c r="E117" s="107"/>
      <c r="F117" s="573"/>
      <c r="G117" s="573"/>
    </row>
    <row r="118" spans="1:7" x14ac:dyDescent="0.2">
      <c r="A118" s="573"/>
      <c r="B118" s="107"/>
      <c r="C118" s="289"/>
      <c r="D118" s="607"/>
      <c r="E118" s="107"/>
      <c r="F118" s="573"/>
      <c r="G118" s="573"/>
    </row>
    <row r="119" spans="1:7" x14ac:dyDescent="0.2">
      <c r="A119" s="573"/>
      <c r="B119" s="107"/>
      <c r="C119" s="289"/>
      <c r="D119" s="607"/>
      <c r="E119" s="107"/>
      <c r="F119" s="573"/>
      <c r="G119" s="573"/>
    </row>
    <row r="120" spans="1:7" x14ac:dyDescent="0.2">
      <c r="A120" s="573"/>
      <c r="B120" s="107"/>
      <c r="C120" s="289"/>
      <c r="D120" s="607"/>
      <c r="E120" s="107"/>
      <c r="F120" s="573"/>
      <c r="G120" s="573"/>
    </row>
    <row r="121" spans="1:7" x14ac:dyDescent="0.2">
      <c r="A121" s="573"/>
      <c r="B121" s="107"/>
      <c r="C121" s="289"/>
      <c r="D121" s="607"/>
      <c r="E121" s="107"/>
      <c r="F121" s="573"/>
      <c r="G121" s="573"/>
    </row>
    <row r="122" spans="1:7" x14ac:dyDescent="0.2">
      <c r="A122" s="573"/>
      <c r="B122" s="107"/>
      <c r="C122" s="289"/>
      <c r="D122" s="607"/>
      <c r="E122" s="107"/>
      <c r="F122" s="573"/>
      <c r="G122" s="573"/>
    </row>
    <row r="123" spans="1:7" x14ac:dyDescent="0.2">
      <c r="A123" s="573"/>
      <c r="B123" s="107"/>
      <c r="C123" s="289"/>
      <c r="D123" s="607"/>
      <c r="E123" s="107"/>
      <c r="F123" s="573"/>
      <c r="G123" s="573"/>
    </row>
    <row r="124" spans="1:7" x14ac:dyDescent="0.2">
      <c r="A124" s="573"/>
      <c r="B124" s="107"/>
      <c r="C124" s="289"/>
      <c r="D124" s="607"/>
      <c r="E124" s="107"/>
      <c r="F124" s="573"/>
      <c r="G124" s="573"/>
    </row>
    <row r="125" spans="1:7" x14ac:dyDescent="0.2">
      <c r="A125" s="573"/>
      <c r="B125" s="107"/>
      <c r="C125" s="289"/>
      <c r="D125" s="607"/>
      <c r="E125" s="107"/>
      <c r="F125" s="573"/>
      <c r="G125" s="573"/>
    </row>
    <row r="126" spans="1:7" x14ac:dyDescent="0.2">
      <c r="A126" s="573"/>
      <c r="B126" s="107"/>
      <c r="C126" s="289"/>
      <c r="D126" s="607"/>
      <c r="E126" s="107"/>
      <c r="F126" s="573"/>
      <c r="G126" s="573"/>
    </row>
    <row r="127" spans="1:7" x14ac:dyDescent="0.2">
      <c r="A127" s="573"/>
      <c r="B127" s="107"/>
      <c r="C127" s="289"/>
      <c r="D127" s="607"/>
      <c r="E127" s="107"/>
      <c r="F127" s="573"/>
      <c r="G127" s="573"/>
    </row>
    <row r="128" spans="1:7" x14ac:dyDescent="0.2">
      <c r="A128" s="573"/>
      <c r="B128" s="107"/>
      <c r="C128" s="289"/>
      <c r="D128" s="607"/>
      <c r="E128" s="107"/>
      <c r="F128" s="573"/>
      <c r="G128" s="573"/>
    </row>
    <row r="129" spans="1:7" x14ac:dyDescent="0.2">
      <c r="A129" s="573"/>
      <c r="B129" s="107"/>
      <c r="C129" s="289"/>
      <c r="D129" s="607"/>
      <c r="E129" s="107"/>
      <c r="F129" s="573"/>
      <c r="G129" s="573"/>
    </row>
    <row r="130" spans="1:7" x14ac:dyDescent="0.2">
      <c r="A130" s="573"/>
      <c r="B130" s="107"/>
      <c r="C130" s="289"/>
      <c r="D130" s="607"/>
      <c r="E130" s="107"/>
      <c r="F130" s="573"/>
      <c r="G130" s="573"/>
    </row>
    <row r="131" spans="1:7" x14ac:dyDescent="0.2">
      <c r="A131" s="573"/>
      <c r="B131" s="107"/>
      <c r="C131" s="289"/>
      <c r="D131" s="607"/>
      <c r="E131" s="107"/>
      <c r="F131" s="573"/>
      <c r="G131" s="573"/>
    </row>
    <row r="132" spans="1:7" x14ac:dyDescent="0.2">
      <c r="A132" s="573"/>
      <c r="B132" s="107"/>
      <c r="C132" s="289"/>
      <c r="D132" s="607"/>
      <c r="E132" s="107"/>
      <c r="F132" s="573"/>
      <c r="G132" s="573"/>
    </row>
    <row r="133" spans="1:7" x14ac:dyDescent="0.2">
      <c r="A133" s="573"/>
      <c r="B133" s="107"/>
      <c r="C133" s="289"/>
      <c r="D133" s="607"/>
      <c r="E133" s="107"/>
      <c r="F133" s="573"/>
      <c r="G133" s="573"/>
    </row>
    <row r="134" spans="1:7" x14ac:dyDescent="0.2">
      <c r="A134" s="573"/>
      <c r="B134" s="107"/>
      <c r="C134" s="289"/>
      <c r="D134" s="607"/>
      <c r="E134" s="107"/>
      <c r="F134" s="573"/>
      <c r="G134" s="573"/>
    </row>
    <row r="135" spans="1:7" x14ac:dyDescent="0.2">
      <c r="A135" s="573"/>
      <c r="B135" s="107"/>
      <c r="C135" s="289"/>
      <c r="D135" s="607"/>
      <c r="E135" s="107"/>
      <c r="F135" s="573"/>
      <c r="G135" s="573"/>
    </row>
    <row r="136" spans="1:7" x14ac:dyDescent="0.2">
      <c r="A136" s="573"/>
      <c r="B136" s="107"/>
      <c r="C136" s="289"/>
      <c r="D136" s="607"/>
      <c r="E136" s="107"/>
      <c r="F136" s="573"/>
      <c r="G136" s="573"/>
    </row>
    <row r="137" spans="1:7" x14ac:dyDescent="0.2">
      <c r="A137" s="573"/>
      <c r="B137" s="107"/>
      <c r="C137" s="289"/>
      <c r="D137" s="607"/>
      <c r="E137" s="107"/>
      <c r="F137" s="573"/>
      <c r="G137" s="573"/>
    </row>
    <row r="138" spans="1:7" x14ac:dyDescent="0.2">
      <c r="A138" s="573"/>
      <c r="B138" s="107"/>
      <c r="C138" s="289"/>
      <c r="D138" s="607"/>
      <c r="E138" s="107"/>
      <c r="F138" s="573"/>
      <c r="G138" s="573"/>
    </row>
    <row r="139" spans="1:7" x14ac:dyDescent="0.2">
      <c r="A139" s="573"/>
      <c r="B139" s="107"/>
      <c r="C139" s="289"/>
      <c r="D139" s="607"/>
      <c r="E139" s="107"/>
      <c r="F139" s="573"/>
      <c r="G139" s="573"/>
    </row>
    <row r="140" spans="1:7" x14ac:dyDescent="0.2">
      <c r="A140" s="573"/>
      <c r="B140" s="107"/>
      <c r="C140" s="289"/>
      <c r="D140" s="607"/>
      <c r="E140" s="107"/>
      <c r="F140" s="573"/>
      <c r="G140" s="573"/>
    </row>
    <row r="141" spans="1:7" x14ac:dyDescent="0.2">
      <c r="A141" s="573"/>
      <c r="B141" s="107"/>
      <c r="C141" s="289"/>
      <c r="D141" s="607"/>
      <c r="E141" s="107"/>
      <c r="F141" s="573"/>
      <c r="G141" s="573"/>
    </row>
    <row r="142" spans="1:7" x14ac:dyDescent="0.2">
      <c r="A142" s="573"/>
      <c r="B142" s="107"/>
      <c r="C142" s="289"/>
      <c r="D142" s="607"/>
      <c r="E142" s="107"/>
      <c r="F142" s="573"/>
      <c r="G142" s="573"/>
    </row>
    <row r="143" spans="1:7" x14ac:dyDescent="0.2">
      <c r="A143" s="573"/>
      <c r="B143" s="107"/>
      <c r="C143" s="289"/>
      <c r="D143" s="607"/>
      <c r="E143" s="107"/>
      <c r="F143" s="573"/>
      <c r="G143" s="573"/>
    </row>
    <row r="144" spans="1:7" x14ac:dyDescent="0.2">
      <c r="A144" s="573"/>
      <c r="B144" s="107"/>
      <c r="C144" s="289"/>
      <c r="D144" s="607"/>
      <c r="E144" s="107"/>
      <c r="F144" s="573"/>
      <c r="G144" s="573"/>
    </row>
    <row r="145" spans="1:7" x14ac:dyDescent="0.2">
      <c r="A145" s="573"/>
      <c r="B145" s="107"/>
      <c r="C145" s="289"/>
      <c r="D145" s="607"/>
      <c r="E145" s="107"/>
      <c r="F145" s="573"/>
      <c r="G145" s="573"/>
    </row>
    <row r="146" spans="1:7" x14ac:dyDescent="0.2">
      <c r="A146" s="573"/>
      <c r="B146" s="107"/>
      <c r="C146" s="289"/>
      <c r="D146" s="607"/>
      <c r="E146" s="107"/>
      <c r="F146" s="573"/>
      <c r="G146" s="573"/>
    </row>
    <row r="147" spans="1:7" x14ac:dyDescent="0.2">
      <c r="A147" s="573"/>
      <c r="B147" s="107"/>
      <c r="C147" s="289"/>
      <c r="D147" s="607"/>
      <c r="E147" s="107"/>
      <c r="F147" s="573"/>
      <c r="G147" s="573"/>
    </row>
    <row r="148" spans="1:7" x14ac:dyDescent="0.2">
      <c r="A148" s="573"/>
      <c r="B148" s="107"/>
      <c r="C148" s="289"/>
      <c r="D148" s="607"/>
      <c r="E148" s="107"/>
      <c r="F148" s="573"/>
      <c r="G148" s="573"/>
    </row>
    <row r="149" spans="1:7" x14ac:dyDescent="0.2">
      <c r="A149" s="573"/>
      <c r="B149" s="107"/>
      <c r="C149" s="289"/>
      <c r="D149" s="607"/>
      <c r="E149" s="107"/>
      <c r="F149" s="573"/>
      <c r="G149" s="573"/>
    </row>
    <row r="150" spans="1:7" x14ac:dyDescent="0.2">
      <c r="A150" s="573"/>
      <c r="B150" s="107"/>
      <c r="C150" s="289"/>
      <c r="D150" s="607"/>
      <c r="E150" s="107"/>
      <c r="F150" s="573"/>
      <c r="G150" s="573"/>
    </row>
    <row r="151" spans="1:7" x14ac:dyDescent="0.2">
      <c r="A151" s="573"/>
      <c r="B151" s="107"/>
      <c r="C151" s="289"/>
      <c r="D151" s="607"/>
      <c r="E151" s="107"/>
      <c r="F151" s="573"/>
      <c r="G151" s="573"/>
    </row>
    <row r="152" spans="1:7" x14ac:dyDescent="0.2">
      <c r="A152" s="573"/>
      <c r="B152" s="107"/>
      <c r="C152" s="289"/>
      <c r="D152" s="607"/>
      <c r="E152" s="107"/>
      <c r="F152" s="573"/>
      <c r="G152" s="573"/>
    </row>
    <row r="153" spans="1:7" x14ac:dyDescent="0.2">
      <c r="A153" s="573"/>
      <c r="B153" s="107"/>
      <c r="C153" s="289"/>
      <c r="D153" s="607"/>
      <c r="E153" s="107"/>
      <c r="F153" s="573"/>
      <c r="G153" s="573"/>
    </row>
    <row r="154" spans="1:7" x14ac:dyDescent="0.2">
      <c r="A154" s="573"/>
      <c r="B154" s="107"/>
      <c r="C154" s="289"/>
      <c r="D154" s="607"/>
      <c r="E154" s="107"/>
      <c r="F154" s="573"/>
      <c r="G154" s="573"/>
    </row>
    <row r="155" spans="1:7" x14ac:dyDescent="0.2">
      <c r="A155" s="573"/>
      <c r="B155" s="107"/>
      <c r="C155" s="289"/>
      <c r="D155" s="607"/>
      <c r="E155" s="107"/>
      <c r="F155" s="573"/>
      <c r="G155" s="573"/>
    </row>
    <row r="156" spans="1:7" x14ac:dyDescent="0.2">
      <c r="A156" s="573"/>
      <c r="B156" s="107"/>
      <c r="C156" s="289"/>
      <c r="D156" s="607"/>
      <c r="E156" s="107"/>
      <c r="F156" s="573"/>
      <c r="G156" s="573"/>
    </row>
    <row r="157" spans="1:7" x14ac:dyDescent="0.2">
      <c r="A157" s="573"/>
      <c r="B157" s="107"/>
      <c r="C157" s="289"/>
      <c r="D157" s="607"/>
      <c r="E157" s="107"/>
      <c r="F157" s="573"/>
      <c r="G157" s="573"/>
    </row>
    <row r="158" spans="1:7" x14ac:dyDescent="0.2">
      <c r="A158" s="573"/>
      <c r="B158" s="107"/>
      <c r="C158" s="289"/>
      <c r="D158" s="607"/>
      <c r="E158" s="107"/>
      <c r="F158" s="573"/>
      <c r="G158" s="573"/>
    </row>
    <row r="159" spans="1:7" x14ac:dyDescent="0.2">
      <c r="A159" s="573"/>
      <c r="B159" s="107"/>
      <c r="C159" s="289"/>
      <c r="D159" s="607"/>
      <c r="E159" s="107"/>
      <c r="F159" s="573"/>
      <c r="G159" s="573"/>
    </row>
    <row r="160" spans="1:7" x14ac:dyDescent="0.2">
      <c r="A160" s="573"/>
      <c r="B160" s="107"/>
      <c r="C160" s="289"/>
      <c r="D160" s="607"/>
      <c r="E160" s="107"/>
      <c r="F160" s="573"/>
      <c r="G160" s="573"/>
    </row>
    <row r="161" spans="1:7" x14ac:dyDescent="0.2">
      <c r="A161" s="573"/>
      <c r="B161" s="107"/>
      <c r="C161" s="289"/>
      <c r="D161" s="607"/>
      <c r="E161" s="107"/>
      <c r="F161" s="573"/>
      <c r="G161" s="573"/>
    </row>
    <row r="162" spans="1:7" x14ac:dyDescent="0.2">
      <c r="A162" s="573"/>
      <c r="B162" s="107"/>
      <c r="C162" s="289"/>
      <c r="D162" s="607"/>
      <c r="E162" s="107"/>
      <c r="F162" s="573"/>
      <c r="G162" s="573"/>
    </row>
    <row r="163" spans="1:7" x14ac:dyDescent="0.2">
      <c r="A163" s="573"/>
      <c r="B163" s="107"/>
      <c r="C163" s="289"/>
      <c r="D163" s="607"/>
      <c r="E163" s="107"/>
      <c r="F163" s="573"/>
      <c r="G163" s="573"/>
    </row>
    <row r="164" spans="1:7" x14ac:dyDescent="0.2">
      <c r="A164" s="573"/>
      <c r="B164" s="107"/>
      <c r="C164" s="289"/>
      <c r="D164" s="607"/>
      <c r="E164" s="107"/>
      <c r="F164" s="573"/>
      <c r="G164" s="573"/>
    </row>
    <row r="165" spans="1:7" x14ac:dyDescent="0.2">
      <c r="A165" s="573"/>
      <c r="B165" s="107"/>
      <c r="C165" s="289"/>
      <c r="D165" s="607"/>
      <c r="E165" s="107"/>
      <c r="F165" s="573"/>
      <c r="G165" s="573"/>
    </row>
    <row r="166" spans="1:7" x14ac:dyDescent="0.2">
      <c r="A166" s="573"/>
      <c r="B166" s="107"/>
      <c r="C166" s="289"/>
      <c r="D166" s="607"/>
      <c r="E166" s="107"/>
      <c r="F166" s="573"/>
      <c r="G166" s="573"/>
    </row>
    <row r="167" spans="1:7" x14ac:dyDescent="0.2">
      <c r="A167" s="573"/>
      <c r="B167" s="107"/>
      <c r="C167" s="289"/>
      <c r="D167" s="607"/>
      <c r="E167" s="107"/>
      <c r="F167" s="573"/>
      <c r="G167" s="573"/>
    </row>
    <row r="168" spans="1:7" x14ac:dyDescent="0.2">
      <c r="A168" s="573"/>
      <c r="B168" s="107"/>
      <c r="C168" s="289"/>
      <c r="D168" s="607"/>
      <c r="E168" s="107"/>
      <c r="F168" s="573"/>
      <c r="G168" s="573"/>
    </row>
    <row r="169" spans="1:7" x14ac:dyDescent="0.2">
      <c r="A169" s="573"/>
      <c r="B169" s="107"/>
      <c r="C169" s="289"/>
      <c r="D169" s="607"/>
      <c r="E169" s="107"/>
      <c r="F169" s="573"/>
      <c r="G169" s="573"/>
    </row>
    <row r="170" spans="1:7" x14ac:dyDescent="0.2">
      <c r="A170" s="573"/>
      <c r="B170" s="107"/>
      <c r="C170" s="289"/>
      <c r="D170" s="607"/>
      <c r="E170" s="107"/>
      <c r="F170" s="573"/>
      <c r="G170" s="573"/>
    </row>
    <row r="171" spans="1:7" x14ac:dyDescent="0.2">
      <c r="A171" s="573"/>
      <c r="B171" s="107"/>
      <c r="C171" s="289"/>
      <c r="D171" s="607"/>
      <c r="E171" s="107"/>
      <c r="F171" s="573"/>
      <c r="G171" s="573"/>
    </row>
    <row r="172" spans="1:7" x14ac:dyDescent="0.2">
      <c r="A172" s="573"/>
      <c r="B172" s="107"/>
      <c r="C172" s="289"/>
      <c r="D172" s="607"/>
      <c r="E172" s="107"/>
      <c r="F172" s="573"/>
      <c r="G172" s="573"/>
    </row>
    <row r="173" spans="1:7" x14ac:dyDescent="0.2">
      <c r="A173" s="573"/>
      <c r="B173" s="107"/>
      <c r="C173" s="289"/>
      <c r="D173" s="607"/>
      <c r="E173" s="107"/>
      <c r="F173" s="573"/>
      <c r="G173" s="573"/>
    </row>
    <row r="174" spans="1:7" x14ac:dyDescent="0.2">
      <c r="A174" s="573"/>
      <c r="B174" s="107"/>
      <c r="C174" s="289"/>
      <c r="D174" s="607"/>
      <c r="E174" s="107"/>
      <c r="F174" s="573"/>
      <c r="G174" s="573"/>
    </row>
    <row r="175" spans="1:7" x14ac:dyDescent="0.2">
      <c r="A175" s="573"/>
      <c r="B175" s="107"/>
      <c r="C175" s="289"/>
      <c r="D175" s="607"/>
      <c r="E175" s="107"/>
      <c r="F175" s="573"/>
      <c r="G175" s="573"/>
    </row>
    <row r="176" spans="1:7" x14ac:dyDescent="0.2">
      <c r="A176" s="573"/>
      <c r="B176" s="107"/>
      <c r="C176" s="289"/>
      <c r="D176" s="607"/>
      <c r="E176" s="107"/>
      <c r="F176" s="573"/>
      <c r="G176" s="573"/>
    </row>
    <row r="177" spans="1:7" x14ac:dyDescent="0.2">
      <c r="A177" s="573"/>
      <c r="B177" s="107"/>
      <c r="C177" s="289"/>
      <c r="D177" s="607"/>
      <c r="E177" s="107"/>
      <c r="F177" s="573"/>
      <c r="G177" s="573"/>
    </row>
    <row r="178" spans="1:7" x14ac:dyDescent="0.2">
      <c r="A178" s="573"/>
      <c r="B178" s="107"/>
      <c r="C178" s="289"/>
      <c r="D178" s="607"/>
      <c r="E178" s="107"/>
      <c r="F178" s="573"/>
      <c r="G178" s="573"/>
    </row>
    <row r="179" spans="1:7" x14ac:dyDescent="0.2">
      <c r="A179" s="573"/>
      <c r="B179" s="107"/>
      <c r="C179" s="289"/>
      <c r="D179" s="607"/>
      <c r="E179" s="107"/>
      <c r="F179" s="573"/>
      <c r="G179" s="573"/>
    </row>
    <row r="180" spans="1:7" x14ac:dyDescent="0.2">
      <c r="A180" s="573"/>
      <c r="B180" s="107"/>
      <c r="C180" s="289"/>
      <c r="D180" s="607"/>
      <c r="E180" s="107"/>
      <c r="F180" s="573"/>
      <c r="G180" s="573"/>
    </row>
    <row r="181" spans="1:7" x14ac:dyDescent="0.2">
      <c r="A181" s="573"/>
      <c r="B181" s="107"/>
      <c r="C181" s="289"/>
      <c r="D181" s="607"/>
      <c r="E181" s="107"/>
      <c r="F181" s="573"/>
      <c r="G181" s="573"/>
    </row>
    <row r="182" spans="1:7" x14ac:dyDescent="0.2">
      <c r="A182" s="573"/>
      <c r="B182" s="107"/>
      <c r="C182" s="289"/>
      <c r="D182" s="607"/>
      <c r="E182" s="107"/>
      <c r="F182" s="573"/>
      <c r="G182" s="573"/>
    </row>
    <row r="183" spans="1:7" x14ac:dyDescent="0.2">
      <c r="A183" s="573"/>
      <c r="B183" s="107"/>
      <c r="C183" s="289"/>
      <c r="D183" s="607"/>
      <c r="E183" s="107"/>
      <c r="F183" s="573"/>
      <c r="G183" s="573"/>
    </row>
    <row r="184" spans="1:7" x14ac:dyDescent="0.2">
      <c r="A184" s="573"/>
      <c r="B184" s="107"/>
      <c r="C184" s="289"/>
      <c r="D184" s="607"/>
      <c r="E184" s="107"/>
      <c r="F184" s="573"/>
      <c r="G184" s="573"/>
    </row>
    <row r="185" spans="1:7" x14ac:dyDescent="0.2">
      <c r="A185" s="573"/>
      <c r="B185" s="107"/>
      <c r="C185" s="289"/>
      <c r="D185" s="607"/>
      <c r="E185" s="107"/>
      <c r="F185" s="573"/>
      <c r="G185" s="573"/>
    </row>
    <row r="186" spans="1:7" x14ac:dyDescent="0.2">
      <c r="A186" s="573"/>
      <c r="B186" s="107"/>
      <c r="C186" s="289"/>
      <c r="D186" s="607"/>
      <c r="E186" s="107"/>
      <c r="F186" s="573"/>
      <c r="G186" s="573"/>
    </row>
    <row r="187" spans="1:7" x14ac:dyDescent="0.2">
      <c r="A187" s="573"/>
      <c r="B187" s="107"/>
      <c r="C187" s="289"/>
      <c r="D187" s="607"/>
      <c r="E187" s="107"/>
      <c r="F187" s="573"/>
      <c r="G187" s="573"/>
    </row>
    <row r="188" spans="1:7" x14ac:dyDescent="0.2">
      <c r="A188" s="573"/>
      <c r="B188" s="107"/>
      <c r="C188" s="289"/>
      <c r="D188" s="607"/>
      <c r="E188" s="107"/>
      <c r="F188" s="573"/>
      <c r="G188" s="573"/>
    </row>
    <row r="189" spans="1:7" x14ac:dyDescent="0.2">
      <c r="A189" s="573"/>
      <c r="B189" s="107"/>
      <c r="C189" s="289"/>
      <c r="D189" s="607"/>
      <c r="E189" s="107"/>
      <c r="F189" s="573"/>
      <c r="G189" s="573"/>
    </row>
    <row r="190" spans="1:7" x14ac:dyDescent="0.2">
      <c r="A190" s="573"/>
      <c r="B190" s="107"/>
      <c r="C190" s="289"/>
      <c r="D190" s="607"/>
      <c r="E190" s="107"/>
      <c r="F190" s="573"/>
      <c r="G190" s="573"/>
    </row>
    <row r="191" spans="1:7" x14ac:dyDescent="0.2">
      <c r="A191" s="573"/>
      <c r="B191" s="107"/>
      <c r="C191" s="289"/>
      <c r="D191" s="607"/>
      <c r="E191" s="107"/>
      <c r="F191" s="573"/>
      <c r="G191" s="573"/>
    </row>
    <row r="192" spans="1:7" x14ac:dyDescent="0.2">
      <c r="A192" s="573"/>
      <c r="B192" s="107"/>
      <c r="C192" s="289"/>
      <c r="D192" s="607"/>
      <c r="E192" s="107"/>
      <c r="F192" s="573"/>
      <c r="G192" s="573"/>
    </row>
    <row r="193" spans="1:7" x14ac:dyDescent="0.2">
      <c r="A193" s="573"/>
      <c r="B193" s="107"/>
      <c r="C193" s="289"/>
      <c r="D193" s="607"/>
      <c r="E193" s="107"/>
      <c r="F193" s="573"/>
      <c r="G193" s="573"/>
    </row>
    <row r="194" spans="1:7" x14ac:dyDescent="0.2">
      <c r="A194" s="573"/>
      <c r="B194" s="107"/>
      <c r="C194" s="289"/>
      <c r="D194" s="607"/>
      <c r="E194" s="107"/>
      <c r="F194" s="573"/>
      <c r="G194" s="573"/>
    </row>
    <row r="195" spans="1:7" x14ac:dyDescent="0.2">
      <c r="A195" s="573"/>
      <c r="B195" s="107"/>
      <c r="C195" s="289"/>
      <c r="D195" s="607"/>
      <c r="E195" s="107"/>
      <c r="F195" s="573"/>
      <c r="G195" s="573"/>
    </row>
    <row r="196" spans="1:7" x14ac:dyDescent="0.2">
      <c r="A196" s="573"/>
      <c r="B196" s="107"/>
      <c r="C196" s="289"/>
      <c r="D196" s="607"/>
      <c r="E196" s="107"/>
      <c r="F196" s="573"/>
      <c r="G196" s="573"/>
    </row>
    <row r="197" spans="1:7" x14ac:dyDescent="0.2">
      <c r="A197" s="573"/>
      <c r="B197" s="107"/>
      <c r="C197" s="289"/>
      <c r="D197" s="607"/>
      <c r="E197" s="107"/>
      <c r="F197" s="573"/>
      <c r="G197" s="573"/>
    </row>
    <row r="198" spans="1:7" x14ac:dyDescent="0.2">
      <c r="A198" s="573"/>
      <c r="B198" s="107"/>
      <c r="C198" s="289"/>
      <c r="D198" s="607"/>
      <c r="E198" s="107"/>
      <c r="F198" s="573"/>
      <c r="G198" s="573"/>
    </row>
    <row r="199" spans="1:7" x14ac:dyDescent="0.2">
      <c r="A199" s="573"/>
      <c r="B199" s="107"/>
      <c r="C199" s="289"/>
      <c r="D199" s="607"/>
      <c r="E199" s="107"/>
      <c r="F199" s="573"/>
      <c r="G199" s="573"/>
    </row>
    <row r="200" spans="1:7" x14ac:dyDescent="0.2">
      <c r="A200" s="573"/>
      <c r="B200" s="107"/>
      <c r="C200" s="289"/>
      <c r="D200" s="607"/>
      <c r="E200" s="107"/>
      <c r="F200" s="573"/>
      <c r="G200" s="573"/>
    </row>
    <row r="201" spans="1:7" x14ac:dyDescent="0.2">
      <c r="A201" s="573"/>
      <c r="B201" s="107"/>
      <c r="C201" s="289"/>
      <c r="D201" s="607"/>
      <c r="E201" s="107"/>
      <c r="F201" s="573"/>
      <c r="G201" s="573"/>
    </row>
    <row r="202" spans="1:7" x14ac:dyDescent="0.2">
      <c r="A202" s="573"/>
      <c r="B202" s="107"/>
      <c r="C202" s="289"/>
      <c r="D202" s="607"/>
      <c r="E202" s="107"/>
      <c r="F202" s="573"/>
      <c r="G202" s="573"/>
    </row>
    <row r="203" spans="1:7" x14ac:dyDescent="0.2">
      <c r="A203" s="573"/>
      <c r="B203" s="107"/>
      <c r="C203" s="289"/>
      <c r="D203" s="607"/>
      <c r="E203" s="107"/>
      <c r="F203" s="573"/>
      <c r="G203" s="573"/>
    </row>
    <row r="204" spans="1:7" x14ac:dyDescent="0.2">
      <c r="A204" s="573"/>
      <c r="B204" s="107"/>
      <c r="C204" s="289"/>
      <c r="D204" s="607"/>
      <c r="E204" s="107"/>
      <c r="F204" s="573"/>
      <c r="G204" s="573"/>
    </row>
    <row r="205" spans="1:7" x14ac:dyDescent="0.2">
      <c r="A205" s="573"/>
      <c r="B205" s="107"/>
      <c r="C205" s="289"/>
      <c r="D205" s="607"/>
      <c r="E205" s="107"/>
      <c r="F205" s="573"/>
      <c r="G205" s="573"/>
    </row>
    <row r="206" spans="1:7" x14ac:dyDescent="0.2">
      <c r="A206" s="573"/>
      <c r="B206" s="107"/>
      <c r="C206" s="289"/>
      <c r="D206" s="607"/>
      <c r="E206" s="107"/>
      <c r="F206" s="573"/>
      <c r="G206" s="573"/>
    </row>
    <row r="207" spans="1:7" x14ac:dyDescent="0.2">
      <c r="A207" s="573"/>
      <c r="B207" s="107"/>
      <c r="C207" s="289"/>
      <c r="D207" s="607"/>
      <c r="E207" s="107"/>
      <c r="F207" s="573"/>
      <c r="G207" s="573"/>
    </row>
    <row r="208" spans="1:7" x14ac:dyDescent="0.2">
      <c r="A208" s="573"/>
      <c r="B208" s="107"/>
      <c r="C208" s="289"/>
      <c r="D208" s="607"/>
      <c r="E208" s="107"/>
      <c r="F208" s="573"/>
      <c r="G208" s="573"/>
    </row>
    <row r="209" spans="1:7" x14ac:dyDescent="0.2">
      <c r="A209" s="573"/>
      <c r="B209" s="107"/>
      <c r="C209" s="289"/>
      <c r="D209" s="607"/>
      <c r="E209" s="107"/>
      <c r="F209" s="573"/>
      <c r="G209" s="573"/>
    </row>
    <row r="210" spans="1:7" x14ac:dyDescent="0.2">
      <c r="A210" s="573"/>
      <c r="B210" s="107"/>
      <c r="C210" s="289"/>
      <c r="D210" s="607"/>
      <c r="E210" s="107"/>
      <c r="F210" s="573"/>
      <c r="G210" s="573"/>
    </row>
    <row r="211" spans="1:7" x14ac:dyDescent="0.2">
      <c r="A211" s="573"/>
      <c r="B211" s="107"/>
      <c r="C211" s="289"/>
      <c r="D211" s="607"/>
      <c r="E211" s="107"/>
      <c r="F211" s="573"/>
      <c r="G211" s="573"/>
    </row>
    <row r="212" spans="1:7" x14ac:dyDescent="0.2">
      <c r="A212" s="573"/>
      <c r="B212" s="107"/>
      <c r="C212" s="289"/>
      <c r="D212" s="607"/>
      <c r="E212" s="107"/>
      <c r="F212" s="573"/>
      <c r="G212" s="573"/>
    </row>
    <row r="213" spans="1:7" x14ac:dyDescent="0.2">
      <c r="A213" s="573"/>
      <c r="B213" s="107"/>
      <c r="C213" s="289"/>
      <c r="D213" s="607"/>
      <c r="E213" s="107"/>
      <c r="F213" s="573"/>
      <c r="G213" s="573"/>
    </row>
    <row r="214" spans="1:7" x14ac:dyDescent="0.2">
      <c r="A214" s="573"/>
      <c r="B214" s="107"/>
      <c r="C214" s="289"/>
      <c r="D214" s="607"/>
      <c r="E214" s="107"/>
      <c r="F214" s="573"/>
      <c r="G214" s="573"/>
    </row>
    <row r="215" spans="1:7" x14ac:dyDescent="0.2">
      <c r="A215" s="573"/>
      <c r="B215" s="107"/>
      <c r="C215" s="289"/>
      <c r="D215" s="607"/>
      <c r="E215" s="107"/>
      <c r="F215" s="573"/>
      <c r="G215" s="573"/>
    </row>
    <row r="216" spans="1:7" x14ac:dyDescent="0.2">
      <c r="A216" s="573"/>
      <c r="B216" s="107"/>
      <c r="C216" s="289"/>
      <c r="D216" s="607"/>
      <c r="E216" s="107"/>
      <c r="F216" s="573"/>
      <c r="G216" s="573"/>
    </row>
    <row r="217" spans="1:7" x14ac:dyDescent="0.2">
      <c r="A217" s="573"/>
      <c r="B217" s="107"/>
      <c r="C217" s="289"/>
      <c r="D217" s="607"/>
      <c r="E217" s="107"/>
      <c r="F217" s="573"/>
      <c r="G217" s="573"/>
    </row>
    <row r="218" spans="1:7" x14ac:dyDescent="0.2">
      <c r="A218" s="573"/>
      <c r="B218" s="107"/>
      <c r="C218" s="289"/>
      <c r="D218" s="607"/>
      <c r="E218" s="107"/>
      <c r="F218" s="573"/>
      <c r="G218" s="573"/>
    </row>
    <row r="219" spans="1:7" x14ac:dyDescent="0.2">
      <c r="A219" s="573"/>
      <c r="B219" s="107"/>
      <c r="C219" s="289"/>
      <c r="D219" s="607"/>
      <c r="E219" s="107"/>
      <c r="F219" s="573"/>
      <c r="G219" s="573"/>
    </row>
    <row r="220" spans="1:7" x14ac:dyDescent="0.2">
      <c r="A220" s="573"/>
      <c r="B220" s="107"/>
      <c r="C220" s="289"/>
      <c r="D220" s="607"/>
      <c r="E220" s="107"/>
      <c r="F220" s="573"/>
      <c r="G220" s="573"/>
    </row>
    <row r="221" spans="1:7" x14ac:dyDescent="0.2">
      <c r="A221" s="573"/>
      <c r="B221" s="107"/>
      <c r="C221" s="289"/>
      <c r="D221" s="607"/>
      <c r="E221" s="107"/>
      <c r="F221" s="573"/>
      <c r="G221" s="573"/>
    </row>
    <row r="222" spans="1:7" x14ac:dyDescent="0.2">
      <c r="A222" s="573"/>
      <c r="B222" s="107"/>
      <c r="C222" s="289"/>
      <c r="D222" s="607"/>
      <c r="E222" s="107"/>
      <c r="F222" s="573"/>
      <c r="G222" s="573"/>
    </row>
    <row r="223" spans="1:7" x14ac:dyDescent="0.2">
      <c r="A223" s="573"/>
      <c r="B223" s="107"/>
      <c r="C223" s="289"/>
      <c r="D223" s="607"/>
      <c r="E223" s="107"/>
      <c r="F223" s="573"/>
      <c r="G223" s="573"/>
    </row>
    <row r="224" spans="1:7" x14ac:dyDescent="0.2">
      <c r="A224" s="573"/>
      <c r="B224" s="107"/>
      <c r="C224" s="289"/>
      <c r="D224" s="607"/>
      <c r="E224" s="107"/>
      <c r="F224" s="573"/>
      <c r="G224" s="573"/>
    </row>
    <row r="225" spans="1:7" x14ac:dyDescent="0.2">
      <c r="A225" s="573"/>
      <c r="B225" s="107"/>
      <c r="C225" s="289"/>
      <c r="D225" s="607"/>
      <c r="E225" s="107"/>
      <c r="F225" s="573"/>
      <c r="G225" s="573"/>
    </row>
    <row r="226" spans="1:7" x14ac:dyDescent="0.2">
      <c r="A226" s="573"/>
      <c r="B226" s="107"/>
      <c r="C226" s="289"/>
      <c r="D226" s="607"/>
      <c r="E226" s="107"/>
      <c r="F226" s="573"/>
      <c r="G226" s="573"/>
    </row>
    <row r="227" spans="1:7" x14ac:dyDescent="0.2">
      <c r="A227" s="573"/>
      <c r="B227" s="107"/>
      <c r="C227" s="289"/>
      <c r="D227" s="607"/>
      <c r="E227" s="107"/>
      <c r="F227" s="573"/>
      <c r="G227" s="573"/>
    </row>
    <row r="228" spans="1:7" x14ac:dyDescent="0.2">
      <c r="A228" s="573"/>
      <c r="B228" s="107"/>
      <c r="C228" s="289"/>
      <c r="D228" s="607"/>
      <c r="E228" s="107"/>
      <c r="F228" s="573"/>
      <c r="G228" s="573"/>
    </row>
    <row r="229" spans="1:7" x14ac:dyDescent="0.2">
      <c r="A229" s="573"/>
      <c r="B229" s="107"/>
      <c r="C229" s="289"/>
      <c r="D229" s="607"/>
      <c r="E229" s="107"/>
      <c r="F229" s="573"/>
      <c r="G229" s="573"/>
    </row>
    <row r="230" spans="1:7" x14ac:dyDescent="0.2">
      <c r="A230" s="573"/>
      <c r="B230" s="107"/>
      <c r="C230" s="289"/>
      <c r="D230" s="607"/>
      <c r="E230" s="107"/>
      <c r="F230" s="573"/>
      <c r="G230" s="573"/>
    </row>
    <row r="231" spans="1:7" x14ac:dyDescent="0.2">
      <c r="A231" s="573"/>
      <c r="B231" s="107"/>
      <c r="C231" s="289"/>
      <c r="D231" s="607"/>
      <c r="E231" s="107"/>
      <c r="F231" s="573"/>
      <c r="G231" s="573"/>
    </row>
    <row r="232" spans="1:7" x14ac:dyDescent="0.2">
      <c r="A232" s="573"/>
      <c r="B232" s="107"/>
      <c r="C232" s="289"/>
      <c r="D232" s="607"/>
      <c r="E232" s="107"/>
      <c r="F232" s="573"/>
      <c r="G232" s="573"/>
    </row>
    <row r="233" spans="1:7" x14ac:dyDescent="0.2">
      <c r="A233" s="573"/>
      <c r="B233" s="107"/>
      <c r="C233" s="289"/>
      <c r="D233" s="607"/>
      <c r="E233" s="107"/>
      <c r="F233" s="573"/>
      <c r="G233" s="573"/>
    </row>
    <row r="234" spans="1:7" x14ac:dyDescent="0.2">
      <c r="A234" s="573"/>
      <c r="B234" s="107"/>
      <c r="C234" s="289"/>
      <c r="D234" s="607"/>
      <c r="E234" s="107"/>
      <c r="F234" s="573"/>
      <c r="G234" s="573"/>
    </row>
    <row r="235" spans="1:7" x14ac:dyDescent="0.2">
      <c r="A235" s="573"/>
      <c r="B235" s="107"/>
      <c r="C235" s="289"/>
      <c r="D235" s="607"/>
      <c r="E235" s="107"/>
      <c r="F235" s="573"/>
      <c r="G235" s="573"/>
    </row>
    <row r="236" spans="1:7" x14ac:dyDescent="0.2">
      <c r="A236" s="573"/>
      <c r="B236" s="107"/>
      <c r="C236" s="289"/>
      <c r="D236" s="607"/>
      <c r="E236" s="107"/>
      <c r="F236" s="573"/>
      <c r="G236" s="573"/>
    </row>
    <row r="237" spans="1:7" x14ac:dyDescent="0.2">
      <c r="A237" s="573"/>
      <c r="B237" s="107"/>
      <c r="C237" s="289"/>
      <c r="D237" s="607"/>
      <c r="E237" s="107"/>
      <c r="F237" s="573"/>
      <c r="G237" s="573"/>
    </row>
    <row r="238" spans="1:7" x14ac:dyDescent="0.2">
      <c r="A238" s="573"/>
      <c r="B238" s="107"/>
      <c r="C238" s="289"/>
      <c r="D238" s="607"/>
      <c r="E238" s="107"/>
      <c r="F238" s="573"/>
      <c r="G238" s="573"/>
    </row>
    <row r="239" spans="1:7" x14ac:dyDescent="0.2">
      <c r="A239" s="573"/>
      <c r="B239" s="107"/>
      <c r="C239" s="289"/>
      <c r="D239" s="607"/>
      <c r="E239" s="107"/>
      <c r="F239" s="573"/>
      <c r="G239" s="573"/>
    </row>
    <row r="240" spans="1:7" x14ac:dyDescent="0.2">
      <c r="A240" s="573"/>
      <c r="B240" s="107"/>
      <c r="C240" s="289"/>
      <c r="D240" s="607"/>
      <c r="E240" s="107"/>
      <c r="F240" s="573"/>
      <c r="G240" s="573"/>
    </row>
    <row r="241" spans="1:7" x14ac:dyDescent="0.2">
      <c r="A241" s="573"/>
      <c r="B241" s="107"/>
      <c r="C241" s="289"/>
      <c r="D241" s="607"/>
      <c r="E241" s="107"/>
      <c r="F241" s="573"/>
      <c r="G241" s="573"/>
    </row>
    <row r="242" spans="1:7" x14ac:dyDescent="0.2">
      <c r="A242" s="573"/>
      <c r="B242" s="107"/>
      <c r="C242" s="289"/>
      <c r="D242" s="607"/>
      <c r="E242" s="107"/>
      <c r="F242" s="573"/>
      <c r="G242" s="573"/>
    </row>
    <row r="243" spans="1:7" x14ac:dyDescent="0.2">
      <c r="A243" s="573"/>
      <c r="B243" s="107"/>
      <c r="C243" s="289"/>
      <c r="D243" s="607"/>
      <c r="E243" s="107"/>
      <c r="F243" s="573"/>
      <c r="G243" s="573"/>
    </row>
    <row r="244" spans="1:7" x14ac:dyDescent="0.2">
      <c r="A244" s="573"/>
      <c r="B244" s="107"/>
      <c r="C244" s="289"/>
      <c r="D244" s="607"/>
      <c r="E244" s="107"/>
      <c r="F244" s="573"/>
      <c r="G244" s="573"/>
    </row>
    <row r="245" spans="1:7" x14ac:dyDescent="0.2">
      <c r="A245" s="573"/>
      <c r="B245" s="107"/>
      <c r="C245" s="289"/>
      <c r="D245" s="607"/>
      <c r="E245" s="107"/>
      <c r="F245" s="573"/>
      <c r="G245" s="573"/>
    </row>
    <row r="246" spans="1:7" x14ac:dyDescent="0.2">
      <c r="A246" s="573"/>
      <c r="B246" s="107"/>
      <c r="C246" s="289"/>
      <c r="D246" s="607"/>
      <c r="E246" s="107"/>
      <c r="F246" s="573"/>
      <c r="G246" s="573"/>
    </row>
    <row r="247" spans="1:7" x14ac:dyDescent="0.2">
      <c r="A247" s="573"/>
      <c r="B247" s="107"/>
      <c r="C247" s="289"/>
      <c r="D247" s="607"/>
      <c r="E247" s="107"/>
      <c r="F247" s="573"/>
      <c r="G247" s="573"/>
    </row>
    <row r="248" spans="1:7" x14ac:dyDescent="0.2">
      <c r="A248" s="573"/>
      <c r="B248" s="107"/>
      <c r="C248" s="289"/>
      <c r="D248" s="607"/>
      <c r="E248" s="107"/>
      <c r="F248" s="573"/>
      <c r="G248" s="573"/>
    </row>
    <row r="249" spans="1:7" x14ac:dyDescent="0.2">
      <c r="A249" s="573"/>
      <c r="B249" s="107"/>
      <c r="C249" s="289"/>
      <c r="D249" s="607"/>
      <c r="E249" s="107"/>
      <c r="F249" s="573"/>
      <c r="G249" s="573"/>
    </row>
    <row r="250" spans="1:7" x14ac:dyDescent="0.2">
      <c r="A250" s="573"/>
      <c r="B250" s="107"/>
      <c r="C250" s="289"/>
      <c r="D250" s="607"/>
      <c r="E250" s="107"/>
      <c r="F250" s="573"/>
      <c r="G250" s="573"/>
    </row>
    <row r="251" spans="1:7" x14ac:dyDescent="0.2">
      <c r="A251" s="573"/>
      <c r="B251" s="107"/>
      <c r="C251" s="289"/>
      <c r="D251" s="607"/>
      <c r="E251" s="107"/>
      <c r="F251" s="573"/>
      <c r="G251" s="573"/>
    </row>
    <row r="252" spans="1:7" x14ac:dyDescent="0.2">
      <c r="A252" s="573"/>
      <c r="B252" s="107"/>
      <c r="C252" s="289"/>
      <c r="D252" s="607"/>
      <c r="E252" s="107"/>
      <c r="F252" s="573"/>
      <c r="G252" s="573"/>
    </row>
    <row r="253" spans="1:7" x14ac:dyDescent="0.2">
      <c r="A253" s="573"/>
      <c r="B253" s="107"/>
      <c r="C253" s="289"/>
      <c r="D253" s="607"/>
      <c r="E253" s="107"/>
      <c r="F253" s="573"/>
      <c r="G253" s="573"/>
    </row>
    <row r="254" spans="1:7" x14ac:dyDescent="0.2">
      <c r="A254" s="573"/>
      <c r="B254" s="107"/>
      <c r="C254" s="289"/>
      <c r="D254" s="607"/>
      <c r="E254" s="107"/>
      <c r="F254" s="573"/>
      <c r="G254" s="573"/>
    </row>
    <row r="255" spans="1:7" x14ac:dyDescent="0.2">
      <c r="A255" s="573"/>
      <c r="B255" s="107"/>
      <c r="C255" s="289"/>
      <c r="D255" s="607"/>
      <c r="E255" s="107"/>
      <c r="F255" s="573"/>
      <c r="G255" s="573"/>
    </row>
    <row r="256" spans="1:7" x14ac:dyDescent="0.2">
      <c r="A256" s="573"/>
      <c r="B256" s="107"/>
      <c r="C256" s="289"/>
      <c r="D256" s="607"/>
      <c r="E256" s="107"/>
      <c r="F256" s="573"/>
      <c r="G256" s="573"/>
    </row>
    <row r="257" spans="1:7" x14ac:dyDescent="0.2">
      <c r="A257" s="573"/>
      <c r="B257" s="107"/>
      <c r="C257" s="289"/>
      <c r="D257" s="607"/>
      <c r="E257" s="107"/>
      <c r="F257" s="573"/>
      <c r="G257" s="573"/>
    </row>
    <row r="258" spans="1:7" x14ac:dyDescent="0.2">
      <c r="A258" s="573"/>
      <c r="B258" s="107"/>
      <c r="C258" s="289"/>
      <c r="D258" s="607"/>
      <c r="E258" s="107"/>
      <c r="F258" s="573"/>
      <c r="G258" s="573"/>
    </row>
    <row r="259" spans="1:7" x14ac:dyDescent="0.2">
      <c r="A259" s="573"/>
      <c r="B259" s="107"/>
      <c r="C259" s="289"/>
      <c r="D259" s="607"/>
      <c r="E259" s="107"/>
      <c r="F259" s="573"/>
      <c r="G259" s="573"/>
    </row>
    <row r="260" spans="1:7" x14ac:dyDescent="0.2">
      <c r="A260" s="573"/>
      <c r="B260" s="107"/>
      <c r="C260" s="289"/>
      <c r="D260" s="607"/>
      <c r="E260" s="107"/>
      <c r="F260" s="573"/>
      <c r="G260" s="573"/>
    </row>
    <row r="261" spans="1:7" x14ac:dyDescent="0.2">
      <c r="A261" s="573"/>
      <c r="B261" s="107"/>
      <c r="C261" s="289"/>
      <c r="D261" s="607"/>
      <c r="E261" s="107"/>
      <c r="F261" s="573"/>
      <c r="G261" s="573"/>
    </row>
    <row r="262" spans="1:7" x14ac:dyDescent="0.2">
      <c r="A262" s="573"/>
      <c r="B262" s="107"/>
      <c r="C262" s="289"/>
      <c r="D262" s="607"/>
      <c r="E262" s="107"/>
      <c r="F262" s="573"/>
      <c r="G262" s="573"/>
    </row>
    <row r="263" spans="1:7" x14ac:dyDescent="0.2">
      <c r="A263" s="573"/>
      <c r="B263" s="107"/>
      <c r="C263" s="289"/>
      <c r="D263" s="607"/>
      <c r="E263" s="107"/>
      <c r="F263" s="573"/>
      <c r="G263" s="573"/>
    </row>
    <row r="264" spans="1:7" x14ac:dyDescent="0.2">
      <c r="A264" s="573"/>
      <c r="B264" s="107"/>
      <c r="C264" s="289"/>
      <c r="D264" s="607"/>
      <c r="E264" s="107"/>
      <c r="F264" s="573"/>
      <c r="G264" s="573"/>
    </row>
    <row r="265" spans="1:7" x14ac:dyDescent="0.2">
      <c r="A265" s="573"/>
      <c r="B265" s="107"/>
      <c r="C265" s="289"/>
      <c r="D265" s="607"/>
      <c r="E265" s="107"/>
      <c r="F265" s="573"/>
      <c r="G265" s="573"/>
    </row>
    <row r="266" spans="1:7" x14ac:dyDescent="0.2">
      <c r="A266" s="573"/>
      <c r="B266" s="107"/>
      <c r="C266" s="289"/>
      <c r="D266" s="607"/>
      <c r="E266" s="107"/>
      <c r="F266" s="573"/>
      <c r="G266" s="573"/>
    </row>
    <row r="267" spans="1:7" x14ac:dyDescent="0.2">
      <c r="A267" s="573"/>
      <c r="B267" s="107"/>
      <c r="C267" s="289"/>
      <c r="D267" s="607"/>
      <c r="E267" s="107"/>
      <c r="F267" s="573"/>
      <c r="G267" s="573"/>
    </row>
    <row r="268" spans="1:7" x14ac:dyDescent="0.2">
      <c r="A268" s="573"/>
      <c r="B268" s="107"/>
      <c r="C268" s="289"/>
      <c r="D268" s="607"/>
      <c r="E268" s="107"/>
      <c r="F268" s="573"/>
      <c r="G268" s="573"/>
    </row>
    <row r="269" spans="1:7" x14ac:dyDescent="0.2">
      <c r="A269" s="573"/>
      <c r="B269" s="107"/>
      <c r="C269" s="289"/>
      <c r="D269" s="607"/>
      <c r="E269" s="107"/>
      <c r="F269" s="573"/>
      <c r="G269" s="573"/>
    </row>
    <row r="270" spans="1:7" x14ac:dyDescent="0.2">
      <c r="A270" s="573"/>
      <c r="B270" s="107"/>
      <c r="C270" s="289"/>
      <c r="D270" s="607"/>
      <c r="E270" s="107"/>
      <c r="F270" s="573"/>
      <c r="G270" s="573"/>
    </row>
    <row r="271" spans="1:7" x14ac:dyDescent="0.2">
      <c r="A271" s="573"/>
      <c r="B271" s="107"/>
      <c r="C271" s="289"/>
      <c r="D271" s="607"/>
      <c r="E271" s="107"/>
      <c r="F271" s="573"/>
      <c r="G271" s="573"/>
    </row>
    <row r="272" spans="1:7" x14ac:dyDescent="0.2">
      <c r="A272" s="573"/>
      <c r="B272" s="107"/>
      <c r="C272" s="289"/>
      <c r="D272" s="607"/>
      <c r="E272" s="107"/>
      <c r="F272" s="573"/>
      <c r="G272" s="573"/>
    </row>
    <row r="273" spans="1:8" x14ac:dyDescent="0.2">
      <c r="A273" s="573"/>
      <c r="B273" s="107"/>
      <c r="C273" s="289"/>
      <c r="D273" s="607"/>
      <c r="E273" s="107"/>
      <c r="F273" s="573"/>
      <c r="G273" s="573"/>
    </row>
    <row r="274" spans="1:8" x14ac:dyDescent="0.2">
      <c r="A274" s="573"/>
      <c r="B274" s="107"/>
      <c r="C274" s="289"/>
      <c r="D274" s="607"/>
      <c r="E274" s="107"/>
      <c r="F274" s="573"/>
      <c r="G274" s="573"/>
    </row>
    <row r="275" spans="1:8" x14ac:dyDescent="0.2">
      <c r="A275" s="573"/>
      <c r="B275" s="107"/>
      <c r="C275" s="289"/>
      <c r="D275" s="607"/>
      <c r="E275" s="107"/>
      <c r="F275" s="573"/>
      <c r="G275" s="573"/>
    </row>
    <row r="276" spans="1:8" x14ac:dyDescent="0.2">
      <c r="A276" s="573"/>
      <c r="B276" s="107"/>
      <c r="C276" s="289"/>
      <c r="D276" s="607"/>
      <c r="E276" s="107"/>
      <c r="F276" s="573"/>
      <c r="G276" s="573"/>
    </row>
    <row r="277" spans="1:8" x14ac:dyDescent="0.2">
      <c r="A277" s="573"/>
      <c r="B277" s="107"/>
      <c r="C277" s="289"/>
      <c r="D277" s="607"/>
      <c r="E277" s="107"/>
      <c r="F277" s="573"/>
      <c r="G277" s="573"/>
    </row>
    <row r="278" spans="1:8" x14ac:dyDescent="0.2">
      <c r="A278" s="573"/>
      <c r="B278" s="107"/>
      <c r="C278" s="289"/>
      <c r="D278" s="607"/>
      <c r="E278" s="107"/>
      <c r="F278" s="573"/>
      <c r="G278" s="573"/>
    </row>
    <row r="279" spans="1:8" x14ac:dyDescent="0.2">
      <c r="A279" s="573"/>
      <c r="B279" s="107"/>
      <c r="C279" s="289"/>
      <c r="D279" s="607"/>
      <c r="E279" s="107"/>
      <c r="F279" s="573"/>
      <c r="G279" s="573"/>
    </row>
    <row r="280" spans="1:8" x14ac:dyDescent="0.2">
      <c r="A280" s="573"/>
      <c r="B280" s="107"/>
      <c r="C280" s="289"/>
      <c r="D280" s="607"/>
      <c r="E280" s="107"/>
      <c r="F280" s="573"/>
      <c r="G280" s="573"/>
    </row>
    <row r="281" spans="1:8" x14ac:dyDescent="0.2">
      <c r="A281" s="573"/>
      <c r="B281" s="107"/>
      <c r="C281" s="289"/>
      <c r="D281" s="607"/>
      <c r="E281" s="107"/>
      <c r="F281" s="573"/>
      <c r="G281" s="573"/>
    </row>
    <row r="282" spans="1:8" x14ac:dyDescent="0.2">
      <c r="A282" s="573"/>
      <c r="B282" s="107"/>
      <c r="C282" s="289"/>
      <c r="D282" s="607"/>
      <c r="E282" s="107"/>
      <c r="F282" s="573"/>
      <c r="G282" s="573"/>
    </row>
    <row r="283" spans="1:8" x14ac:dyDescent="0.2">
      <c r="A283" s="573"/>
      <c r="B283" s="107"/>
      <c r="C283" s="289"/>
      <c r="D283" s="607"/>
      <c r="E283" s="107"/>
      <c r="F283" s="573"/>
      <c r="G283" s="573"/>
    </row>
    <row r="284" spans="1:8" x14ac:dyDescent="0.2">
      <c r="A284" s="573"/>
      <c r="B284" s="107"/>
      <c r="C284" s="289"/>
      <c r="D284" s="607"/>
      <c r="E284" s="107"/>
      <c r="F284" s="573"/>
      <c r="G284" s="573"/>
    </row>
    <row r="285" spans="1:8" x14ac:dyDescent="0.2">
      <c r="A285" s="573"/>
      <c r="B285" s="107"/>
      <c r="C285" s="289"/>
      <c r="D285" s="607"/>
      <c r="E285" s="107"/>
      <c r="F285" s="573"/>
      <c r="G285" s="573"/>
    </row>
    <row r="286" spans="1:8" x14ac:dyDescent="0.2">
      <c r="A286" s="573"/>
      <c r="B286" s="107"/>
      <c r="C286" s="289"/>
      <c r="D286" s="607"/>
      <c r="E286" s="107"/>
      <c r="F286" s="573"/>
      <c r="G286" s="573"/>
    </row>
    <row r="287" spans="1:8" x14ac:dyDescent="0.2">
      <c r="A287" s="573"/>
      <c r="B287" s="107"/>
      <c r="C287" s="289"/>
      <c r="D287" s="607"/>
      <c r="E287" s="107"/>
      <c r="F287" s="573"/>
      <c r="G287" s="573"/>
    </row>
    <row r="288" spans="1:8" x14ac:dyDescent="0.2">
      <c r="A288" s="573"/>
      <c r="B288" s="107"/>
      <c r="C288" s="289"/>
      <c r="D288" s="607"/>
      <c r="E288" s="107"/>
      <c r="F288" s="573"/>
      <c r="G288" s="573"/>
      <c r="H288" s="450"/>
    </row>
    <row r="289" spans="1:8" x14ac:dyDescent="0.2">
      <c r="A289" s="573"/>
      <c r="B289" s="107"/>
      <c r="C289" s="289"/>
      <c r="D289" s="607"/>
      <c r="E289" s="107"/>
      <c r="F289" s="573"/>
      <c r="G289" s="573"/>
      <c r="H289" s="450"/>
    </row>
    <row r="290" spans="1:8" x14ac:dyDescent="0.2">
      <c r="A290" s="573"/>
      <c r="B290" s="107"/>
      <c r="C290" s="289"/>
      <c r="D290" s="607"/>
      <c r="E290" s="107"/>
      <c r="F290" s="573"/>
      <c r="G290" s="573"/>
    </row>
    <row r="291" spans="1:8" x14ac:dyDescent="0.2">
      <c r="A291" s="573"/>
      <c r="B291" s="107"/>
      <c r="C291" s="289"/>
      <c r="D291" s="607"/>
      <c r="E291" s="107"/>
      <c r="F291" s="573"/>
      <c r="G291" s="573"/>
    </row>
    <row r="292" spans="1:8" x14ac:dyDescent="0.2">
      <c r="A292" s="573"/>
      <c r="B292" s="107"/>
      <c r="C292" s="289"/>
      <c r="D292" s="607"/>
      <c r="E292" s="107"/>
      <c r="F292" s="573"/>
      <c r="G292" s="573"/>
    </row>
    <row r="293" spans="1:8" x14ac:dyDescent="0.2">
      <c r="A293" s="573"/>
      <c r="B293" s="107"/>
      <c r="C293" s="289"/>
      <c r="D293" s="607"/>
      <c r="E293" s="107"/>
      <c r="F293" s="573"/>
      <c r="G293" s="573"/>
    </row>
    <row r="294" spans="1:8" x14ac:dyDescent="0.2">
      <c r="A294" s="573"/>
      <c r="B294" s="107"/>
      <c r="C294" s="289"/>
      <c r="D294" s="607"/>
      <c r="E294" s="107"/>
      <c r="F294" s="573"/>
      <c r="G294" s="573"/>
    </row>
    <row r="295" spans="1:8" x14ac:dyDescent="0.2">
      <c r="A295" s="573"/>
      <c r="B295" s="107"/>
      <c r="C295" s="289"/>
      <c r="D295" s="607"/>
      <c r="E295" s="107"/>
      <c r="F295" s="573"/>
      <c r="G295" s="573"/>
    </row>
    <row r="296" spans="1:8" x14ac:dyDescent="0.2">
      <c r="A296" s="573"/>
      <c r="B296" s="107"/>
      <c r="C296" s="289"/>
      <c r="D296" s="607"/>
      <c r="E296" s="107"/>
      <c r="F296" s="573"/>
      <c r="G296" s="573"/>
    </row>
    <row r="297" spans="1:8" x14ac:dyDescent="0.2">
      <c r="A297" s="573"/>
      <c r="B297" s="107"/>
      <c r="C297" s="289"/>
      <c r="D297" s="607"/>
      <c r="E297" s="107"/>
      <c r="F297" s="573"/>
      <c r="G297" s="573"/>
    </row>
    <row r="298" spans="1:8" x14ac:dyDescent="0.2">
      <c r="A298" s="573"/>
      <c r="B298" s="107"/>
      <c r="C298" s="289"/>
      <c r="D298" s="607"/>
      <c r="E298" s="107"/>
      <c r="F298" s="573"/>
      <c r="G298" s="573"/>
    </row>
    <row r="299" spans="1:8" x14ac:dyDescent="0.2">
      <c r="A299" s="573"/>
      <c r="B299" s="107"/>
      <c r="C299" s="289"/>
      <c r="D299" s="607"/>
      <c r="E299" s="107"/>
      <c r="F299" s="573"/>
      <c r="G299" s="573"/>
    </row>
    <row r="300" spans="1:8" x14ac:dyDescent="0.2">
      <c r="A300" s="573"/>
      <c r="B300" s="107"/>
      <c r="C300" s="289"/>
      <c r="D300" s="607"/>
      <c r="E300" s="107"/>
      <c r="F300" s="573"/>
      <c r="G300" s="573"/>
    </row>
    <row r="301" spans="1:8" x14ac:dyDescent="0.2">
      <c r="A301" s="573"/>
      <c r="B301" s="107"/>
      <c r="C301" s="289"/>
      <c r="D301" s="607"/>
      <c r="E301" s="107"/>
      <c r="F301" s="573"/>
      <c r="G301" s="573"/>
    </row>
    <row r="302" spans="1:8" x14ac:dyDescent="0.2">
      <c r="A302" s="573"/>
      <c r="B302" s="107"/>
      <c r="C302" s="289"/>
      <c r="D302" s="607"/>
      <c r="E302" s="107"/>
      <c r="F302" s="573"/>
      <c r="G302" s="573"/>
    </row>
    <row r="303" spans="1:8" x14ac:dyDescent="0.2">
      <c r="A303" s="573"/>
      <c r="B303" s="107"/>
      <c r="C303" s="289"/>
      <c r="D303" s="607"/>
      <c r="E303" s="107"/>
      <c r="F303" s="573"/>
      <c r="G303" s="573"/>
    </row>
    <row r="304" spans="1:8" x14ac:dyDescent="0.2">
      <c r="A304" s="573"/>
      <c r="B304" s="107"/>
      <c r="C304" s="289"/>
      <c r="D304" s="607"/>
      <c r="E304" s="107"/>
      <c r="F304" s="573"/>
      <c r="G304" s="573"/>
    </row>
    <row r="305" spans="1:7" x14ac:dyDescent="0.2">
      <c r="A305" s="573"/>
      <c r="B305" s="107"/>
      <c r="C305" s="289"/>
      <c r="D305" s="607"/>
      <c r="E305" s="107"/>
      <c r="F305" s="573"/>
      <c r="G305" s="573"/>
    </row>
    <row r="306" spans="1:7" x14ac:dyDescent="0.2">
      <c r="A306" s="573"/>
      <c r="B306" s="107"/>
      <c r="C306" s="289"/>
      <c r="D306" s="607"/>
      <c r="E306" s="107"/>
      <c r="F306" s="573"/>
      <c r="G306" s="573"/>
    </row>
    <row r="307" spans="1:7" x14ac:dyDescent="0.2">
      <c r="A307" s="573"/>
      <c r="B307" s="107"/>
      <c r="C307" s="289"/>
      <c r="D307" s="607"/>
      <c r="E307" s="107"/>
      <c r="F307" s="573"/>
      <c r="G307" s="573"/>
    </row>
    <row r="308" spans="1:7" x14ac:dyDescent="0.2">
      <c r="A308" s="573"/>
      <c r="B308" s="107"/>
      <c r="C308" s="289"/>
      <c r="D308" s="607"/>
      <c r="E308" s="107"/>
      <c r="F308" s="573"/>
      <c r="G308" s="573"/>
    </row>
    <row r="309" spans="1:7" x14ac:dyDescent="0.2">
      <c r="A309" s="573"/>
      <c r="B309" s="107"/>
      <c r="C309" s="289"/>
      <c r="D309" s="607"/>
      <c r="E309" s="107"/>
      <c r="F309" s="573"/>
      <c r="G309" s="573"/>
    </row>
    <row r="310" spans="1:7" x14ac:dyDescent="0.2">
      <c r="A310" s="573"/>
      <c r="B310" s="107"/>
      <c r="C310" s="289"/>
      <c r="D310" s="607"/>
      <c r="E310" s="107"/>
      <c r="F310" s="573"/>
      <c r="G310" s="573"/>
    </row>
    <row r="311" spans="1:7" x14ac:dyDescent="0.2">
      <c r="A311" s="573"/>
      <c r="B311" s="107"/>
      <c r="C311" s="289"/>
      <c r="D311" s="607"/>
      <c r="E311" s="107"/>
      <c r="F311" s="573"/>
      <c r="G311" s="573"/>
    </row>
    <row r="312" spans="1:7" x14ac:dyDescent="0.2">
      <c r="A312" s="573"/>
      <c r="B312" s="107"/>
      <c r="C312" s="289"/>
      <c r="D312" s="607"/>
      <c r="E312" s="107"/>
      <c r="F312" s="573"/>
      <c r="G312" s="573"/>
    </row>
    <row r="313" spans="1:7" x14ac:dyDescent="0.2">
      <c r="A313" s="573"/>
      <c r="B313" s="107"/>
      <c r="C313" s="289"/>
      <c r="D313" s="607"/>
      <c r="E313" s="107"/>
      <c r="F313" s="573"/>
      <c r="G313" s="573"/>
    </row>
    <row r="314" spans="1:7" x14ac:dyDescent="0.2">
      <c r="A314" s="573"/>
      <c r="B314" s="107"/>
      <c r="C314" s="289"/>
      <c r="D314" s="607"/>
      <c r="E314" s="107"/>
      <c r="F314" s="573"/>
      <c r="G314" s="573"/>
    </row>
    <row r="315" spans="1:7" x14ac:dyDescent="0.2">
      <c r="A315" s="573"/>
      <c r="B315" s="107"/>
      <c r="C315" s="289"/>
      <c r="D315" s="607"/>
      <c r="E315" s="107"/>
      <c r="F315" s="573"/>
      <c r="G315" s="573"/>
    </row>
    <row r="316" spans="1:7" x14ac:dyDescent="0.2">
      <c r="A316" s="573"/>
      <c r="B316" s="107"/>
      <c r="C316" s="289"/>
      <c r="D316" s="607"/>
      <c r="E316" s="107"/>
      <c r="F316" s="573"/>
      <c r="G316" s="573"/>
    </row>
    <row r="317" spans="1:7" x14ac:dyDescent="0.2">
      <c r="A317" s="573"/>
      <c r="B317" s="107"/>
      <c r="C317" s="289"/>
      <c r="D317" s="607"/>
      <c r="E317" s="107"/>
      <c r="F317" s="573"/>
      <c r="G317" s="573"/>
    </row>
    <row r="318" spans="1:7" x14ac:dyDescent="0.2">
      <c r="A318" s="573"/>
      <c r="B318" s="107"/>
      <c r="C318" s="289"/>
      <c r="D318" s="607"/>
      <c r="E318" s="107"/>
      <c r="F318" s="573"/>
      <c r="G318" s="573"/>
    </row>
    <row r="319" spans="1:7" x14ac:dyDescent="0.2">
      <c r="A319" s="573"/>
      <c r="B319" s="107"/>
      <c r="C319" s="289"/>
      <c r="D319" s="607"/>
      <c r="E319" s="107"/>
      <c r="F319" s="573"/>
      <c r="G319" s="573"/>
    </row>
    <row r="320" spans="1:7" x14ac:dyDescent="0.2">
      <c r="A320" s="573"/>
      <c r="B320" s="107"/>
      <c r="C320" s="289"/>
      <c r="D320" s="607"/>
      <c r="E320" s="107"/>
      <c r="F320" s="573"/>
      <c r="G320" s="573"/>
    </row>
    <row r="321" spans="1:7" x14ac:dyDescent="0.2">
      <c r="A321" s="573"/>
      <c r="B321" s="107"/>
      <c r="C321" s="289"/>
      <c r="D321" s="607"/>
      <c r="E321" s="107"/>
      <c r="F321" s="573"/>
      <c r="G321" s="573"/>
    </row>
    <row r="322" spans="1:7" x14ac:dyDescent="0.2">
      <c r="A322" s="573"/>
      <c r="B322" s="107"/>
      <c r="C322" s="289"/>
      <c r="D322" s="607"/>
      <c r="E322" s="107"/>
      <c r="F322" s="573"/>
      <c r="G322" s="573"/>
    </row>
    <row r="323" spans="1:7" x14ac:dyDescent="0.2">
      <c r="A323" s="573"/>
      <c r="B323" s="107"/>
      <c r="C323" s="289"/>
      <c r="D323" s="607"/>
      <c r="E323" s="107"/>
      <c r="F323" s="573"/>
      <c r="G323" s="573"/>
    </row>
    <row r="324" spans="1:7" x14ac:dyDescent="0.2">
      <c r="A324" s="573"/>
      <c r="B324" s="107"/>
      <c r="C324" s="289"/>
      <c r="D324" s="607"/>
      <c r="E324" s="107"/>
      <c r="F324" s="573"/>
      <c r="G324" s="573"/>
    </row>
    <row r="325" spans="1:7" x14ac:dyDescent="0.2">
      <c r="A325" s="573"/>
      <c r="B325" s="107"/>
      <c r="C325" s="289"/>
      <c r="D325" s="607"/>
      <c r="E325" s="107"/>
      <c r="F325" s="573"/>
      <c r="G325" s="573"/>
    </row>
    <row r="326" spans="1:7" x14ac:dyDescent="0.2">
      <c r="A326" s="573"/>
      <c r="B326" s="107"/>
      <c r="C326" s="289"/>
      <c r="D326" s="607"/>
      <c r="E326" s="107"/>
      <c r="F326" s="573"/>
      <c r="G326" s="573"/>
    </row>
    <row r="327" spans="1:7" x14ac:dyDescent="0.2">
      <c r="A327" s="573"/>
      <c r="B327" s="107"/>
      <c r="C327" s="289"/>
      <c r="D327" s="607"/>
      <c r="E327" s="107"/>
      <c r="F327" s="573"/>
      <c r="G327" s="573"/>
    </row>
    <row r="328" spans="1:7" x14ac:dyDescent="0.2">
      <c r="A328" s="573"/>
      <c r="B328" s="107"/>
      <c r="C328" s="289"/>
      <c r="D328" s="607"/>
      <c r="E328" s="107"/>
      <c r="F328" s="573"/>
      <c r="G328" s="573"/>
    </row>
    <row r="329" spans="1:7" x14ac:dyDescent="0.2">
      <c r="A329" s="573"/>
      <c r="B329" s="107"/>
      <c r="C329" s="289"/>
      <c r="D329" s="607"/>
      <c r="E329" s="107"/>
      <c r="F329" s="573"/>
      <c r="G329" s="573"/>
    </row>
    <row r="330" spans="1:7" x14ac:dyDescent="0.2">
      <c r="A330" s="573"/>
      <c r="B330" s="107"/>
      <c r="C330" s="289"/>
      <c r="D330" s="607"/>
      <c r="E330" s="107"/>
      <c r="F330" s="573"/>
      <c r="G330" s="573"/>
    </row>
    <row r="331" spans="1:7" x14ac:dyDescent="0.2">
      <c r="A331" s="573"/>
      <c r="B331" s="107"/>
      <c r="C331" s="289"/>
      <c r="D331" s="607"/>
      <c r="E331" s="107"/>
      <c r="F331" s="573"/>
      <c r="G331" s="573"/>
    </row>
    <row r="332" spans="1:7" x14ac:dyDescent="0.2">
      <c r="A332" s="573"/>
      <c r="B332" s="107"/>
      <c r="C332" s="289"/>
      <c r="D332" s="607"/>
      <c r="E332" s="107"/>
      <c r="F332" s="573"/>
      <c r="G332" s="573"/>
    </row>
    <row r="333" spans="1:7" x14ac:dyDescent="0.2">
      <c r="A333" s="573"/>
      <c r="B333" s="107"/>
      <c r="C333" s="289"/>
      <c r="D333" s="607"/>
      <c r="E333" s="107"/>
      <c r="F333" s="573"/>
      <c r="G333" s="573"/>
    </row>
    <row r="334" spans="1:7" x14ac:dyDescent="0.2">
      <c r="A334" s="573"/>
      <c r="B334" s="107"/>
      <c r="C334" s="289"/>
      <c r="D334" s="607"/>
      <c r="E334" s="107"/>
      <c r="F334" s="573"/>
      <c r="G334" s="573"/>
    </row>
    <row r="335" spans="1:7" x14ac:dyDescent="0.2">
      <c r="A335" s="573"/>
      <c r="B335" s="107"/>
      <c r="C335" s="289"/>
      <c r="D335" s="607"/>
      <c r="E335" s="107"/>
      <c r="F335" s="573"/>
      <c r="G335" s="573"/>
    </row>
    <row r="336" spans="1:7" x14ac:dyDescent="0.2">
      <c r="A336" s="573"/>
      <c r="B336" s="107"/>
      <c r="C336" s="289"/>
      <c r="D336" s="607"/>
      <c r="E336" s="107"/>
      <c r="F336" s="573"/>
      <c r="G336" s="573"/>
    </row>
    <row r="337" spans="1:7" x14ac:dyDescent="0.2">
      <c r="A337" s="573"/>
      <c r="B337" s="107"/>
      <c r="C337" s="289"/>
      <c r="D337" s="607"/>
      <c r="E337" s="107"/>
      <c r="F337" s="573"/>
      <c r="G337" s="573"/>
    </row>
    <row r="338" spans="1:7" x14ac:dyDescent="0.2">
      <c r="A338" s="573"/>
      <c r="B338" s="107"/>
      <c r="C338" s="289"/>
      <c r="D338" s="607"/>
      <c r="E338" s="107"/>
      <c r="F338" s="573"/>
      <c r="G338" s="573"/>
    </row>
    <row r="339" spans="1:7" x14ac:dyDescent="0.2">
      <c r="A339" s="573"/>
      <c r="B339" s="107"/>
      <c r="C339" s="289"/>
      <c r="D339" s="607"/>
      <c r="E339" s="107"/>
      <c r="F339" s="573"/>
      <c r="G339" s="573"/>
    </row>
    <row r="340" spans="1:7" x14ac:dyDescent="0.2">
      <c r="A340" s="573"/>
      <c r="B340" s="107"/>
      <c r="C340" s="289"/>
      <c r="D340" s="607"/>
      <c r="E340" s="107"/>
      <c r="F340" s="573"/>
      <c r="G340" s="573"/>
    </row>
    <row r="341" spans="1:7" x14ac:dyDescent="0.2">
      <c r="A341" s="573"/>
      <c r="B341" s="107"/>
      <c r="C341" s="289"/>
      <c r="D341" s="607"/>
      <c r="E341" s="107"/>
      <c r="F341" s="573"/>
      <c r="G341" s="573"/>
    </row>
    <row r="342" spans="1:7" x14ac:dyDescent="0.2">
      <c r="A342" s="573"/>
      <c r="B342" s="107"/>
      <c r="C342" s="289"/>
      <c r="D342" s="607"/>
      <c r="E342" s="107"/>
      <c r="F342" s="573"/>
      <c r="G342" s="573"/>
    </row>
    <row r="343" spans="1:7" x14ac:dyDescent="0.2">
      <c r="A343" s="573"/>
      <c r="B343" s="107"/>
      <c r="C343" s="289"/>
      <c r="D343" s="607"/>
      <c r="E343" s="107"/>
      <c r="F343" s="573"/>
      <c r="G343" s="573"/>
    </row>
    <row r="344" spans="1:7" x14ac:dyDescent="0.2">
      <c r="A344" s="573"/>
      <c r="B344" s="107"/>
      <c r="C344" s="289"/>
      <c r="D344" s="607"/>
      <c r="E344" s="107"/>
      <c r="F344" s="573"/>
      <c r="G344" s="573"/>
    </row>
    <row r="345" spans="1:7" x14ac:dyDescent="0.2">
      <c r="A345" s="573"/>
      <c r="B345" s="107"/>
      <c r="C345" s="289"/>
      <c r="D345" s="607"/>
      <c r="E345" s="107"/>
      <c r="F345" s="573"/>
      <c r="G345" s="573"/>
    </row>
    <row r="346" spans="1:7" x14ac:dyDescent="0.2">
      <c r="A346" s="573"/>
      <c r="B346" s="107"/>
      <c r="C346" s="289"/>
      <c r="D346" s="607"/>
      <c r="E346" s="107"/>
      <c r="F346" s="573"/>
      <c r="G346" s="573"/>
    </row>
    <row r="347" spans="1:7" x14ac:dyDescent="0.2">
      <c r="A347" s="573"/>
      <c r="B347" s="107"/>
      <c r="C347" s="289"/>
      <c r="D347" s="607"/>
      <c r="E347" s="107"/>
      <c r="F347" s="573"/>
      <c r="G347" s="573"/>
    </row>
    <row r="348" spans="1:7" x14ac:dyDescent="0.2">
      <c r="A348" s="573"/>
      <c r="B348" s="107"/>
      <c r="C348" s="289"/>
      <c r="D348" s="607"/>
      <c r="E348" s="107"/>
      <c r="F348" s="573"/>
      <c r="G348" s="573"/>
    </row>
    <row r="349" spans="1:7" x14ac:dyDescent="0.2">
      <c r="A349" s="573"/>
      <c r="B349" s="107"/>
      <c r="C349" s="289"/>
      <c r="D349" s="607"/>
      <c r="E349" s="107"/>
      <c r="F349" s="573"/>
      <c r="G349" s="573"/>
    </row>
    <row r="350" spans="1:7" x14ac:dyDescent="0.2">
      <c r="A350" s="573"/>
      <c r="B350" s="107"/>
      <c r="C350" s="289"/>
      <c r="D350" s="607"/>
      <c r="E350" s="107"/>
      <c r="F350" s="573"/>
      <c r="G350" s="573"/>
    </row>
    <row r="351" spans="1:7" x14ac:dyDescent="0.2">
      <c r="A351" s="573"/>
      <c r="B351" s="107"/>
      <c r="C351" s="289"/>
      <c r="D351" s="607"/>
      <c r="E351" s="107"/>
      <c r="F351" s="573"/>
      <c r="G351" s="573"/>
    </row>
    <row r="352" spans="1:7" x14ac:dyDescent="0.2">
      <c r="A352" s="573"/>
      <c r="B352" s="107"/>
      <c r="C352" s="289"/>
      <c r="D352" s="607"/>
      <c r="E352" s="107"/>
      <c r="F352" s="573"/>
      <c r="G352" s="573"/>
    </row>
    <row r="353" spans="1:7" x14ac:dyDescent="0.2">
      <c r="A353" s="573"/>
      <c r="B353" s="107"/>
      <c r="C353" s="289"/>
      <c r="D353" s="607"/>
      <c r="E353" s="107"/>
      <c r="F353" s="573"/>
      <c r="G353" s="573"/>
    </row>
    <row r="354" spans="1:7" x14ac:dyDescent="0.2">
      <c r="A354" s="573"/>
      <c r="B354" s="107"/>
      <c r="C354" s="289"/>
      <c r="D354" s="607"/>
      <c r="E354" s="107"/>
      <c r="F354" s="573"/>
      <c r="G354" s="573"/>
    </row>
    <row r="355" spans="1:7" x14ac:dyDescent="0.2">
      <c r="A355" s="573"/>
      <c r="B355" s="107"/>
      <c r="C355" s="289"/>
      <c r="D355" s="607"/>
      <c r="E355" s="107"/>
      <c r="F355" s="573"/>
      <c r="G355" s="573"/>
    </row>
    <row r="356" spans="1:7" x14ac:dyDescent="0.2">
      <c r="A356" s="573"/>
      <c r="B356" s="107"/>
      <c r="C356" s="289"/>
      <c r="D356" s="607"/>
      <c r="E356" s="107"/>
      <c r="F356" s="573"/>
      <c r="G356" s="573"/>
    </row>
    <row r="357" spans="1:7" x14ac:dyDescent="0.2">
      <c r="A357" s="573"/>
      <c r="B357" s="107"/>
      <c r="C357" s="289"/>
      <c r="D357" s="607"/>
      <c r="E357" s="107"/>
      <c r="F357" s="573"/>
      <c r="G357" s="573"/>
    </row>
    <row r="358" spans="1:7" x14ac:dyDescent="0.2">
      <c r="A358" s="573"/>
      <c r="B358" s="107"/>
      <c r="C358" s="289"/>
      <c r="D358" s="607"/>
      <c r="E358" s="107"/>
      <c r="F358" s="573"/>
      <c r="G358" s="573"/>
    </row>
    <row r="359" spans="1:7" x14ac:dyDescent="0.2">
      <c r="A359" s="573"/>
      <c r="B359" s="107"/>
      <c r="C359" s="289"/>
      <c r="D359" s="607"/>
      <c r="E359" s="107"/>
      <c r="F359" s="573"/>
      <c r="G359" s="573"/>
    </row>
    <row r="360" spans="1:7" x14ac:dyDescent="0.2">
      <c r="A360" s="573"/>
      <c r="B360" s="107"/>
      <c r="C360" s="289"/>
      <c r="D360" s="607"/>
      <c r="E360" s="107"/>
      <c r="F360" s="573"/>
      <c r="G360" s="573"/>
    </row>
    <row r="361" spans="1:7" x14ac:dyDescent="0.2">
      <c r="A361" s="573"/>
      <c r="B361" s="107"/>
      <c r="C361" s="289"/>
      <c r="D361" s="607"/>
      <c r="E361" s="107"/>
      <c r="F361" s="573"/>
      <c r="G361" s="573"/>
    </row>
    <row r="362" spans="1:7" x14ac:dyDescent="0.2">
      <c r="A362" s="573"/>
      <c r="B362" s="107"/>
      <c r="C362" s="289"/>
      <c r="D362" s="607"/>
      <c r="E362" s="107"/>
      <c r="F362" s="573"/>
      <c r="G362" s="573"/>
    </row>
    <row r="363" spans="1:7" x14ac:dyDescent="0.2">
      <c r="A363" s="573"/>
      <c r="B363" s="107"/>
      <c r="C363" s="289"/>
      <c r="D363" s="607"/>
      <c r="E363" s="107"/>
      <c r="F363" s="573"/>
      <c r="G363" s="573"/>
    </row>
    <row r="364" spans="1:7" x14ac:dyDescent="0.2">
      <c r="A364" s="573"/>
      <c r="B364" s="107"/>
      <c r="C364" s="289"/>
      <c r="D364" s="607"/>
      <c r="E364" s="107"/>
      <c r="F364" s="573"/>
      <c r="G364" s="573"/>
    </row>
    <row r="365" spans="1:7" x14ac:dyDescent="0.2">
      <c r="A365" s="573"/>
      <c r="B365" s="107"/>
      <c r="C365" s="289"/>
      <c r="D365" s="607"/>
      <c r="E365" s="107"/>
      <c r="F365" s="573"/>
      <c r="G365" s="573"/>
    </row>
    <row r="366" spans="1:7" x14ac:dyDescent="0.2">
      <c r="A366" s="573"/>
      <c r="B366" s="107"/>
      <c r="C366" s="289"/>
      <c r="D366" s="607"/>
      <c r="E366" s="107"/>
      <c r="F366" s="573"/>
      <c r="G366" s="573"/>
    </row>
    <row r="367" spans="1:7" x14ac:dyDescent="0.2">
      <c r="A367" s="573"/>
      <c r="B367" s="107"/>
      <c r="C367" s="289"/>
      <c r="D367" s="607"/>
      <c r="E367" s="107"/>
      <c r="F367" s="573"/>
      <c r="G367" s="573"/>
    </row>
    <row r="368" spans="1:7" x14ac:dyDescent="0.2">
      <c r="A368" s="573"/>
      <c r="B368" s="107"/>
      <c r="C368" s="289"/>
      <c r="D368" s="607"/>
      <c r="E368" s="107"/>
      <c r="F368" s="573"/>
      <c r="G368" s="573"/>
    </row>
    <row r="369" spans="1:7" x14ac:dyDescent="0.2">
      <c r="A369" s="573"/>
      <c r="B369" s="107"/>
      <c r="C369" s="289"/>
      <c r="D369" s="607"/>
      <c r="E369" s="107"/>
      <c r="F369" s="573"/>
      <c r="G369" s="573"/>
    </row>
    <row r="370" spans="1:7" x14ac:dyDescent="0.2">
      <c r="A370" s="573"/>
      <c r="B370" s="107"/>
      <c r="C370" s="289"/>
      <c r="D370" s="607"/>
      <c r="E370" s="107"/>
      <c r="F370" s="573"/>
      <c r="G370" s="573"/>
    </row>
    <row r="371" spans="1:7" x14ac:dyDescent="0.2">
      <c r="A371" s="573"/>
      <c r="B371" s="107"/>
      <c r="C371" s="289"/>
      <c r="D371" s="607"/>
      <c r="E371" s="107"/>
      <c r="F371" s="573"/>
      <c r="G371" s="573"/>
    </row>
    <row r="372" spans="1:7" x14ac:dyDescent="0.2">
      <c r="A372" s="573"/>
      <c r="B372" s="107"/>
      <c r="C372" s="289"/>
      <c r="D372" s="607"/>
      <c r="E372" s="107"/>
      <c r="F372" s="573"/>
      <c r="G372" s="573"/>
    </row>
    <row r="373" spans="1:7" x14ac:dyDescent="0.2">
      <c r="A373" s="573"/>
      <c r="B373" s="107"/>
      <c r="C373" s="289"/>
      <c r="D373" s="607"/>
      <c r="E373" s="107"/>
      <c r="F373" s="573"/>
      <c r="G373" s="573"/>
    </row>
    <row r="374" spans="1:7" x14ac:dyDescent="0.2">
      <c r="A374" s="573"/>
      <c r="B374" s="107"/>
      <c r="C374" s="289"/>
      <c r="D374" s="607"/>
      <c r="E374" s="107"/>
      <c r="F374" s="573"/>
      <c r="G374" s="573"/>
    </row>
    <row r="375" spans="1:7" x14ac:dyDescent="0.2">
      <c r="A375" s="573"/>
      <c r="B375" s="107"/>
      <c r="C375" s="289"/>
      <c r="D375" s="607"/>
      <c r="E375" s="107"/>
      <c r="F375" s="573"/>
      <c r="G375" s="573"/>
    </row>
    <row r="376" spans="1:7" x14ac:dyDescent="0.2">
      <c r="A376" s="573"/>
      <c r="B376" s="107"/>
      <c r="C376" s="289"/>
      <c r="D376" s="607"/>
      <c r="E376" s="107"/>
      <c r="F376" s="573"/>
      <c r="G376" s="573"/>
    </row>
    <row r="377" spans="1:7" x14ac:dyDescent="0.2">
      <c r="A377" s="573"/>
      <c r="B377" s="107"/>
      <c r="C377" s="289"/>
      <c r="D377" s="607"/>
      <c r="E377" s="107"/>
      <c r="F377" s="573"/>
      <c r="G377" s="573"/>
    </row>
    <row r="378" spans="1:7" x14ac:dyDescent="0.2">
      <c r="A378" s="573"/>
      <c r="B378" s="107"/>
      <c r="C378" s="289"/>
      <c r="D378" s="607"/>
      <c r="E378" s="107"/>
      <c r="F378" s="573"/>
      <c r="G378" s="573"/>
    </row>
    <row r="379" spans="1:7" x14ac:dyDescent="0.2">
      <c r="A379" s="573"/>
      <c r="B379" s="107"/>
      <c r="C379" s="289"/>
      <c r="D379" s="607"/>
      <c r="E379" s="107"/>
      <c r="F379" s="573"/>
      <c r="G379" s="573"/>
    </row>
    <row r="380" spans="1:7" x14ac:dyDescent="0.2">
      <c r="A380" s="573"/>
      <c r="B380" s="107"/>
      <c r="C380" s="289"/>
      <c r="D380" s="607"/>
      <c r="E380" s="107"/>
      <c r="F380" s="573"/>
      <c r="G380" s="573"/>
    </row>
    <row r="381" spans="1:7" x14ac:dyDescent="0.2">
      <c r="A381" s="573"/>
      <c r="B381" s="107"/>
      <c r="C381" s="289"/>
      <c r="D381" s="607"/>
      <c r="E381" s="107"/>
      <c r="F381" s="573"/>
      <c r="G381" s="573"/>
    </row>
    <row r="382" spans="1:7" x14ac:dyDescent="0.2">
      <c r="A382" s="573"/>
      <c r="B382" s="107"/>
      <c r="C382" s="289"/>
      <c r="D382" s="607"/>
      <c r="E382" s="107"/>
      <c r="F382" s="573"/>
      <c r="G382" s="573"/>
    </row>
    <row r="383" spans="1:7" x14ac:dyDescent="0.2">
      <c r="A383" s="573"/>
      <c r="B383" s="107"/>
      <c r="C383" s="289"/>
      <c r="D383" s="607"/>
      <c r="E383" s="107"/>
      <c r="F383" s="573"/>
      <c r="G383" s="573"/>
    </row>
    <row r="384" spans="1:7" x14ac:dyDescent="0.2">
      <c r="A384" s="573"/>
      <c r="B384" s="107"/>
      <c r="C384" s="289"/>
      <c r="D384" s="607"/>
      <c r="E384" s="107"/>
      <c r="F384" s="573"/>
      <c r="G384" s="573"/>
    </row>
    <row r="385" spans="1:7" x14ac:dyDescent="0.2">
      <c r="A385" s="573"/>
      <c r="B385" s="107"/>
      <c r="C385" s="289"/>
      <c r="D385" s="607"/>
      <c r="E385" s="107"/>
      <c r="F385" s="573"/>
      <c r="G385" s="573"/>
    </row>
    <row r="386" spans="1:7" x14ac:dyDescent="0.2">
      <c r="A386" s="573"/>
      <c r="B386" s="107"/>
      <c r="C386" s="289"/>
      <c r="D386" s="607"/>
      <c r="E386" s="107"/>
      <c r="F386" s="573"/>
      <c r="G386" s="573"/>
    </row>
    <row r="387" spans="1:7" x14ac:dyDescent="0.2">
      <c r="A387" s="573"/>
      <c r="B387" s="107"/>
      <c r="C387" s="289"/>
      <c r="D387" s="607"/>
      <c r="E387" s="107"/>
      <c r="F387" s="573"/>
      <c r="G387" s="573"/>
    </row>
    <row r="388" spans="1:7" x14ac:dyDescent="0.2">
      <c r="A388" s="573"/>
      <c r="B388" s="107"/>
      <c r="C388" s="289"/>
      <c r="D388" s="607"/>
      <c r="E388" s="107"/>
      <c r="F388" s="573"/>
      <c r="G388" s="573"/>
    </row>
    <row r="389" spans="1:7" x14ac:dyDescent="0.2">
      <c r="A389" s="573"/>
      <c r="B389" s="107"/>
      <c r="C389" s="289"/>
      <c r="D389" s="607"/>
      <c r="E389" s="107"/>
      <c r="F389" s="573"/>
      <c r="G389" s="573"/>
    </row>
    <row r="390" spans="1:7" x14ac:dyDescent="0.2">
      <c r="A390" s="573"/>
      <c r="B390" s="107"/>
      <c r="C390" s="289"/>
      <c r="D390" s="607"/>
      <c r="E390" s="107"/>
      <c r="F390" s="573"/>
      <c r="G390" s="573"/>
    </row>
    <row r="391" spans="1:7" x14ac:dyDescent="0.2">
      <c r="A391" s="573"/>
      <c r="B391" s="107"/>
      <c r="C391" s="289"/>
      <c r="D391" s="607"/>
      <c r="E391" s="107"/>
      <c r="F391" s="573"/>
      <c r="G391" s="573"/>
    </row>
    <row r="392" spans="1:7" x14ac:dyDescent="0.2">
      <c r="A392" s="573"/>
      <c r="B392" s="107"/>
      <c r="C392" s="289"/>
      <c r="D392" s="607"/>
      <c r="E392" s="107"/>
      <c r="F392" s="573"/>
      <c r="G392" s="573"/>
    </row>
    <row r="393" spans="1:7" x14ac:dyDescent="0.2">
      <c r="A393" s="573"/>
      <c r="B393" s="107"/>
      <c r="C393" s="289"/>
      <c r="D393" s="607"/>
      <c r="E393" s="107"/>
      <c r="F393" s="573"/>
      <c r="G393" s="573"/>
    </row>
    <row r="394" spans="1:7" x14ac:dyDescent="0.2">
      <c r="A394" s="573"/>
      <c r="B394" s="107"/>
      <c r="C394" s="289"/>
      <c r="D394" s="607"/>
      <c r="E394" s="107"/>
      <c r="F394" s="573"/>
      <c r="G394" s="573"/>
    </row>
    <row r="395" spans="1:7" x14ac:dyDescent="0.2">
      <c r="A395" s="573"/>
      <c r="B395" s="107"/>
      <c r="C395" s="289"/>
      <c r="D395" s="607"/>
      <c r="E395" s="107"/>
      <c r="F395" s="573"/>
      <c r="G395" s="573"/>
    </row>
    <row r="396" spans="1:7" x14ac:dyDescent="0.2">
      <c r="A396" s="573"/>
      <c r="B396" s="107"/>
      <c r="C396" s="289"/>
      <c r="D396" s="607"/>
      <c r="E396" s="107"/>
      <c r="F396" s="573"/>
      <c r="G396" s="573"/>
    </row>
    <row r="397" spans="1:7" x14ac:dyDescent="0.2">
      <c r="A397" s="573"/>
      <c r="B397" s="107"/>
      <c r="C397" s="289"/>
      <c r="D397" s="607"/>
      <c r="E397" s="107"/>
      <c r="F397" s="573"/>
      <c r="G397" s="573"/>
    </row>
    <row r="398" spans="1:7" x14ac:dyDescent="0.2">
      <c r="A398" s="573"/>
      <c r="B398" s="107"/>
      <c r="C398" s="289"/>
      <c r="D398" s="607"/>
      <c r="E398" s="107"/>
      <c r="F398" s="573"/>
      <c r="G398" s="573"/>
    </row>
    <row r="399" spans="1:7" x14ac:dyDescent="0.2">
      <c r="A399" s="573"/>
      <c r="B399" s="107"/>
      <c r="C399" s="289"/>
      <c r="D399" s="607"/>
      <c r="E399" s="107"/>
      <c r="F399" s="573"/>
      <c r="G399" s="573"/>
    </row>
    <row r="400" spans="1:7" x14ac:dyDescent="0.2">
      <c r="A400" s="573"/>
      <c r="B400" s="107"/>
      <c r="C400" s="289"/>
      <c r="D400" s="607"/>
      <c r="E400" s="107"/>
      <c r="F400" s="573"/>
      <c r="G400" s="573"/>
    </row>
    <row r="401" spans="1:7" x14ac:dyDescent="0.2">
      <c r="A401" s="573"/>
      <c r="B401" s="107"/>
      <c r="C401" s="289"/>
      <c r="D401" s="607"/>
      <c r="E401" s="107"/>
      <c r="F401" s="573"/>
      <c r="G401" s="573"/>
    </row>
    <row r="402" spans="1:7" x14ac:dyDescent="0.2">
      <c r="A402" s="573"/>
      <c r="B402" s="107"/>
      <c r="C402" s="289"/>
      <c r="D402" s="607"/>
      <c r="E402" s="107"/>
      <c r="F402" s="573"/>
      <c r="G402" s="573"/>
    </row>
    <row r="403" spans="1:7" x14ac:dyDescent="0.2">
      <c r="A403" s="573"/>
      <c r="B403" s="107"/>
      <c r="C403" s="289"/>
      <c r="D403" s="607"/>
      <c r="E403" s="107"/>
      <c r="F403" s="573"/>
      <c r="G403" s="573"/>
    </row>
    <row r="404" spans="1:7" x14ac:dyDescent="0.2">
      <c r="A404" s="573"/>
      <c r="B404" s="107"/>
      <c r="C404" s="289"/>
      <c r="D404" s="607"/>
      <c r="E404" s="107"/>
      <c r="F404" s="573"/>
      <c r="G404" s="573"/>
    </row>
    <row r="405" spans="1:7" x14ac:dyDescent="0.2">
      <c r="A405" s="573"/>
      <c r="B405" s="107"/>
      <c r="C405" s="289"/>
      <c r="D405" s="607"/>
      <c r="E405" s="107"/>
      <c r="F405" s="573"/>
      <c r="G405" s="573"/>
    </row>
    <row r="406" spans="1:7" x14ac:dyDescent="0.2">
      <c r="A406" s="573"/>
      <c r="B406" s="107"/>
      <c r="C406" s="289"/>
      <c r="D406" s="607"/>
      <c r="E406" s="107"/>
      <c r="F406" s="573"/>
      <c r="G406" s="573"/>
    </row>
    <row r="407" spans="1:7" x14ac:dyDescent="0.2">
      <c r="A407" s="573"/>
      <c r="B407" s="107"/>
      <c r="C407" s="289"/>
      <c r="D407" s="607"/>
      <c r="E407" s="107"/>
      <c r="F407" s="573"/>
      <c r="G407" s="573"/>
    </row>
    <row r="408" spans="1:7" x14ac:dyDescent="0.2">
      <c r="A408" s="573"/>
      <c r="B408" s="107"/>
      <c r="C408" s="289"/>
      <c r="D408" s="607"/>
      <c r="E408" s="107"/>
      <c r="F408" s="573"/>
      <c r="G408" s="573"/>
    </row>
    <row r="409" spans="1:7" x14ac:dyDescent="0.2">
      <c r="A409" s="573"/>
      <c r="B409" s="107"/>
      <c r="C409" s="289"/>
      <c r="D409" s="607"/>
      <c r="E409" s="107"/>
      <c r="F409" s="573"/>
      <c r="G409" s="573"/>
    </row>
    <row r="410" spans="1:7" x14ac:dyDescent="0.2">
      <c r="A410" s="573"/>
      <c r="B410" s="107"/>
      <c r="C410" s="289"/>
      <c r="D410" s="607"/>
      <c r="E410" s="107"/>
      <c r="F410" s="573"/>
      <c r="G410" s="573"/>
    </row>
    <row r="411" spans="1:7" x14ac:dyDescent="0.2">
      <c r="A411" s="573"/>
      <c r="B411" s="107"/>
      <c r="C411" s="289"/>
      <c r="D411" s="607"/>
      <c r="E411" s="107"/>
      <c r="F411" s="573"/>
      <c r="G411" s="573"/>
    </row>
    <row r="412" spans="1:7" x14ac:dyDescent="0.2">
      <c r="A412" s="573"/>
      <c r="B412" s="107"/>
      <c r="C412" s="289"/>
      <c r="D412" s="607"/>
      <c r="E412" s="107"/>
      <c r="F412" s="573"/>
      <c r="G412" s="573"/>
    </row>
    <row r="413" spans="1:7" x14ac:dyDescent="0.2">
      <c r="A413" s="573"/>
      <c r="B413" s="107"/>
      <c r="C413" s="289"/>
      <c r="D413" s="607"/>
      <c r="E413" s="107"/>
      <c r="F413" s="573"/>
      <c r="G413" s="573"/>
    </row>
    <row r="414" spans="1:7" x14ac:dyDescent="0.2">
      <c r="A414" s="573"/>
      <c r="B414" s="107"/>
      <c r="C414" s="289"/>
      <c r="D414" s="607"/>
      <c r="E414" s="107"/>
      <c r="F414" s="573"/>
      <c r="G414" s="573"/>
    </row>
    <row r="415" spans="1:7" x14ac:dyDescent="0.2">
      <c r="A415" s="573"/>
      <c r="B415" s="107"/>
      <c r="C415" s="289"/>
      <c r="D415" s="607"/>
      <c r="E415" s="107"/>
      <c r="F415" s="573"/>
      <c r="G415" s="573"/>
    </row>
    <row r="416" spans="1:7" x14ac:dyDescent="0.2">
      <c r="A416" s="573"/>
      <c r="B416" s="107"/>
      <c r="C416" s="289"/>
      <c r="D416" s="607"/>
      <c r="E416" s="107"/>
      <c r="F416" s="573"/>
      <c r="G416" s="573"/>
    </row>
    <row r="417" spans="1:7" x14ac:dyDescent="0.2">
      <c r="A417" s="573"/>
      <c r="B417" s="107"/>
      <c r="C417" s="289"/>
      <c r="D417" s="607"/>
      <c r="E417" s="107"/>
      <c r="F417" s="573"/>
      <c r="G417" s="573"/>
    </row>
    <row r="418" spans="1:7" x14ac:dyDescent="0.2">
      <c r="A418" s="573"/>
      <c r="B418" s="107"/>
      <c r="C418" s="289"/>
      <c r="D418" s="607"/>
      <c r="E418" s="107"/>
      <c r="F418" s="573"/>
      <c r="G418" s="573"/>
    </row>
    <row r="419" spans="1:7" x14ac:dyDescent="0.2">
      <c r="A419" s="573"/>
      <c r="B419" s="107"/>
      <c r="C419" s="289"/>
      <c r="D419" s="607"/>
      <c r="E419" s="107"/>
      <c r="F419" s="573"/>
      <c r="G419" s="573"/>
    </row>
    <row r="420" spans="1:7" x14ac:dyDescent="0.2">
      <c r="A420" s="573"/>
      <c r="B420" s="107"/>
      <c r="C420" s="289"/>
      <c r="D420" s="607"/>
      <c r="E420" s="107"/>
      <c r="F420" s="573"/>
      <c r="G420" s="573"/>
    </row>
    <row r="421" spans="1:7" x14ac:dyDescent="0.2">
      <c r="A421" s="573"/>
      <c r="B421" s="107"/>
      <c r="C421" s="289"/>
      <c r="D421" s="607"/>
      <c r="E421" s="107"/>
      <c r="F421" s="573"/>
      <c r="G421" s="573"/>
    </row>
    <row r="422" spans="1:7" x14ac:dyDescent="0.2">
      <c r="A422" s="573"/>
      <c r="B422" s="107"/>
      <c r="C422" s="289"/>
      <c r="D422" s="607"/>
      <c r="E422" s="107"/>
      <c r="F422" s="573"/>
      <c r="G422" s="573"/>
    </row>
    <row r="423" spans="1:7" x14ac:dyDescent="0.2">
      <c r="A423" s="573"/>
      <c r="B423" s="107"/>
      <c r="C423" s="289"/>
      <c r="D423" s="607"/>
      <c r="E423" s="107"/>
      <c r="F423" s="573"/>
      <c r="G423" s="573"/>
    </row>
    <row r="424" spans="1:7" x14ac:dyDescent="0.2">
      <c r="A424" s="573"/>
      <c r="B424" s="107"/>
      <c r="C424" s="289"/>
      <c r="D424" s="607"/>
      <c r="E424" s="107"/>
      <c r="F424" s="573"/>
      <c r="G424" s="573"/>
    </row>
    <row r="425" spans="1:7" x14ac:dyDescent="0.2">
      <c r="A425" s="573"/>
      <c r="B425" s="107"/>
      <c r="C425" s="289"/>
      <c r="D425" s="607"/>
      <c r="E425" s="107"/>
      <c r="F425" s="573"/>
      <c r="G425" s="573"/>
    </row>
    <row r="426" spans="1:7" x14ac:dyDescent="0.2">
      <c r="A426" s="573"/>
      <c r="B426" s="107"/>
      <c r="C426" s="289"/>
      <c r="D426" s="607"/>
      <c r="E426" s="107"/>
      <c r="F426" s="573"/>
      <c r="G426" s="573"/>
    </row>
    <row r="427" spans="1:7" x14ac:dyDescent="0.2">
      <c r="A427" s="573"/>
      <c r="B427" s="107"/>
      <c r="C427" s="289"/>
      <c r="D427" s="607"/>
      <c r="E427" s="107"/>
      <c r="F427" s="573"/>
      <c r="G427" s="573"/>
    </row>
    <row r="428" spans="1:7" x14ac:dyDescent="0.2">
      <c r="A428" s="573"/>
      <c r="B428" s="107"/>
      <c r="C428" s="289"/>
      <c r="D428" s="607"/>
      <c r="E428" s="107"/>
      <c r="F428" s="573"/>
      <c r="G428" s="573"/>
    </row>
    <row r="429" spans="1:7" x14ac:dyDescent="0.2">
      <c r="A429" s="573"/>
      <c r="B429" s="107"/>
      <c r="C429" s="289"/>
      <c r="D429" s="607"/>
      <c r="E429" s="107"/>
      <c r="F429" s="573"/>
      <c r="G429" s="573"/>
    </row>
    <row r="430" spans="1:7" x14ac:dyDescent="0.2">
      <c r="A430" s="573"/>
      <c r="B430" s="107"/>
      <c r="C430" s="289"/>
      <c r="D430" s="607"/>
      <c r="E430" s="107"/>
      <c r="F430" s="573"/>
      <c r="G430" s="573"/>
    </row>
    <row r="431" spans="1:7" x14ac:dyDescent="0.2">
      <c r="A431" s="573"/>
      <c r="B431" s="107"/>
      <c r="C431" s="289"/>
      <c r="D431" s="607"/>
      <c r="E431" s="107"/>
      <c r="F431" s="573"/>
      <c r="G431" s="573"/>
    </row>
    <row r="432" spans="1:7" x14ac:dyDescent="0.2">
      <c r="A432" s="573"/>
      <c r="B432" s="107"/>
      <c r="C432" s="289"/>
      <c r="D432" s="607"/>
      <c r="E432" s="107"/>
      <c r="F432" s="573"/>
      <c r="G432" s="573"/>
    </row>
    <row r="433" spans="1:7" x14ac:dyDescent="0.2">
      <c r="A433" s="573"/>
      <c r="B433" s="107"/>
      <c r="C433" s="289"/>
      <c r="D433" s="607"/>
      <c r="E433" s="107"/>
      <c r="F433" s="573"/>
      <c r="G433" s="573"/>
    </row>
    <row r="434" spans="1:7" x14ac:dyDescent="0.2">
      <c r="A434" s="573"/>
      <c r="B434" s="107"/>
      <c r="C434" s="289"/>
      <c r="D434" s="607"/>
      <c r="E434" s="107"/>
      <c r="F434" s="573"/>
      <c r="G434" s="573"/>
    </row>
    <row r="435" spans="1:7" x14ac:dyDescent="0.2">
      <c r="A435" s="573"/>
      <c r="B435" s="107"/>
      <c r="C435" s="289"/>
      <c r="D435" s="607"/>
      <c r="E435" s="107"/>
      <c r="F435" s="573"/>
      <c r="G435" s="573"/>
    </row>
    <row r="436" spans="1:7" x14ac:dyDescent="0.2">
      <c r="A436" s="573"/>
      <c r="B436" s="107"/>
      <c r="C436" s="289"/>
      <c r="D436" s="607"/>
      <c r="E436" s="107"/>
      <c r="F436" s="573"/>
      <c r="G436" s="573"/>
    </row>
    <row r="437" spans="1:7" x14ac:dyDescent="0.2">
      <c r="A437" s="573"/>
      <c r="B437" s="107"/>
      <c r="C437" s="289"/>
      <c r="D437" s="607"/>
      <c r="E437" s="107"/>
      <c r="F437" s="573"/>
      <c r="G437" s="573"/>
    </row>
    <row r="438" spans="1:7" x14ac:dyDescent="0.2">
      <c r="A438" s="573"/>
      <c r="B438" s="107"/>
      <c r="C438" s="289"/>
      <c r="D438" s="607"/>
      <c r="E438" s="107"/>
      <c r="F438" s="573"/>
      <c r="G438" s="573"/>
    </row>
    <row r="439" spans="1:7" x14ac:dyDescent="0.2">
      <c r="A439" s="573"/>
      <c r="B439" s="107"/>
      <c r="C439" s="289"/>
      <c r="D439" s="607"/>
      <c r="E439" s="107"/>
      <c r="F439" s="573"/>
      <c r="G439" s="573"/>
    </row>
    <row r="440" spans="1:7" x14ac:dyDescent="0.2">
      <c r="A440" s="573"/>
      <c r="B440" s="107"/>
      <c r="C440" s="289"/>
      <c r="D440" s="607"/>
      <c r="E440" s="107"/>
      <c r="F440" s="573"/>
      <c r="G440" s="573"/>
    </row>
    <row r="441" spans="1:7" x14ac:dyDescent="0.2">
      <c r="A441" s="573"/>
      <c r="B441" s="107"/>
      <c r="C441" s="289"/>
      <c r="D441" s="607"/>
      <c r="E441" s="107"/>
      <c r="F441" s="573"/>
      <c r="G441" s="573"/>
    </row>
    <row r="442" spans="1:7" x14ac:dyDescent="0.2">
      <c r="A442" s="573"/>
      <c r="B442" s="107"/>
      <c r="C442" s="289"/>
      <c r="D442" s="607"/>
      <c r="E442" s="107"/>
      <c r="F442" s="573"/>
      <c r="G442" s="573"/>
    </row>
    <row r="443" spans="1:7" x14ac:dyDescent="0.2">
      <c r="A443" s="573"/>
      <c r="B443" s="107"/>
      <c r="C443" s="289"/>
      <c r="D443" s="607"/>
      <c r="E443" s="107"/>
      <c r="F443" s="573"/>
      <c r="G443" s="573"/>
    </row>
    <row r="444" spans="1:7" x14ac:dyDescent="0.2">
      <c r="A444" s="573"/>
      <c r="B444" s="107"/>
      <c r="C444" s="289"/>
      <c r="D444" s="607"/>
      <c r="E444" s="107"/>
      <c r="F444" s="573"/>
      <c r="G444" s="573"/>
    </row>
    <row r="445" spans="1:7" x14ac:dyDescent="0.2">
      <c r="A445" s="573"/>
      <c r="B445" s="107"/>
      <c r="C445" s="289"/>
      <c r="D445" s="607"/>
      <c r="E445" s="107"/>
      <c r="F445" s="573"/>
      <c r="G445" s="573"/>
    </row>
    <row r="446" spans="1:7" x14ac:dyDescent="0.2">
      <c r="A446" s="573"/>
      <c r="B446" s="107"/>
      <c r="C446" s="289"/>
      <c r="D446" s="607"/>
      <c r="E446" s="107"/>
      <c r="F446" s="573"/>
      <c r="G446" s="573"/>
    </row>
    <row r="447" spans="1:7" x14ac:dyDescent="0.2">
      <c r="A447" s="573"/>
      <c r="B447" s="107"/>
      <c r="C447" s="289"/>
      <c r="D447" s="607"/>
      <c r="E447" s="107"/>
      <c r="F447" s="573"/>
      <c r="G447" s="573"/>
    </row>
    <row r="448" spans="1:7" x14ac:dyDescent="0.2">
      <c r="A448" s="573"/>
      <c r="B448" s="107"/>
      <c r="C448" s="289"/>
      <c r="D448" s="607"/>
      <c r="E448" s="107"/>
      <c r="F448" s="573"/>
      <c r="G448" s="573"/>
    </row>
    <row r="449" spans="1:7" x14ac:dyDescent="0.2">
      <c r="A449" s="573"/>
      <c r="B449" s="107"/>
      <c r="C449" s="289"/>
      <c r="D449" s="607"/>
      <c r="E449" s="107"/>
      <c r="F449" s="573"/>
      <c r="G449" s="573"/>
    </row>
    <row r="450" spans="1:7" x14ac:dyDescent="0.2">
      <c r="A450" s="573"/>
      <c r="B450" s="107"/>
      <c r="C450" s="289"/>
      <c r="D450" s="607"/>
      <c r="E450" s="107"/>
      <c r="F450" s="573"/>
      <c r="G450" s="573"/>
    </row>
    <row r="451" spans="1:7" x14ac:dyDescent="0.2">
      <c r="A451" s="573"/>
      <c r="B451" s="107"/>
      <c r="C451" s="289"/>
      <c r="D451" s="607"/>
      <c r="E451" s="107"/>
      <c r="F451" s="573"/>
      <c r="G451" s="573"/>
    </row>
    <row r="452" spans="1:7" x14ac:dyDescent="0.2">
      <c r="A452" s="573"/>
      <c r="B452" s="107"/>
      <c r="C452" s="289"/>
      <c r="D452" s="607"/>
      <c r="E452" s="107"/>
      <c r="F452" s="573"/>
      <c r="G452" s="573"/>
    </row>
    <row r="453" spans="1:7" x14ac:dyDescent="0.2">
      <c r="A453" s="573"/>
      <c r="B453" s="107"/>
      <c r="C453" s="289"/>
      <c r="D453" s="607"/>
      <c r="E453" s="107"/>
      <c r="F453" s="573"/>
      <c r="G453" s="573"/>
    </row>
    <row r="454" spans="1:7" x14ac:dyDescent="0.2">
      <c r="A454" s="573"/>
      <c r="B454" s="107"/>
      <c r="C454" s="289"/>
      <c r="D454" s="607"/>
      <c r="E454" s="107"/>
      <c r="F454" s="573"/>
      <c r="G454" s="573"/>
    </row>
    <row r="455" spans="1:7" x14ac:dyDescent="0.2">
      <c r="A455" s="573"/>
      <c r="B455" s="107"/>
      <c r="C455" s="289"/>
      <c r="D455" s="607"/>
      <c r="E455" s="107"/>
      <c r="F455" s="573"/>
      <c r="G455" s="573"/>
    </row>
    <row r="456" spans="1:7" x14ac:dyDescent="0.2">
      <c r="A456" s="573"/>
      <c r="B456" s="107"/>
      <c r="C456" s="289"/>
      <c r="D456" s="607"/>
      <c r="E456" s="107"/>
      <c r="F456" s="573"/>
      <c r="G456" s="573"/>
    </row>
    <row r="457" spans="1:7" x14ac:dyDescent="0.2">
      <c r="A457" s="573"/>
      <c r="B457" s="107"/>
      <c r="C457" s="289"/>
      <c r="D457" s="607"/>
      <c r="E457" s="107"/>
      <c r="F457" s="573"/>
      <c r="G457" s="573"/>
    </row>
    <row r="458" spans="1:7" x14ac:dyDescent="0.2">
      <c r="A458" s="573"/>
      <c r="B458" s="107"/>
      <c r="C458" s="289"/>
      <c r="D458" s="607"/>
      <c r="E458" s="107"/>
      <c r="F458" s="573"/>
      <c r="G458" s="573"/>
    </row>
    <row r="459" spans="1:7" x14ac:dyDescent="0.2">
      <c r="A459" s="573"/>
      <c r="B459" s="107"/>
      <c r="C459" s="289"/>
      <c r="D459" s="607"/>
      <c r="E459" s="107"/>
      <c r="F459" s="573"/>
      <c r="G459" s="573"/>
    </row>
    <row r="460" spans="1:7" x14ac:dyDescent="0.2">
      <c r="A460" s="573"/>
      <c r="B460" s="107"/>
      <c r="C460" s="289"/>
      <c r="D460" s="607"/>
      <c r="E460" s="107"/>
      <c r="F460" s="573"/>
      <c r="G460" s="573"/>
    </row>
    <row r="461" spans="1:7" x14ac:dyDescent="0.2">
      <c r="A461" s="573"/>
      <c r="B461" s="107"/>
      <c r="C461" s="289"/>
      <c r="D461" s="607"/>
      <c r="E461" s="107"/>
      <c r="F461" s="573"/>
      <c r="G461" s="573"/>
    </row>
    <row r="462" spans="1:7" x14ac:dyDescent="0.2">
      <c r="A462" s="573"/>
      <c r="B462" s="107"/>
      <c r="C462" s="289"/>
      <c r="D462" s="607"/>
      <c r="E462" s="107"/>
      <c r="F462" s="573"/>
      <c r="G462" s="573"/>
    </row>
    <row r="463" spans="1:7" x14ac:dyDescent="0.2">
      <c r="A463" s="573"/>
      <c r="B463" s="107"/>
      <c r="C463" s="289"/>
      <c r="D463" s="607"/>
      <c r="E463" s="107"/>
      <c r="F463" s="573"/>
      <c r="G463" s="573"/>
    </row>
    <row r="464" spans="1:7" x14ac:dyDescent="0.2">
      <c r="A464" s="573"/>
      <c r="B464" s="107"/>
      <c r="C464" s="289"/>
      <c r="D464" s="607"/>
      <c r="E464" s="107"/>
      <c r="F464" s="573"/>
      <c r="G464" s="573"/>
    </row>
    <row r="465" spans="1:7" x14ac:dyDescent="0.2">
      <c r="A465" s="573"/>
      <c r="B465" s="107"/>
      <c r="C465" s="289"/>
      <c r="D465" s="607"/>
      <c r="E465" s="107"/>
      <c r="F465" s="573"/>
      <c r="G465" s="573"/>
    </row>
    <row r="466" spans="1:7" x14ac:dyDescent="0.2">
      <c r="A466" s="573"/>
      <c r="B466" s="107"/>
      <c r="C466" s="289"/>
      <c r="D466" s="607"/>
      <c r="E466" s="107"/>
      <c r="F466" s="573"/>
      <c r="G466" s="573"/>
    </row>
    <row r="467" spans="1:7" x14ac:dyDescent="0.2">
      <c r="A467" s="573"/>
      <c r="B467" s="107"/>
      <c r="C467" s="289"/>
      <c r="D467" s="607"/>
      <c r="E467" s="107"/>
      <c r="F467" s="573"/>
      <c r="G467" s="573"/>
    </row>
    <row r="468" spans="1:7" x14ac:dyDescent="0.2">
      <c r="A468" s="573"/>
      <c r="B468" s="107"/>
      <c r="C468" s="289"/>
      <c r="D468" s="607"/>
      <c r="E468" s="107"/>
      <c r="F468" s="573"/>
      <c r="G468" s="573"/>
    </row>
    <row r="469" spans="1:7" x14ac:dyDescent="0.2">
      <c r="A469" s="573"/>
      <c r="B469" s="107"/>
      <c r="C469" s="289"/>
      <c r="D469" s="607"/>
      <c r="E469" s="107"/>
      <c r="F469" s="573"/>
      <c r="G469" s="573"/>
    </row>
    <row r="470" spans="1:7" x14ac:dyDescent="0.2">
      <c r="A470" s="573"/>
      <c r="B470" s="107"/>
      <c r="C470" s="289"/>
      <c r="D470" s="607"/>
      <c r="E470" s="107"/>
      <c r="F470" s="573"/>
      <c r="G470" s="573"/>
    </row>
    <row r="471" spans="1:7" x14ac:dyDescent="0.2">
      <c r="A471" s="573"/>
      <c r="B471" s="107"/>
      <c r="C471" s="289"/>
      <c r="D471" s="607"/>
      <c r="E471" s="107"/>
      <c r="F471" s="573"/>
      <c r="G471" s="573"/>
    </row>
    <row r="472" spans="1:7" x14ac:dyDescent="0.2">
      <c r="A472" s="573"/>
      <c r="B472" s="107"/>
      <c r="C472" s="289"/>
      <c r="D472" s="607"/>
      <c r="E472" s="107"/>
      <c r="F472" s="573"/>
      <c r="G472" s="573"/>
    </row>
    <row r="473" spans="1:7" x14ac:dyDescent="0.2">
      <c r="A473" s="573"/>
      <c r="B473" s="107"/>
      <c r="C473" s="289"/>
      <c r="D473" s="607"/>
      <c r="E473" s="107"/>
      <c r="F473" s="573"/>
      <c r="G473" s="573"/>
    </row>
    <row r="474" spans="1:7" x14ac:dyDescent="0.2">
      <c r="A474" s="573"/>
      <c r="B474" s="107"/>
      <c r="C474" s="289"/>
      <c r="D474" s="607"/>
      <c r="E474" s="107"/>
      <c r="F474" s="573"/>
      <c r="G474" s="573"/>
    </row>
    <row r="475" spans="1:7" x14ac:dyDescent="0.2">
      <c r="A475" s="573"/>
      <c r="B475" s="107"/>
      <c r="C475" s="289"/>
      <c r="D475" s="607"/>
      <c r="E475" s="107"/>
      <c r="F475" s="573"/>
      <c r="G475" s="573"/>
    </row>
    <row r="476" spans="1:7" x14ac:dyDescent="0.2">
      <c r="A476" s="573"/>
      <c r="B476" s="107"/>
      <c r="C476" s="289"/>
      <c r="D476" s="607"/>
      <c r="E476" s="107"/>
      <c r="F476" s="573"/>
      <c r="G476" s="573"/>
    </row>
    <row r="477" spans="1:7" x14ac:dyDescent="0.2">
      <c r="A477" s="573"/>
      <c r="B477" s="107"/>
      <c r="C477" s="289"/>
      <c r="D477" s="607"/>
      <c r="E477" s="107"/>
      <c r="F477" s="573"/>
      <c r="G477" s="573"/>
    </row>
    <row r="478" spans="1:7" x14ac:dyDescent="0.2">
      <c r="A478" s="573"/>
      <c r="B478" s="107"/>
      <c r="C478" s="289"/>
      <c r="D478" s="607"/>
      <c r="E478" s="107"/>
      <c r="F478" s="573"/>
      <c r="G478" s="573"/>
    </row>
    <row r="479" spans="1:7" x14ac:dyDescent="0.2">
      <c r="A479" s="573"/>
      <c r="B479" s="107"/>
      <c r="C479" s="289"/>
      <c r="D479" s="607"/>
      <c r="E479" s="107"/>
      <c r="F479" s="573"/>
      <c r="G479" s="573"/>
    </row>
    <row r="480" spans="1:7" x14ac:dyDescent="0.2">
      <c r="A480" s="573"/>
      <c r="B480" s="107"/>
      <c r="C480" s="289"/>
      <c r="D480" s="607"/>
      <c r="E480" s="107"/>
      <c r="F480" s="573"/>
      <c r="G480" s="573"/>
    </row>
    <row r="481" spans="1:7" x14ac:dyDescent="0.2">
      <c r="A481" s="573"/>
      <c r="B481" s="107"/>
      <c r="C481" s="289"/>
      <c r="D481" s="607"/>
      <c r="E481" s="107"/>
      <c r="F481" s="573"/>
      <c r="G481" s="573"/>
    </row>
    <row r="482" spans="1:7" x14ac:dyDescent="0.2">
      <c r="A482" s="573"/>
      <c r="B482" s="107"/>
      <c r="C482" s="289"/>
      <c r="D482" s="607"/>
      <c r="E482" s="107"/>
      <c r="F482" s="573"/>
      <c r="G482" s="573"/>
    </row>
    <row r="483" spans="1:7" x14ac:dyDescent="0.2">
      <c r="A483" s="573"/>
      <c r="B483" s="107"/>
      <c r="C483" s="289"/>
      <c r="D483" s="607"/>
      <c r="E483" s="107"/>
      <c r="F483" s="573"/>
      <c r="G483" s="573"/>
    </row>
    <row r="484" spans="1:7" x14ac:dyDescent="0.2">
      <c r="A484" s="573"/>
      <c r="B484" s="107"/>
      <c r="C484" s="289"/>
      <c r="D484" s="607"/>
      <c r="E484" s="107"/>
      <c r="F484" s="573"/>
      <c r="G484" s="573"/>
    </row>
    <row r="485" spans="1:7" x14ac:dyDescent="0.2">
      <c r="A485" s="573"/>
      <c r="B485" s="107"/>
      <c r="C485" s="289"/>
      <c r="D485" s="607"/>
      <c r="E485" s="107"/>
      <c r="F485" s="573"/>
      <c r="G485" s="573"/>
    </row>
    <row r="486" spans="1:7" x14ac:dyDescent="0.2">
      <c r="A486" s="573"/>
      <c r="B486" s="107"/>
      <c r="C486" s="289"/>
      <c r="D486" s="607"/>
      <c r="E486" s="107"/>
      <c r="F486" s="573"/>
      <c r="G486" s="573"/>
    </row>
    <row r="487" spans="1:7" x14ac:dyDescent="0.2">
      <c r="A487" s="573"/>
      <c r="B487" s="107"/>
      <c r="C487" s="289"/>
      <c r="D487" s="607"/>
      <c r="E487" s="107"/>
      <c r="F487" s="573"/>
      <c r="G487" s="573"/>
    </row>
    <row r="488" spans="1:7" x14ac:dyDescent="0.2">
      <c r="A488" s="573"/>
      <c r="B488" s="107"/>
      <c r="C488" s="289"/>
      <c r="D488" s="607"/>
      <c r="E488" s="107"/>
      <c r="F488" s="573"/>
      <c r="G488" s="573"/>
    </row>
    <row r="489" spans="1:7" x14ac:dyDescent="0.2">
      <c r="A489" s="573"/>
      <c r="B489" s="107"/>
      <c r="C489" s="289"/>
      <c r="D489" s="607"/>
      <c r="E489" s="107"/>
      <c r="F489" s="573"/>
      <c r="G489" s="573"/>
    </row>
    <row r="490" spans="1:7" x14ac:dyDescent="0.2">
      <c r="A490" s="573"/>
      <c r="B490" s="107"/>
      <c r="C490" s="289"/>
      <c r="D490" s="607"/>
      <c r="E490" s="107"/>
      <c r="F490" s="573"/>
      <c r="G490" s="573"/>
    </row>
    <row r="491" spans="1:7" x14ac:dyDescent="0.2">
      <c r="A491" s="573"/>
      <c r="B491" s="107"/>
      <c r="C491" s="289"/>
      <c r="D491" s="607"/>
      <c r="E491" s="107"/>
      <c r="F491" s="573"/>
      <c r="G491" s="573"/>
    </row>
    <row r="492" spans="1:7" x14ac:dyDescent="0.2">
      <c r="A492" s="573"/>
      <c r="B492" s="107"/>
      <c r="C492" s="289"/>
      <c r="D492" s="607"/>
      <c r="E492" s="107"/>
      <c r="F492" s="573"/>
      <c r="G492" s="573"/>
    </row>
    <row r="493" spans="1:7" x14ac:dyDescent="0.2">
      <c r="A493" s="573"/>
      <c r="B493" s="107"/>
      <c r="C493" s="289"/>
      <c r="D493" s="607"/>
      <c r="E493" s="107"/>
      <c r="F493" s="573"/>
      <c r="G493" s="573"/>
    </row>
    <row r="494" spans="1:7" x14ac:dyDescent="0.2">
      <c r="A494" s="573"/>
      <c r="B494" s="107"/>
      <c r="C494" s="289"/>
      <c r="D494" s="607"/>
      <c r="E494" s="107"/>
      <c r="F494" s="573"/>
      <c r="G494" s="573"/>
    </row>
    <row r="495" spans="1:7" x14ac:dyDescent="0.2">
      <c r="A495" s="573"/>
      <c r="B495" s="107"/>
      <c r="C495" s="289"/>
      <c r="D495" s="607"/>
      <c r="E495" s="107"/>
      <c r="F495" s="573"/>
      <c r="G495" s="573"/>
    </row>
    <row r="496" spans="1:7" x14ac:dyDescent="0.2">
      <c r="A496" s="573"/>
      <c r="B496" s="107"/>
      <c r="C496" s="289"/>
      <c r="D496" s="607"/>
      <c r="E496" s="107"/>
      <c r="F496" s="573"/>
      <c r="G496" s="573"/>
    </row>
    <row r="497" spans="1:7" x14ac:dyDescent="0.2">
      <c r="A497" s="573"/>
      <c r="B497" s="107"/>
      <c r="C497" s="289"/>
      <c r="D497" s="607"/>
      <c r="E497" s="107"/>
      <c r="F497" s="573"/>
      <c r="G497" s="573"/>
    </row>
    <row r="498" spans="1:7" x14ac:dyDescent="0.2">
      <c r="A498" s="573"/>
      <c r="B498" s="107"/>
      <c r="C498" s="289"/>
      <c r="D498" s="607"/>
      <c r="E498" s="107"/>
      <c r="F498" s="573"/>
      <c r="G498" s="573"/>
    </row>
    <row r="499" spans="1:7" x14ac:dyDescent="0.2">
      <c r="A499" s="573"/>
      <c r="B499" s="107"/>
      <c r="C499" s="289"/>
      <c r="D499" s="607"/>
      <c r="E499" s="107"/>
      <c r="F499" s="573"/>
      <c r="G499" s="573"/>
    </row>
    <row r="500" spans="1:7" x14ac:dyDescent="0.2">
      <c r="A500" s="573"/>
      <c r="B500" s="107"/>
      <c r="C500" s="289"/>
      <c r="D500" s="607"/>
      <c r="E500" s="107"/>
      <c r="F500" s="573"/>
      <c r="G500" s="573"/>
    </row>
    <row r="501" spans="1:7" x14ac:dyDescent="0.2">
      <c r="A501" s="573"/>
      <c r="B501" s="107"/>
      <c r="C501" s="289"/>
      <c r="D501" s="607"/>
      <c r="E501" s="107"/>
      <c r="F501" s="573"/>
      <c r="G501" s="573"/>
    </row>
    <row r="502" spans="1:7" x14ac:dyDescent="0.2">
      <c r="A502" s="573"/>
      <c r="B502" s="107"/>
      <c r="C502" s="289"/>
      <c r="D502" s="607"/>
      <c r="E502" s="107"/>
      <c r="F502" s="573"/>
      <c r="G502" s="573"/>
    </row>
    <row r="503" spans="1:7" x14ac:dyDescent="0.2">
      <c r="A503" s="573"/>
      <c r="B503" s="107"/>
      <c r="C503" s="289"/>
      <c r="D503" s="607"/>
      <c r="E503" s="107"/>
      <c r="F503" s="573"/>
      <c r="G503" s="573"/>
    </row>
    <row r="504" spans="1:7" x14ac:dyDescent="0.2">
      <c r="A504" s="573"/>
      <c r="B504" s="107"/>
      <c r="C504" s="289"/>
      <c r="D504" s="607"/>
      <c r="E504" s="107"/>
      <c r="F504" s="573"/>
      <c r="G504" s="573"/>
    </row>
    <row r="505" spans="1:7" x14ac:dyDescent="0.2">
      <c r="A505" s="573"/>
      <c r="B505" s="107"/>
      <c r="C505" s="289"/>
      <c r="D505" s="607"/>
      <c r="E505" s="107"/>
      <c r="F505" s="573"/>
      <c r="G505" s="573"/>
    </row>
    <row r="506" spans="1:7" x14ac:dyDescent="0.2">
      <c r="A506" s="573"/>
      <c r="B506" s="107"/>
      <c r="C506" s="289"/>
      <c r="D506" s="607"/>
      <c r="E506" s="107"/>
      <c r="F506" s="573"/>
      <c r="G506" s="573"/>
    </row>
    <row r="507" spans="1:7" x14ac:dyDescent="0.2">
      <c r="A507" s="573"/>
      <c r="B507" s="107"/>
      <c r="C507" s="289"/>
      <c r="D507" s="607"/>
      <c r="E507" s="107"/>
      <c r="F507" s="573"/>
      <c r="G507" s="573"/>
    </row>
    <row r="508" spans="1:7" x14ac:dyDescent="0.2">
      <c r="A508" s="573"/>
      <c r="B508" s="107"/>
      <c r="C508" s="289"/>
      <c r="D508" s="607"/>
      <c r="E508" s="107"/>
      <c r="F508" s="573"/>
      <c r="G508" s="573"/>
    </row>
    <row r="509" spans="1:7" x14ac:dyDescent="0.2">
      <c r="A509" s="573"/>
      <c r="B509" s="107"/>
      <c r="C509" s="289"/>
      <c r="D509" s="607"/>
      <c r="E509" s="107"/>
      <c r="F509" s="573"/>
      <c r="G509" s="573"/>
    </row>
    <row r="510" spans="1:7" x14ac:dyDescent="0.2">
      <c r="A510" s="573"/>
      <c r="B510" s="107"/>
      <c r="C510" s="289"/>
      <c r="D510" s="607"/>
      <c r="E510" s="107"/>
      <c r="F510" s="573"/>
      <c r="G510" s="573"/>
    </row>
    <row r="511" spans="1:7" x14ac:dyDescent="0.2">
      <c r="A511" s="573"/>
      <c r="B511" s="107"/>
      <c r="C511" s="289"/>
      <c r="D511" s="607"/>
      <c r="E511" s="107"/>
      <c r="F511" s="573"/>
      <c r="G511" s="573"/>
    </row>
    <row r="512" spans="1:7" x14ac:dyDescent="0.2">
      <c r="A512" s="573"/>
      <c r="B512" s="107"/>
      <c r="C512" s="289"/>
      <c r="D512" s="607"/>
      <c r="E512" s="107"/>
      <c r="F512" s="573"/>
      <c r="G512" s="573"/>
    </row>
    <row r="513" spans="1:7" x14ac:dyDescent="0.2">
      <c r="A513" s="573"/>
      <c r="B513" s="107"/>
      <c r="C513" s="289"/>
      <c r="D513" s="607"/>
      <c r="E513" s="107"/>
      <c r="F513" s="573"/>
      <c r="G513" s="573"/>
    </row>
    <row r="514" spans="1:7" x14ac:dyDescent="0.2">
      <c r="A514" s="573"/>
      <c r="B514" s="107"/>
      <c r="C514" s="289"/>
      <c r="D514" s="607"/>
      <c r="E514" s="107"/>
      <c r="F514" s="573"/>
      <c r="G514" s="573"/>
    </row>
    <row r="515" spans="1:7" x14ac:dyDescent="0.2">
      <c r="A515" s="573"/>
      <c r="B515" s="107"/>
      <c r="C515" s="289"/>
      <c r="D515" s="607"/>
      <c r="E515" s="107"/>
      <c r="F515" s="573"/>
      <c r="G515" s="573"/>
    </row>
    <row r="516" spans="1:7" x14ac:dyDescent="0.2">
      <c r="A516" s="573"/>
      <c r="B516" s="107"/>
      <c r="C516" s="289"/>
      <c r="D516" s="607"/>
      <c r="E516" s="107"/>
      <c r="F516" s="573"/>
      <c r="G516" s="573"/>
    </row>
    <row r="517" spans="1:7" x14ac:dyDescent="0.2">
      <c r="A517" s="573"/>
      <c r="B517" s="107"/>
      <c r="C517" s="289"/>
      <c r="D517" s="607"/>
      <c r="E517" s="107"/>
      <c r="F517" s="573"/>
      <c r="G517" s="573"/>
    </row>
    <row r="518" spans="1:7" x14ac:dyDescent="0.2">
      <c r="A518" s="573"/>
      <c r="B518" s="107"/>
      <c r="C518" s="289"/>
      <c r="D518" s="607"/>
      <c r="E518" s="107"/>
      <c r="F518" s="573"/>
      <c r="G518" s="573"/>
    </row>
    <row r="519" spans="1:7" x14ac:dyDescent="0.2">
      <c r="A519" s="573"/>
      <c r="B519" s="107"/>
      <c r="C519" s="289"/>
      <c r="D519" s="607"/>
      <c r="E519" s="107"/>
      <c r="F519" s="573"/>
      <c r="G519" s="573"/>
    </row>
    <row r="520" spans="1:7" x14ac:dyDescent="0.2">
      <c r="A520" s="573"/>
      <c r="B520" s="107"/>
      <c r="C520" s="289"/>
      <c r="D520" s="607"/>
      <c r="E520" s="107"/>
      <c r="F520" s="573"/>
      <c r="G520" s="573"/>
    </row>
    <row r="521" spans="1:7" x14ac:dyDescent="0.2">
      <c r="A521" s="573"/>
      <c r="B521" s="107"/>
      <c r="C521" s="289"/>
      <c r="D521" s="607"/>
      <c r="E521" s="107"/>
      <c r="F521" s="573"/>
      <c r="G521" s="573"/>
    </row>
    <row r="522" spans="1:7" x14ac:dyDescent="0.2">
      <c r="A522" s="573"/>
      <c r="B522" s="107"/>
      <c r="C522" s="289"/>
      <c r="D522" s="607"/>
      <c r="E522" s="107"/>
      <c r="F522" s="573"/>
      <c r="G522" s="573"/>
    </row>
    <row r="523" spans="1:7" x14ac:dyDescent="0.2">
      <c r="A523" s="573"/>
      <c r="B523" s="107"/>
      <c r="C523" s="289"/>
      <c r="D523" s="607"/>
      <c r="E523" s="107"/>
      <c r="F523" s="573"/>
      <c r="G523" s="573"/>
    </row>
    <row r="524" spans="1:7" x14ac:dyDescent="0.2">
      <c r="A524" s="573"/>
      <c r="B524" s="107"/>
      <c r="C524" s="289"/>
      <c r="D524" s="607"/>
      <c r="E524" s="107"/>
      <c r="F524" s="573"/>
      <c r="G524" s="573"/>
    </row>
    <row r="525" spans="1:7" x14ac:dyDescent="0.2">
      <c r="A525" s="573"/>
      <c r="B525" s="107"/>
      <c r="C525" s="289"/>
      <c r="D525" s="607"/>
      <c r="E525" s="107"/>
      <c r="F525" s="573"/>
      <c r="G525" s="573"/>
    </row>
    <row r="526" spans="1:7" x14ac:dyDescent="0.2">
      <c r="A526" s="573"/>
      <c r="B526" s="107"/>
      <c r="C526" s="289"/>
      <c r="D526" s="607"/>
      <c r="E526" s="107"/>
      <c r="F526" s="573"/>
      <c r="G526" s="573"/>
    </row>
    <row r="527" spans="1:7" x14ac:dyDescent="0.2">
      <c r="A527" s="573"/>
      <c r="B527" s="107"/>
      <c r="C527" s="289"/>
      <c r="D527" s="607"/>
      <c r="E527" s="107"/>
      <c r="F527" s="573"/>
      <c r="G527" s="573"/>
    </row>
    <row r="528" spans="1:7" x14ac:dyDescent="0.2">
      <c r="A528" s="573"/>
      <c r="B528" s="107"/>
      <c r="C528" s="289"/>
      <c r="D528" s="607"/>
      <c r="E528" s="107"/>
      <c r="F528" s="573"/>
      <c r="G528" s="573"/>
    </row>
    <row r="529" spans="1:7" x14ac:dyDescent="0.2">
      <c r="A529" s="573"/>
      <c r="B529" s="107"/>
      <c r="C529" s="289"/>
      <c r="D529" s="607"/>
      <c r="E529" s="107"/>
      <c r="F529" s="573"/>
      <c r="G529" s="573"/>
    </row>
    <row r="530" spans="1:7" x14ac:dyDescent="0.2">
      <c r="A530" s="573"/>
      <c r="B530" s="107"/>
      <c r="C530" s="289"/>
      <c r="D530" s="607"/>
      <c r="E530" s="107"/>
      <c r="F530" s="573"/>
      <c r="G530" s="573"/>
    </row>
    <row r="531" spans="1:7" x14ac:dyDescent="0.2">
      <c r="A531" s="573"/>
      <c r="B531" s="107"/>
      <c r="C531" s="289"/>
      <c r="D531" s="607"/>
      <c r="E531" s="107"/>
      <c r="F531" s="573"/>
      <c r="G531" s="573"/>
    </row>
    <row r="532" spans="1:7" x14ac:dyDescent="0.2">
      <c r="A532" s="573"/>
      <c r="B532" s="107"/>
      <c r="C532" s="289"/>
      <c r="D532" s="607"/>
      <c r="E532" s="107"/>
      <c r="F532" s="573"/>
      <c r="G532" s="573"/>
    </row>
    <row r="533" spans="1:7" x14ac:dyDescent="0.2">
      <c r="A533" s="573"/>
      <c r="B533" s="107"/>
      <c r="C533" s="289"/>
      <c r="D533" s="607"/>
      <c r="E533" s="107"/>
      <c r="F533" s="573"/>
      <c r="G533" s="573"/>
    </row>
    <row r="534" spans="1:7" x14ac:dyDescent="0.2">
      <c r="A534" s="573"/>
      <c r="B534" s="107"/>
      <c r="C534" s="289"/>
      <c r="D534" s="607"/>
      <c r="E534" s="107"/>
      <c r="F534" s="573"/>
      <c r="G534" s="573"/>
    </row>
    <row r="535" spans="1:7" x14ac:dyDescent="0.2">
      <c r="A535" s="573"/>
      <c r="B535" s="107"/>
      <c r="C535" s="289"/>
      <c r="D535" s="607"/>
      <c r="E535" s="107"/>
      <c r="F535" s="573"/>
      <c r="G535" s="573"/>
    </row>
    <row r="536" spans="1:7" x14ac:dyDescent="0.2">
      <c r="A536" s="573"/>
      <c r="B536" s="107"/>
      <c r="C536" s="289"/>
      <c r="D536" s="607"/>
      <c r="E536" s="107"/>
      <c r="F536" s="573"/>
      <c r="G536" s="573"/>
    </row>
    <row r="537" spans="1:7" x14ac:dyDescent="0.2">
      <c r="A537" s="573"/>
      <c r="B537" s="107"/>
      <c r="C537" s="289"/>
      <c r="D537" s="607"/>
      <c r="E537" s="107"/>
      <c r="F537" s="573"/>
      <c r="G537" s="573"/>
    </row>
    <row r="538" spans="1:7" x14ac:dyDescent="0.2">
      <c r="A538" s="573"/>
      <c r="B538" s="107"/>
      <c r="C538" s="289"/>
      <c r="D538" s="607"/>
      <c r="E538" s="107"/>
      <c r="F538" s="573"/>
      <c r="G538" s="573"/>
    </row>
    <row r="539" spans="1:7" x14ac:dyDescent="0.2">
      <c r="A539" s="573"/>
      <c r="B539" s="107"/>
      <c r="C539" s="289"/>
      <c r="D539" s="607"/>
      <c r="E539" s="107"/>
      <c r="F539" s="573"/>
      <c r="G539" s="573"/>
    </row>
    <row r="540" spans="1:7" x14ac:dyDescent="0.2">
      <c r="A540" s="573"/>
      <c r="B540" s="107"/>
      <c r="C540" s="289"/>
      <c r="D540" s="607"/>
      <c r="E540" s="107"/>
      <c r="F540" s="573"/>
      <c r="G540" s="573"/>
    </row>
    <row r="541" spans="1:7" x14ac:dyDescent="0.2">
      <c r="A541" s="573"/>
      <c r="B541" s="107"/>
      <c r="C541" s="289"/>
      <c r="D541" s="607"/>
      <c r="E541" s="107"/>
      <c r="F541" s="573"/>
      <c r="G541" s="573"/>
    </row>
    <row r="542" spans="1:7" x14ac:dyDescent="0.2">
      <c r="A542" s="573"/>
      <c r="B542" s="107"/>
      <c r="C542" s="289"/>
      <c r="D542" s="607"/>
      <c r="E542" s="107"/>
      <c r="F542" s="573"/>
      <c r="G542" s="573"/>
    </row>
    <row r="543" spans="1:7" x14ac:dyDescent="0.2">
      <c r="A543" s="573"/>
      <c r="B543" s="107"/>
      <c r="C543" s="289"/>
      <c r="D543" s="607"/>
      <c r="E543" s="107"/>
      <c r="F543" s="573"/>
      <c r="G543" s="573"/>
    </row>
    <row r="544" spans="1:7" x14ac:dyDescent="0.2">
      <c r="A544" s="573"/>
      <c r="B544" s="107"/>
      <c r="C544" s="289"/>
      <c r="D544" s="607"/>
      <c r="E544" s="107"/>
      <c r="F544" s="573"/>
      <c r="G544" s="573"/>
    </row>
    <row r="545" spans="1:7" x14ac:dyDescent="0.2">
      <c r="A545" s="573"/>
      <c r="B545" s="107"/>
      <c r="C545" s="289"/>
      <c r="D545" s="607"/>
      <c r="E545" s="107"/>
      <c r="F545" s="573"/>
      <c r="G545" s="573"/>
    </row>
    <row r="546" spans="1:7" x14ac:dyDescent="0.2">
      <c r="A546" s="573"/>
      <c r="B546" s="107"/>
      <c r="C546" s="289"/>
      <c r="D546" s="607"/>
      <c r="E546" s="107"/>
      <c r="F546" s="573"/>
      <c r="G546" s="573"/>
    </row>
    <row r="547" spans="1:7" x14ac:dyDescent="0.2">
      <c r="A547" s="573"/>
      <c r="B547" s="107"/>
      <c r="C547" s="289"/>
      <c r="D547" s="607"/>
      <c r="E547" s="107"/>
      <c r="F547" s="573"/>
      <c r="G547" s="573"/>
    </row>
    <row r="548" spans="1:7" x14ac:dyDescent="0.2">
      <c r="A548" s="573"/>
      <c r="B548" s="107"/>
      <c r="C548" s="289"/>
      <c r="D548" s="607"/>
      <c r="E548" s="107"/>
      <c r="F548" s="573"/>
      <c r="G548" s="573"/>
    </row>
    <row r="549" spans="1:7" x14ac:dyDescent="0.2">
      <c r="A549" s="573"/>
      <c r="B549" s="107"/>
      <c r="C549" s="289"/>
      <c r="D549" s="607"/>
      <c r="E549" s="107"/>
      <c r="F549" s="573"/>
      <c r="G549" s="573"/>
    </row>
    <row r="550" spans="1:7" x14ac:dyDescent="0.2">
      <c r="A550" s="573"/>
      <c r="B550" s="107"/>
      <c r="C550" s="289"/>
      <c r="D550" s="607"/>
      <c r="E550" s="107"/>
      <c r="F550" s="573"/>
      <c r="G550" s="573"/>
    </row>
    <row r="551" spans="1:7" x14ac:dyDescent="0.2">
      <c r="A551" s="573"/>
      <c r="B551" s="107"/>
      <c r="C551" s="289"/>
      <c r="D551" s="607"/>
      <c r="E551" s="107"/>
      <c r="F551" s="573"/>
      <c r="G551" s="573"/>
    </row>
    <row r="552" spans="1:7" x14ac:dyDescent="0.2">
      <c r="A552" s="573"/>
      <c r="B552" s="107"/>
      <c r="C552" s="289"/>
      <c r="D552" s="607"/>
      <c r="E552" s="107"/>
      <c r="F552" s="573"/>
      <c r="G552" s="573"/>
    </row>
    <row r="553" spans="1:7" x14ac:dyDescent="0.2">
      <c r="A553" s="573"/>
      <c r="B553" s="107"/>
      <c r="C553" s="289"/>
      <c r="D553" s="607"/>
      <c r="E553" s="107"/>
      <c r="F553" s="573"/>
      <c r="G553" s="573"/>
    </row>
    <row r="554" spans="1:7" x14ac:dyDescent="0.2">
      <c r="A554" s="573"/>
      <c r="B554" s="107"/>
      <c r="C554" s="289"/>
      <c r="D554" s="607"/>
      <c r="E554" s="107"/>
      <c r="F554" s="573"/>
      <c r="G554" s="573"/>
    </row>
    <row r="555" spans="1:7" x14ac:dyDescent="0.2">
      <c r="A555" s="573"/>
      <c r="B555" s="107"/>
      <c r="C555" s="289"/>
      <c r="D555" s="607"/>
      <c r="E555" s="107"/>
      <c r="F555" s="573"/>
      <c r="G555" s="573"/>
    </row>
    <row r="556" spans="1:7" x14ac:dyDescent="0.2">
      <c r="A556" s="573"/>
      <c r="B556" s="107"/>
      <c r="C556" s="289"/>
      <c r="D556" s="607"/>
      <c r="E556" s="107"/>
      <c r="F556" s="573"/>
      <c r="G556" s="573"/>
    </row>
    <row r="557" spans="1:7" x14ac:dyDescent="0.2">
      <c r="A557" s="573"/>
      <c r="B557" s="107"/>
      <c r="C557" s="289"/>
      <c r="D557" s="607"/>
      <c r="E557" s="107"/>
      <c r="F557" s="573"/>
      <c r="G557" s="573"/>
    </row>
    <row r="558" spans="1:7" x14ac:dyDescent="0.2">
      <c r="A558" s="573"/>
      <c r="B558" s="107"/>
      <c r="C558" s="289"/>
      <c r="D558" s="607"/>
      <c r="E558" s="107"/>
      <c r="F558" s="573"/>
      <c r="G558" s="573"/>
    </row>
    <row r="559" spans="1:7" x14ac:dyDescent="0.2">
      <c r="A559" s="573"/>
      <c r="B559" s="107"/>
      <c r="C559" s="289"/>
      <c r="D559" s="607"/>
      <c r="E559" s="107"/>
      <c r="F559" s="573"/>
      <c r="G559" s="573"/>
    </row>
    <row r="560" spans="1:7" x14ac:dyDescent="0.2">
      <c r="A560" s="573"/>
      <c r="B560" s="107"/>
      <c r="C560" s="289"/>
      <c r="D560" s="607"/>
      <c r="E560" s="107"/>
      <c r="F560" s="573"/>
      <c r="G560" s="573"/>
    </row>
    <row r="561" spans="1:7" x14ac:dyDescent="0.2">
      <c r="A561" s="573"/>
      <c r="B561" s="107"/>
      <c r="C561" s="289"/>
      <c r="D561" s="607"/>
      <c r="E561" s="107"/>
      <c r="F561" s="573"/>
      <c r="G561" s="573"/>
    </row>
    <row r="562" spans="1:7" x14ac:dyDescent="0.2">
      <c r="A562" s="573"/>
      <c r="B562" s="107"/>
      <c r="C562" s="289"/>
      <c r="D562" s="607"/>
      <c r="E562" s="107"/>
      <c r="F562" s="573"/>
      <c r="G562" s="573"/>
    </row>
    <row r="563" spans="1:7" x14ac:dyDescent="0.2">
      <c r="A563" s="573"/>
      <c r="B563" s="107"/>
      <c r="C563" s="289"/>
      <c r="D563" s="607"/>
      <c r="E563" s="107"/>
      <c r="F563" s="573"/>
      <c r="G563" s="573"/>
    </row>
    <row r="564" spans="1:7" x14ac:dyDescent="0.2">
      <c r="A564" s="573"/>
      <c r="B564" s="107"/>
      <c r="C564" s="289"/>
      <c r="D564" s="607"/>
      <c r="E564" s="107"/>
      <c r="F564" s="573"/>
      <c r="G564" s="573"/>
    </row>
    <row r="565" spans="1:7" x14ac:dyDescent="0.2">
      <c r="A565" s="573"/>
      <c r="B565" s="107"/>
      <c r="C565" s="289"/>
      <c r="D565" s="607"/>
      <c r="E565" s="107"/>
      <c r="F565" s="573"/>
      <c r="G565" s="573"/>
    </row>
    <row r="566" spans="1:7" x14ac:dyDescent="0.2">
      <c r="A566" s="573"/>
      <c r="B566" s="107"/>
      <c r="C566" s="289"/>
      <c r="D566" s="607"/>
      <c r="E566" s="107"/>
      <c r="F566" s="573"/>
      <c r="G566" s="573"/>
    </row>
    <row r="567" spans="1:7" x14ac:dyDescent="0.2">
      <c r="A567" s="573"/>
      <c r="B567" s="107"/>
      <c r="C567" s="289"/>
      <c r="D567" s="607"/>
      <c r="E567" s="107"/>
      <c r="F567" s="573"/>
      <c r="G567" s="573"/>
    </row>
    <row r="568" spans="1:7" x14ac:dyDescent="0.2">
      <c r="A568" s="573"/>
      <c r="B568" s="107"/>
      <c r="C568" s="289"/>
      <c r="D568" s="607"/>
      <c r="E568" s="107"/>
      <c r="F568" s="573"/>
      <c r="G568" s="573"/>
    </row>
    <row r="569" spans="1:7" x14ac:dyDescent="0.2">
      <c r="A569" s="573"/>
      <c r="B569" s="107"/>
      <c r="C569" s="289"/>
      <c r="D569" s="607"/>
      <c r="E569" s="107"/>
      <c r="F569" s="573"/>
      <c r="G569" s="573"/>
    </row>
    <row r="570" spans="1:7" x14ac:dyDescent="0.2">
      <c r="A570" s="573"/>
      <c r="B570" s="107"/>
      <c r="C570" s="289"/>
      <c r="D570" s="607"/>
      <c r="E570" s="107"/>
      <c r="F570" s="573"/>
      <c r="G570" s="573"/>
    </row>
    <row r="571" spans="1:7" x14ac:dyDescent="0.2">
      <c r="A571" s="573"/>
      <c r="B571" s="107"/>
      <c r="C571" s="289"/>
      <c r="D571" s="607"/>
      <c r="E571" s="107"/>
      <c r="F571" s="573"/>
      <c r="G571" s="573"/>
    </row>
    <row r="572" spans="1:7" x14ac:dyDescent="0.2">
      <c r="A572" s="573"/>
      <c r="B572" s="107"/>
      <c r="C572" s="289"/>
      <c r="D572" s="607"/>
      <c r="E572" s="107"/>
      <c r="F572" s="573"/>
      <c r="G572" s="573"/>
    </row>
    <row r="573" spans="1:7" x14ac:dyDescent="0.2">
      <c r="A573" s="573"/>
      <c r="B573" s="107"/>
      <c r="C573" s="289"/>
      <c r="D573" s="607"/>
      <c r="E573" s="107"/>
      <c r="F573" s="573"/>
      <c r="G573" s="573"/>
    </row>
    <row r="574" spans="1:7" x14ac:dyDescent="0.2">
      <c r="A574" s="573"/>
      <c r="B574" s="107"/>
      <c r="C574" s="289"/>
      <c r="D574" s="607"/>
      <c r="E574" s="107"/>
      <c r="F574" s="573"/>
      <c r="G574" s="573"/>
    </row>
    <row r="575" spans="1:7" x14ac:dyDescent="0.2">
      <c r="A575" s="573"/>
      <c r="B575" s="107"/>
      <c r="C575" s="289"/>
      <c r="D575" s="607"/>
      <c r="E575" s="107"/>
      <c r="F575" s="573"/>
      <c r="G575" s="573"/>
    </row>
    <row r="576" spans="1:7" x14ac:dyDescent="0.2">
      <c r="A576" s="573"/>
      <c r="B576" s="107"/>
      <c r="C576" s="289"/>
      <c r="D576" s="607"/>
      <c r="E576" s="107"/>
      <c r="F576" s="573"/>
      <c r="G576" s="573"/>
    </row>
    <row r="577" spans="1:7" x14ac:dyDescent="0.2">
      <c r="A577" s="573"/>
      <c r="B577" s="107"/>
      <c r="C577" s="289"/>
      <c r="D577" s="607"/>
      <c r="E577" s="107"/>
      <c r="F577" s="573"/>
      <c r="G577" s="573"/>
    </row>
    <row r="578" spans="1:7" x14ac:dyDescent="0.2">
      <c r="A578" s="573"/>
      <c r="B578" s="107"/>
      <c r="C578" s="289"/>
      <c r="D578" s="607"/>
      <c r="E578" s="107"/>
      <c r="F578" s="573"/>
      <c r="G578" s="573"/>
    </row>
    <row r="579" spans="1:7" x14ac:dyDescent="0.2">
      <c r="A579" s="573"/>
      <c r="B579" s="107"/>
      <c r="C579" s="289"/>
      <c r="D579" s="607"/>
      <c r="E579" s="107"/>
      <c r="F579" s="573"/>
      <c r="G579" s="573"/>
    </row>
    <row r="580" spans="1:7" x14ac:dyDescent="0.2">
      <c r="A580" s="573"/>
      <c r="B580" s="107"/>
      <c r="C580" s="289"/>
      <c r="D580" s="607"/>
      <c r="E580" s="107"/>
      <c r="F580" s="573"/>
      <c r="G580" s="573"/>
    </row>
    <row r="581" spans="1:7" x14ac:dyDescent="0.2">
      <c r="A581" s="573"/>
      <c r="B581" s="107"/>
      <c r="C581" s="289"/>
      <c r="D581" s="607"/>
      <c r="E581" s="107"/>
      <c r="F581" s="573"/>
      <c r="G581" s="573"/>
    </row>
    <row r="582" spans="1:7" x14ac:dyDescent="0.2">
      <c r="A582" s="573"/>
      <c r="B582" s="107"/>
      <c r="C582" s="289"/>
      <c r="D582" s="607"/>
      <c r="E582" s="107"/>
      <c r="F582" s="573"/>
      <c r="G582" s="573"/>
    </row>
    <row r="583" spans="1:7" x14ac:dyDescent="0.2">
      <c r="A583" s="573"/>
      <c r="B583" s="107"/>
      <c r="C583" s="289"/>
      <c r="D583" s="607"/>
      <c r="E583" s="107"/>
      <c r="F583" s="573"/>
      <c r="G583" s="573"/>
    </row>
    <row r="584" spans="1:7" x14ac:dyDescent="0.2">
      <c r="A584" s="573"/>
      <c r="B584" s="107"/>
      <c r="C584" s="289"/>
      <c r="D584" s="607"/>
      <c r="E584" s="107"/>
      <c r="F584" s="573"/>
      <c r="G584" s="573"/>
    </row>
    <row r="585" spans="1:7" x14ac:dyDescent="0.2">
      <c r="A585" s="573"/>
      <c r="B585" s="107"/>
      <c r="C585" s="289"/>
      <c r="D585" s="607"/>
      <c r="E585" s="107"/>
      <c r="F585" s="573"/>
      <c r="G585" s="573"/>
    </row>
    <row r="586" spans="1:7" x14ac:dyDescent="0.2">
      <c r="A586" s="573"/>
      <c r="B586" s="107"/>
      <c r="C586" s="289"/>
      <c r="D586" s="607"/>
      <c r="E586" s="107"/>
      <c r="F586" s="573"/>
      <c r="G586" s="573"/>
    </row>
    <row r="587" spans="1:7" x14ac:dyDescent="0.2">
      <c r="A587" s="573"/>
      <c r="B587" s="107"/>
      <c r="C587" s="289"/>
      <c r="D587" s="607"/>
      <c r="E587" s="107"/>
      <c r="F587" s="573"/>
      <c r="G587" s="573"/>
    </row>
    <row r="588" spans="1:7" x14ac:dyDescent="0.2">
      <c r="A588" s="573"/>
      <c r="B588" s="107"/>
      <c r="C588" s="289"/>
      <c r="D588" s="607"/>
      <c r="E588" s="107"/>
      <c r="F588" s="573"/>
      <c r="G588" s="573"/>
    </row>
    <row r="589" spans="1:7" x14ac:dyDescent="0.2">
      <c r="A589" s="573"/>
      <c r="B589" s="107"/>
      <c r="C589" s="289"/>
      <c r="D589" s="607"/>
      <c r="E589" s="107"/>
      <c r="F589" s="573"/>
      <c r="G589" s="573"/>
    </row>
    <row r="590" spans="1:7" x14ac:dyDescent="0.2">
      <c r="A590" s="573"/>
      <c r="B590" s="107"/>
      <c r="C590" s="289"/>
      <c r="D590" s="607"/>
      <c r="E590" s="107"/>
      <c r="F590" s="573"/>
      <c r="G590" s="573"/>
    </row>
    <row r="591" spans="1:7" x14ac:dyDescent="0.2">
      <c r="A591" s="573"/>
      <c r="B591" s="107"/>
      <c r="C591" s="289"/>
      <c r="D591" s="607"/>
      <c r="E591" s="107"/>
      <c r="F591" s="573"/>
      <c r="G591" s="573"/>
    </row>
    <row r="592" spans="1:7" x14ac:dyDescent="0.2">
      <c r="A592" s="573"/>
      <c r="B592" s="107"/>
      <c r="C592" s="289"/>
      <c r="D592" s="607"/>
      <c r="E592" s="107"/>
      <c r="F592" s="573"/>
      <c r="G592" s="573"/>
    </row>
    <row r="593" spans="1:7" x14ac:dyDescent="0.2">
      <c r="A593" s="573"/>
      <c r="B593" s="107"/>
      <c r="C593" s="289"/>
      <c r="D593" s="607"/>
      <c r="E593" s="107"/>
      <c r="F593" s="573"/>
      <c r="G593" s="573"/>
    </row>
    <row r="594" spans="1:7" x14ac:dyDescent="0.2">
      <c r="A594" s="573"/>
      <c r="B594" s="107"/>
      <c r="C594" s="289"/>
      <c r="D594" s="607"/>
      <c r="E594" s="107"/>
      <c r="F594" s="573"/>
      <c r="G594" s="573"/>
    </row>
    <row r="595" spans="1:7" x14ac:dyDescent="0.2">
      <c r="A595" s="573"/>
      <c r="B595" s="107"/>
      <c r="C595" s="289"/>
      <c r="D595" s="607"/>
      <c r="E595" s="107"/>
      <c r="F595" s="573"/>
      <c r="G595" s="573"/>
    </row>
    <row r="596" spans="1:7" x14ac:dyDescent="0.2">
      <c r="A596" s="573"/>
      <c r="B596" s="107"/>
      <c r="C596" s="289"/>
      <c r="D596" s="607"/>
      <c r="E596" s="107"/>
      <c r="F596" s="573"/>
      <c r="G596" s="573"/>
    </row>
    <row r="597" spans="1:7" x14ac:dyDescent="0.2">
      <c r="A597" s="573"/>
      <c r="B597" s="107"/>
      <c r="C597" s="289"/>
      <c r="D597" s="607"/>
      <c r="E597" s="107"/>
      <c r="F597" s="573"/>
      <c r="G597" s="573"/>
    </row>
    <row r="598" spans="1:7" x14ac:dyDescent="0.2">
      <c r="A598" s="573"/>
      <c r="B598" s="107"/>
      <c r="C598" s="289"/>
      <c r="D598" s="607"/>
      <c r="E598" s="107"/>
      <c r="F598" s="573"/>
      <c r="G598" s="573"/>
    </row>
    <row r="599" spans="1:7" x14ac:dyDescent="0.2">
      <c r="A599" s="573"/>
      <c r="B599" s="107"/>
      <c r="C599" s="289"/>
      <c r="D599" s="607"/>
      <c r="E599" s="107"/>
      <c r="F599" s="573"/>
      <c r="G599" s="573"/>
    </row>
    <row r="600" spans="1:7" x14ac:dyDescent="0.2">
      <c r="A600" s="573"/>
      <c r="B600" s="107"/>
      <c r="C600" s="289"/>
      <c r="D600" s="607"/>
      <c r="E600" s="107"/>
      <c r="F600" s="573"/>
      <c r="G600" s="573"/>
    </row>
    <row r="601" spans="1:7" x14ac:dyDescent="0.2">
      <c r="A601" s="573"/>
      <c r="B601" s="107"/>
      <c r="C601" s="289"/>
      <c r="D601" s="607"/>
      <c r="E601" s="107"/>
      <c r="F601" s="573"/>
      <c r="G601" s="573"/>
    </row>
    <row r="602" spans="1:7" x14ac:dyDescent="0.2">
      <c r="A602" s="573"/>
      <c r="B602" s="107"/>
      <c r="C602" s="289"/>
      <c r="D602" s="607"/>
      <c r="E602" s="107"/>
      <c r="F602" s="573"/>
      <c r="G602" s="573"/>
    </row>
    <row r="603" spans="1:7" x14ac:dyDescent="0.2">
      <c r="A603" s="573"/>
      <c r="B603" s="107"/>
      <c r="C603" s="289"/>
      <c r="D603" s="607"/>
      <c r="E603" s="107"/>
      <c r="F603" s="573"/>
      <c r="G603" s="573"/>
    </row>
    <row r="604" spans="1:7" x14ac:dyDescent="0.2">
      <c r="A604" s="573"/>
      <c r="B604" s="107"/>
      <c r="C604" s="289"/>
      <c r="D604" s="607"/>
      <c r="E604" s="107"/>
      <c r="F604" s="573"/>
      <c r="G604" s="573"/>
    </row>
    <row r="605" spans="1:7" x14ac:dyDescent="0.2">
      <c r="A605" s="573"/>
      <c r="B605" s="107"/>
      <c r="C605" s="289"/>
      <c r="D605" s="607"/>
      <c r="E605" s="107"/>
      <c r="F605" s="573"/>
      <c r="G605" s="573"/>
    </row>
    <row r="606" spans="1:7" x14ac:dyDescent="0.2">
      <c r="A606" s="573"/>
      <c r="B606" s="107"/>
      <c r="C606" s="289"/>
      <c r="D606" s="607"/>
      <c r="E606" s="107"/>
      <c r="F606" s="573"/>
      <c r="G606" s="573"/>
    </row>
    <row r="607" spans="1:7" x14ac:dyDescent="0.2">
      <c r="A607" s="573"/>
      <c r="B607" s="107"/>
      <c r="C607" s="289"/>
      <c r="D607" s="607"/>
      <c r="E607" s="107"/>
      <c r="F607" s="573"/>
      <c r="G607" s="573"/>
    </row>
    <row r="608" spans="1:7" x14ac:dyDescent="0.2">
      <c r="A608" s="573"/>
      <c r="B608" s="107"/>
      <c r="C608" s="289"/>
      <c r="D608" s="607"/>
      <c r="E608" s="107"/>
      <c r="F608" s="573"/>
      <c r="G608" s="573"/>
    </row>
    <row r="609" spans="1:7" x14ac:dyDescent="0.2">
      <c r="A609" s="573"/>
      <c r="B609" s="107"/>
      <c r="C609" s="289"/>
      <c r="D609" s="607"/>
      <c r="E609" s="107"/>
      <c r="F609" s="573"/>
      <c r="G609" s="573"/>
    </row>
    <row r="610" spans="1:7" x14ac:dyDescent="0.2">
      <c r="A610" s="573"/>
      <c r="B610" s="107"/>
      <c r="C610" s="289"/>
      <c r="D610" s="607"/>
      <c r="E610" s="107"/>
      <c r="F610" s="573"/>
      <c r="G610" s="573"/>
    </row>
    <row r="611" spans="1:7" x14ac:dyDescent="0.2">
      <c r="A611" s="573"/>
      <c r="B611" s="107"/>
      <c r="C611" s="289"/>
      <c r="D611" s="607"/>
      <c r="E611" s="107"/>
      <c r="F611" s="573"/>
      <c r="G611" s="573"/>
    </row>
    <row r="612" spans="1:7" x14ac:dyDescent="0.2">
      <c r="A612" s="573"/>
      <c r="B612" s="107"/>
      <c r="C612" s="289"/>
      <c r="D612" s="607"/>
      <c r="E612" s="107"/>
      <c r="F612" s="573"/>
      <c r="G612" s="573"/>
    </row>
    <row r="613" spans="1:7" x14ac:dyDescent="0.2">
      <c r="A613" s="573"/>
      <c r="B613" s="107"/>
      <c r="C613" s="289"/>
      <c r="D613" s="607"/>
      <c r="E613" s="107"/>
      <c r="F613" s="573"/>
      <c r="G613" s="573"/>
    </row>
    <row r="614" spans="1:7" x14ac:dyDescent="0.2">
      <c r="A614" s="573"/>
      <c r="B614" s="107"/>
      <c r="C614" s="289"/>
      <c r="D614" s="607"/>
      <c r="E614" s="107"/>
      <c r="F614" s="573"/>
      <c r="G614" s="573"/>
    </row>
    <row r="615" spans="1:7" x14ac:dyDescent="0.2">
      <c r="A615" s="573"/>
      <c r="B615" s="107"/>
      <c r="C615" s="289"/>
      <c r="D615" s="607"/>
      <c r="E615" s="107"/>
      <c r="F615" s="573"/>
      <c r="G615" s="573"/>
    </row>
    <row r="616" spans="1:7" x14ac:dyDescent="0.2">
      <c r="A616" s="573"/>
      <c r="B616" s="107"/>
      <c r="C616" s="289"/>
      <c r="D616" s="607"/>
      <c r="E616" s="107"/>
      <c r="F616" s="573"/>
      <c r="G616" s="573"/>
    </row>
    <row r="617" spans="1:7" x14ac:dyDescent="0.2">
      <c r="A617" s="573"/>
      <c r="B617" s="107"/>
      <c r="C617" s="289"/>
      <c r="D617" s="607"/>
      <c r="E617" s="107"/>
      <c r="F617" s="573"/>
      <c r="G617" s="573"/>
    </row>
    <row r="618" spans="1:7" x14ac:dyDescent="0.2">
      <c r="A618" s="573"/>
      <c r="B618" s="107"/>
      <c r="C618" s="289"/>
      <c r="D618" s="607"/>
      <c r="E618" s="107"/>
      <c r="F618" s="573"/>
      <c r="G618" s="573"/>
    </row>
    <row r="619" spans="1:7" x14ac:dyDescent="0.2">
      <c r="A619" s="573"/>
      <c r="B619" s="107"/>
      <c r="C619" s="289"/>
      <c r="D619" s="607"/>
      <c r="E619" s="107"/>
      <c r="F619" s="573"/>
      <c r="G619" s="573"/>
    </row>
    <row r="620" spans="1:7" x14ac:dyDescent="0.2">
      <c r="A620" s="573"/>
      <c r="B620" s="107"/>
      <c r="C620" s="289"/>
      <c r="D620" s="607"/>
      <c r="E620" s="107"/>
      <c r="F620" s="573"/>
      <c r="G620" s="573"/>
    </row>
    <row r="621" spans="1:7" x14ac:dyDescent="0.2">
      <c r="A621" s="573"/>
      <c r="B621" s="107"/>
      <c r="C621" s="289"/>
      <c r="D621" s="607"/>
      <c r="E621" s="107"/>
      <c r="F621" s="573"/>
      <c r="G621" s="573"/>
    </row>
    <row r="622" spans="1:7" x14ac:dyDescent="0.2">
      <c r="A622" s="573"/>
      <c r="B622" s="107"/>
      <c r="C622" s="289"/>
      <c r="D622" s="607"/>
      <c r="E622" s="107"/>
      <c r="F622" s="573"/>
      <c r="G622" s="573"/>
    </row>
    <row r="623" spans="1:7" x14ac:dyDescent="0.2">
      <c r="A623" s="573"/>
      <c r="B623" s="107"/>
      <c r="C623" s="289"/>
      <c r="D623" s="607"/>
      <c r="E623" s="107"/>
      <c r="F623" s="573"/>
      <c r="G623" s="573"/>
    </row>
    <row r="624" spans="1:7" x14ac:dyDescent="0.2">
      <c r="A624" s="573"/>
      <c r="B624" s="107"/>
      <c r="C624" s="289"/>
      <c r="D624" s="607"/>
      <c r="E624" s="107"/>
      <c r="F624" s="573"/>
      <c r="G624" s="573"/>
    </row>
    <row r="625" spans="1:7" x14ac:dyDescent="0.2">
      <c r="A625" s="573"/>
      <c r="B625" s="107"/>
      <c r="C625" s="289"/>
      <c r="D625" s="607"/>
      <c r="E625" s="107"/>
      <c r="F625" s="573"/>
      <c r="G625" s="573"/>
    </row>
    <row r="626" spans="1:7" x14ac:dyDescent="0.2">
      <c r="A626" s="573"/>
      <c r="B626" s="107"/>
      <c r="C626" s="289"/>
      <c r="D626" s="607"/>
      <c r="E626" s="107"/>
      <c r="F626" s="573"/>
      <c r="G626" s="573"/>
    </row>
    <row r="627" spans="1:7" x14ac:dyDescent="0.2">
      <c r="A627" s="573"/>
      <c r="B627" s="107"/>
      <c r="C627" s="289"/>
      <c r="D627" s="607"/>
      <c r="E627" s="107"/>
      <c r="F627" s="573"/>
      <c r="G627" s="573"/>
    </row>
    <row r="628" spans="1:7" x14ac:dyDescent="0.2">
      <c r="A628" s="573"/>
      <c r="B628" s="107"/>
      <c r="C628" s="289"/>
      <c r="D628" s="607"/>
      <c r="E628" s="107"/>
      <c r="F628" s="573"/>
      <c r="G628" s="573"/>
    </row>
    <row r="629" spans="1:7" x14ac:dyDescent="0.2">
      <c r="A629" s="573"/>
      <c r="B629" s="107"/>
      <c r="C629" s="289"/>
      <c r="D629" s="607"/>
      <c r="E629" s="107"/>
      <c r="F629" s="573"/>
      <c r="G629" s="573"/>
    </row>
    <row r="630" spans="1:7" x14ac:dyDescent="0.2">
      <c r="A630" s="573"/>
      <c r="B630" s="107"/>
      <c r="C630" s="289"/>
      <c r="D630" s="607"/>
      <c r="E630" s="107"/>
      <c r="F630" s="573"/>
      <c r="G630" s="573"/>
    </row>
    <row r="631" spans="1:7" x14ac:dyDescent="0.2">
      <c r="A631" s="573"/>
      <c r="B631" s="107"/>
      <c r="C631" s="289"/>
      <c r="D631" s="607"/>
      <c r="E631" s="107"/>
      <c r="F631" s="573"/>
      <c r="G631" s="573"/>
    </row>
    <row r="632" spans="1:7" x14ac:dyDescent="0.2">
      <c r="A632" s="573"/>
      <c r="B632" s="107"/>
      <c r="C632" s="289"/>
      <c r="D632" s="607"/>
      <c r="E632" s="107"/>
      <c r="F632" s="573"/>
      <c r="G632" s="573"/>
    </row>
    <row r="633" spans="1:7" x14ac:dyDescent="0.2">
      <c r="A633" s="573"/>
      <c r="B633" s="107"/>
      <c r="C633" s="289"/>
      <c r="D633" s="607"/>
      <c r="E633" s="107"/>
      <c r="F633" s="573"/>
      <c r="G633" s="573"/>
    </row>
    <row r="634" spans="1:7" x14ac:dyDescent="0.2">
      <c r="A634" s="573"/>
      <c r="B634" s="107"/>
      <c r="C634" s="289"/>
      <c r="D634" s="607"/>
      <c r="E634" s="107"/>
      <c r="F634" s="573"/>
      <c r="G634" s="573"/>
    </row>
    <row r="635" spans="1:7" x14ac:dyDescent="0.2">
      <c r="A635" s="573"/>
      <c r="B635" s="107"/>
      <c r="C635" s="289"/>
      <c r="D635" s="607"/>
      <c r="E635" s="107"/>
      <c r="F635" s="573"/>
      <c r="G635" s="573"/>
    </row>
    <row r="636" spans="1:7" x14ac:dyDescent="0.2">
      <c r="A636" s="573"/>
      <c r="B636" s="107"/>
      <c r="C636" s="289"/>
      <c r="D636" s="607"/>
      <c r="E636" s="107"/>
      <c r="F636" s="573"/>
      <c r="G636" s="573"/>
    </row>
    <row r="637" spans="1:7" x14ac:dyDescent="0.2">
      <c r="A637" s="573"/>
      <c r="B637" s="107"/>
      <c r="C637" s="289"/>
      <c r="D637" s="607"/>
      <c r="E637" s="107"/>
      <c r="F637" s="573"/>
      <c r="G637" s="573"/>
    </row>
    <row r="638" spans="1:7" x14ac:dyDescent="0.2">
      <c r="A638" s="573"/>
      <c r="B638" s="107"/>
      <c r="C638" s="289"/>
      <c r="D638" s="607"/>
      <c r="E638" s="107"/>
      <c r="F638" s="573"/>
      <c r="G638" s="573"/>
    </row>
    <row r="639" spans="1:7" x14ac:dyDescent="0.2">
      <c r="A639" s="573"/>
      <c r="B639" s="107"/>
      <c r="C639" s="289"/>
      <c r="D639" s="607"/>
      <c r="E639" s="107"/>
      <c r="F639" s="573"/>
      <c r="G639" s="573"/>
    </row>
    <row r="640" spans="1:7" x14ac:dyDescent="0.2">
      <c r="A640" s="573"/>
      <c r="B640" s="107"/>
      <c r="C640" s="289"/>
      <c r="D640" s="607"/>
      <c r="E640" s="107"/>
      <c r="F640" s="573"/>
      <c r="G640" s="573"/>
    </row>
    <row r="641" spans="1:7" x14ac:dyDescent="0.2">
      <c r="A641" s="573"/>
      <c r="B641" s="107"/>
      <c r="C641" s="289"/>
      <c r="D641" s="607"/>
      <c r="E641" s="107"/>
      <c r="F641" s="573"/>
      <c r="G641" s="573"/>
    </row>
    <row r="642" spans="1:7" x14ac:dyDescent="0.2">
      <c r="A642" s="573"/>
      <c r="B642" s="107"/>
      <c r="C642" s="289"/>
      <c r="D642" s="607"/>
      <c r="E642" s="107"/>
      <c r="F642" s="573"/>
      <c r="G642" s="573"/>
    </row>
    <row r="643" spans="1:7" x14ac:dyDescent="0.2">
      <c r="A643" s="573"/>
      <c r="B643" s="107"/>
      <c r="C643" s="289"/>
      <c r="D643" s="607"/>
      <c r="E643" s="107"/>
      <c r="F643" s="573"/>
      <c r="G643" s="573"/>
    </row>
    <row r="644" spans="1:7" x14ac:dyDescent="0.2">
      <c r="A644" s="573"/>
      <c r="B644" s="107"/>
      <c r="C644" s="289"/>
      <c r="D644" s="607"/>
      <c r="E644" s="107"/>
      <c r="F644" s="573"/>
      <c r="G644" s="573"/>
    </row>
    <row r="645" spans="1:7" x14ac:dyDescent="0.2">
      <c r="A645" s="573"/>
      <c r="B645" s="107"/>
      <c r="C645" s="289"/>
      <c r="D645" s="607"/>
      <c r="E645" s="107"/>
      <c r="F645" s="573"/>
      <c r="G645" s="573"/>
    </row>
    <row r="646" spans="1:7" x14ac:dyDescent="0.2">
      <c r="A646" s="573"/>
      <c r="B646" s="107"/>
      <c r="C646" s="289"/>
      <c r="D646" s="607"/>
      <c r="E646" s="107"/>
      <c r="F646" s="573"/>
      <c r="G646" s="573"/>
    </row>
    <row r="647" spans="1:7" x14ac:dyDescent="0.2">
      <c r="A647" s="573"/>
      <c r="B647" s="107"/>
      <c r="C647" s="289"/>
      <c r="D647" s="607"/>
      <c r="E647" s="107"/>
      <c r="F647" s="573"/>
      <c r="G647" s="573"/>
    </row>
    <row r="648" spans="1:7" x14ac:dyDescent="0.2">
      <c r="A648" s="573"/>
      <c r="B648" s="107"/>
      <c r="C648" s="289"/>
      <c r="D648" s="607"/>
      <c r="E648" s="107"/>
      <c r="F648" s="573"/>
      <c r="G648" s="573"/>
    </row>
    <row r="649" spans="1:7" x14ac:dyDescent="0.2">
      <c r="A649" s="573"/>
      <c r="B649" s="107"/>
      <c r="C649" s="289"/>
      <c r="D649" s="607"/>
      <c r="E649" s="107"/>
      <c r="F649" s="573"/>
      <c r="G649" s="573"/>
    </row>
    <row r="650" spans="1:7" x14ac:dyDescent="0.2">
      <c r="A650" s="573"/>
      <c r="B650" s="107"/>
      <c r="C650" s="289"/>
      <c r="D650" s="607"/>
      <c r="E650" s="107"/>
      <c r="F650" s="573"/>
      <c r="G650" s="573"/>
    </row>
    <row r="651" spans="1:7" x14ac:dyDescent="0.2">
      <c r="A651" s="573"/>
      <c r="B651" s="107"/>
      <c r="C651" s="289"/>
      <c r="D651" s="607"/>
      <c r="E651" s="107"/>
      <c r="F651" s="573"/>
      <c r="G651" s="573"/>
    </row>
    <row r="652" spans="1:7" x14ac:dyDescent="0.2">
      <c r="A652" s="573"/>
      <c r="B652" s="107"/>
      <c r="C652" s="289"/>
      <c r="D652" s="607"/>
      <c r="E652" s="107"/>
      <c r="F652" s="573"/>
      <c r="G652" s="573"/>
    </row>
    <row r="653" spans="1:7" x14ac:dyDescent="0.2">
      <c r="A653" s="573"/>
      <c r="B653" s="107"/>
      <c r="C653" s="289"/>
      <c r="D653" s="607"/>
      <c r="E653" s="107"/>
      <c r="F653" s="573"/>
      <c r="G653" s="573"/>
    </row>
    <row r="654" spans="1:7" x14ac:dyDescent="0.2">
      <c r="A654" s="573"/>
      <c r="B654" s="107"/>
      <c r="C654" s="289"/>
      <c r="D654" s="607"/>
      <c r="E654" s="107"/>
      <c r="F654" s="573"/>
      <c r="G654" s="573"/>
    </row>
    <row r="655" spans="1:7" x14ac:dyDescent="0.2">
      <c r="A655" s="573"/>
      <c r="B655" s="107"/>
      <c r="C655" s="289"/>
      <c r="D655" s="607"/>
      <c r="E655" s="107"/>
      <c r="F655" s="573"/>
      <c r="G655" s="573"/>
    </row>
    <row r="656" spans="1:7" x14ac:dyDescent="0.2">
      <c r="A656" s="573"/>
      <c r="B656" s="107"/>
      <c r="C656" s="289"/>
      <c r="D656" s="607"/>
      <c r="E656" s="107"/>
      <c r="F656" s="573"/>
      <c r="G656" s="573"/>
    </row>
    <row r="657" spans="1:7" x14ac:dyDescent="0.2">
      <c r="A657" s="573"/>
      <c r="B657" s="107"/>
      <c r="C657" s="289"/>
      <c r="D657" s="607"/>
      <c r="E657" s="107"/>
      <c r="F657" s="573"/>
      <c r="G657" s="573"/>
    </row>
    <row r="658" spans="1:7" x14ac:dyDescent="0.2">
      <c r="A658" s="573"/>
      <c r="B658" s="107"/>
      <c r="C658" s="289"/>
      <c r="D658" s="607"/>
      <c r="E658" s="107"/>
      <c r="F658" s="573"/>
      <c r="G658" s="573"/>
    </row>
    <row r="659" spans="1:7" x14ac:dyDescent="0.2">
      <c r="A659" s="573"/>
      <c r="B659" s="107"/>
      <c r="C659" s="289"/>
      <c r="D659" s="607"/>
      <c r="E659" s="107"/>
      <c r="F659" s="573"/>
      <c r="G659" s="573"/>
    </row>
    <row r="660" spans="1:7" x14ac:dyDescent="0.2">
      <c r="A660" s="573"/>
      <c r="B660" s="107"/>
      <c r="C660" s="289"/>
      <c r="D660" s="607"/>
      <c r="E660" s="107"/>
      <c r="F660" s="573"/>
      <c r="G660" s="573"/>
    </row>
    <row r="661" spans="1:7" x14ac:dyDescent="0.2">
      <c r="A661" s="573"/>
      <c r="B661" s="107"/>
      <c r="C661" s="289"/>
      <c r="D661" s="607"/>
      <c r="E661" s="107"/>
      <c r="F661" s="573"/>
      <c r="G661" s="573"/>
    </row>
    <row r="662" spans="1:7" x14ac:dyDescent="0.2">
      <c r="A662" s="573"/>
      <c r="B662" s="107"/>
      <c r="C662" s="289"/>
      <c r="D662" s="607"/>
      <c r="E662" s="107"/>
      <c r="F662" s="573"/>
      <c r="G662" s="573"/>
    </row>
    <row r="663" spans="1:7" x14ac:dyDescent="0.2">
      <c r="A663" s="573"/>
      <c r="B663" s="107"/>
      <c r="C663" s="289"/>
      <c r="D663" s="607"/>
      <c r="E663" s="107"/>
      <c r="F663" s="573"/>
      <c r="G663" s="573"/>
    </row>
    <row r="664" spans="1:7" x14ac:dyDescent="0.2">
      <c r="A664" s="573"/>
      <c r="B664" s="107"/>
      <c r="C664" s="289"/>
      <c r="D664" s="607"/>
      <c r="E664" s="107"/>
      <c r="F664" s="573"/>
      <c r="G664" s="573"/>
    </row>
    <row r="665" spans="1:7" x14ac:dyDescent="0.2">
      <c r="A665" s="573"/>
      <c r="B665" s="107"/>
      <c r="C665" s="289"/>
      <c r="D665" s="607"/>
      <c r="E665" s="107"/>
      <c r="F665" s="573"/>
      <c r="G665" s="573"/>
    </row>
    <row r="666" spans="1:7" x14ac:dyDescent="0.2">
      <c r="A666" s="573"/>
      <c r="B666" s="107"/>
      <c r="C666" s="289"/>
      <c r="D666" s="607"/>
      <c r="E666" s="107"/>
      <c r="F666" s="573"/>
      <c r="G666" s="573"/>
    </row>
    <row r="667" spans="1:7" x14ac:dyDescent="0.2">
      <c r="A667" s="573"/>
      <c r="B667" s="107"/>
      <c r="C667" s="289"/>
      <c r="D667" s="607"/>
      <c r="E667" s="107"/>
      <c r="F667" s="573"/>
      <c r="G667" s="573"/>
    </row>
    <row r="668" spans="1:7" x14ac:dyDescent="0.2">
      <c r="A668" s="573"/>
      <c r="B668" s="107"/>
      <c r="C668" s="289"/>
      <c r="D668" s="607"/>
      <c r="E668" s="107"/>
      <c r="F668" s="573"/>
      <c r="G668" s="573"/>
    </row>
    <row r="669" spans="1:7" x14ac:dyDescent="0.2">
      <c r="A669" s="573"/>
      <c r="B669" s="107"/>
      <c r="C669" s="289"/>
      <c r="D669" s="607"/>
      <c r="E669" s="107"/>
      <c r="F669" s="573"/>
      <c r="G669" s="573"/>
    </row>
    <row r="670" spans="1:7" x14ac:dyDescent="0.2">
      <c r="A670" s="573"/>
      <c r="B670" s="107"/>
      <c r="C670" s="289"/>
      <c r="D670" s="607"/>
      <c r="E670" s="107"/>
      <c r="F670" s="573"/>
      <c r="G670" s="573"/>
    </row>
    <row r="671" spans="1:7" x14ac:dyDescent="0.2">
      <c r="A671" s="573"/>
      <c r="B671" s="107"/>
      <c r="C671" s="289"/>
      <c r="D671" s="607"/>
      <c r="E671" s="107"/>
      <c r="F671" s="573"/>
      <c r="G671" s="573"/>
    </row>
    <row r="672" spans="1:7" x14ac:dyDescent="0.2">
      <c r="A672" s="573"/>
      <c r="B672" s="107"/>
      <c r="C672" s="289"/>
      <c r="D672" s="607"/>
      <c r="E672" s="107"/>
      <c r="F672" s="573"/>
      <c r="G672" s="573"/>
    </row>
    <row r="673" spans="1:7" x14ac:dyDescent="0.2">
      <c r="A673" s="573"/>
      <c r="B673" s="107"/>
      <c r="C673" s="289"/>
      <c r="D673" s="607"/>
      <c r="E673" s="107"/>
      <c r="F673" s="573"/>
      <c r="G673" s="573"/>
    </row>
    <row r="674" spans="1:7" x14ac:dyDescent="0.2">
      <c r="A674" s="573"/>
      <c r="B674" s="107"/>
      <c r="C674" s="289"/>
      <c r="D674" s="607"/>
      <c r="E674" s="107"/>
      <c r="F674" s="573"/>
      <c r="G674" s="573"/>
    </row>
    <row r="675" spans="1:7" x14ac:dyDescent="0.2">
      <c r="A675" s="573"/>
      <c r="B675" s="107"/>
      <c r="C675" s="289"/>
      <c r="D675" s="607"/>
      <c r="E675" s="107"/>
      <c r="F675" s="573"/>
      <c r="G675" s="573"/>
    </row>
    <row r="676" spans="1:7" x14ac:dyDescent="0.2">
      <c r="A676" s="573"/>
      <c r="B676" s="107"/>
      <c r="C676" s="289"/>
      <c r="D676" s="607"/>
      <c r="E676" s="107"/>
      <c r="F676" s="573"/>
      <c r="G676" s="573"/>
    </row>
    <row r="677" spans="1:7" x14ac:dyDescent="0.2">
      <c r="A677" s="573"/>
      <c r="B677" s="107"/>
      <c r="C677" s="289"/>
      <c r="D677" s="607"/>
      <c r="E677" s="107"/>
      <c r="F677" s="573"/>
      <c r="G677" s="573"/>
    </row>
    <row r="678" spans="1:7" x14ac:dyDescent="0.2">
      <c r="A678" s="573"/>
      <c r="B678" s="107"/>
      <c r="C678" s="289"/>
      <c r="D678" s="607"/>
      <c r="E678" s="107"/>
      <c r="F678" s="573"/>
      <c r="G678" s="573"/>
    </row>
    <row r="679" spans="1:7" x14ac:dyDescent="0.2">
      <c r="A679" s="573"/>
      <c r="B679" s="107"/>
      <c r="C679" s="289"/>
      <c r="D679" s="607"/>
      <c r="E679" s="107"/>
      <c r="F679" s="573"/>
      <c r="G679" s="573"/>
    </row>
    <row r="680" spans="1:7" x14ac:dyDescent="0.2">
      <c r="A680" s="573"/>
      <c r="B680" s="107"/>
      <c r="C680" s="289"/>
      <c r="D680" s="607"/>
      <c r="E680" s="107"/>
      <c r="F680" s="573"/>
      <c r="G680" s="573"/>
    </row>
    <row r="681" spans="1:7" x14ac:dyDescent="0.2">
      <c r="A681" s="573"/>
      <c r="B681" s="107"/>
      <c r="C681" s="289"/>
      <c r="D681" s="607"/>
      <c r="E681" s="107"/>
      <c r="F681" s="573"/>
      <c r="G681" s="573"/>
    </row>
    <row r="682" spans="1:7" x14ac:dyDescent="0.2">
      <c r="A682" s="573"/>
      <c r="B682" s="107"/>
      <c r="C682" s="289"/>
      <c r="D682" s="607"/>
      <c r="E682" s="107"/>
      <c r="F682" s="573"/>
      <c r="G682" s="573"/>
    </row>
    <row r="683" spans="1:7" x14ac:dyDescent="0.2">
      <c r="A683" s="573"/>
      <c r="B683" s="107"/>
      <c r="C683" s="289"/>
      <c r="D683" s="607"/>
      <c r="E683" s="107"/>
      <c r="F683" s="573"/>
      <c r="G683" s="573"/>
    </row>
    <row r="684" spans="1:7" x14ac:dyDescent="0.2">
      <c r="A684" s="573"/>
      <c r="B684" s="107"/>
      <c r="C684" s="289"/>
      <c r="D684" s="607"/>
      <c r="E684" s="107"/>
      <c r="F684" s="573"/>
      <c r="G684" s="573"/>
    </row>
    <row r="685" spans="1:7" x14ac:dyDescent="0.2">
      <c r="A685" s="573"/>
      <c r="B685" s="107"/>
      <c r="C685" s="289"/>
      <c r="D685" s="607"/>
      <c r="E685" s="107"/>
      <c r="F685" s="573"/>
      <c r="G685" s="573"/>
    </row>
    <row r="686" spans="1:7" x14ac:dyDescent="0.2">
      <c r="A686" s="573"/>
      <c r="B686" s="107"/>
      <c r="C686" s="289"/>
      <c r="D686" s="607"/>
      <c r="E686" s="107"/>
      <c r="F686" s="573"/>
      <c r="G686" s="573"/>
    </row>
    <row r="687" spans="1:7" x14ac:dyDescent="0.2">
      <c r="A687" s="573"/>
      <c r="B687" s="107"/>
      <c r="C687" s="289"/>
      <c r="D687" s="607"/>
      <c r="E687" s="107"/>
      <c r="F687" s="573"/>
      <c r="G687" s="573"/>
    </row>
    <row r="688" spans="1:7" x14ac:dyDescent="0.2">
      <c r="A688" s="573"/>
      <c r="B688" s="107"/>
      <c r="C688" s="289"/>
      <c r="D688" s="607"/>
      <c r="E688" s="107"/>
      <c r="F688" s="573"/>
      <c r="G688" s="573"/>
    </row>
    <row r="689" spans="1:7" x14ac:dyDescent="0.2">
      <c r="A689" s="573"/>
      <c r="B689" s="107"/>
      <c r="C689" s="289"/>
      <c r="D689" s="607"/>
      <c r="E689" s="107"/>
      <c r="F689" s="573"/>
      <c r="G689" s="573"/>
    </row>
    <row r="690" spans="1:7" x14ac:dyDescent="0.2">
      <c r="A690" s="573"/>
      <c r="B690" s="107"/>
      <c r="C690" s="289"/>
      <c r="D690" s="607"/>
      <c r="E690" s="107"/>
      <c r="F690" s="573"/>
      <c r="G690" s="573"/>
    </row>
    <row r="691" spans="1:7" x14ac:dyDescent="0.2">
      <c r="A691" s="573"/>
      <c r="B691" s="107"/>
      <c r="C691" s="289"/>
      <c r="D691" s="607"/>
      <c r="E691" s="107"/>
      <c r="F691" s="573"/>
      <c r="G691" s="573"/>
    </row>
    <row r="692" spans="1:7" x14ac:dyDescent="0.2">
      <c r="A692" s="573"/>
      <c r="B692" s="107"/>
      <c r="C692" s="289"/>
      <c r="D692" s="607"/>
      <c r="E692" s="107"/>
      <c r="F692" s="573"/>
      <c r="G692" s="573"/>
    </row>
    <row r="693" spans="1:7" x14ac:dyDescent="0.2">
      <c r="A693" s="573"/>
      <c r="B693" s="107"/>
      <c r="C693" s="289"/>
      <c r="D693" s="607"/>
      <c r="E693" s="107"/>
      <c r="F693" s="573"/>
      <c r="G693" s="573"/>
    </row>
    <row r="694" spans="1:7" x14ac:dyDescent="0.2">
      <c r="A694" s="573"/>
      <c r="B694" s="107"/>
      <c r="C694" s="289"/>
      <c r="D694" s="607"/>
      <c r="E694" s="107"/>
      <c r="F694" s="573"/>
      <c r="G694" s="573"/>
    </row>
    <row r="695" spans="1:7" x14ac:dyDescent="0.2">
      <c r="A695" s="573"/>
      <c r="B695" s="107"/>
      <c r="C695" s="289"/>
      <c r="D695" s="607"/>
      <c r="E695" s="107"/>
      <c r="F695" s="573"/>
      <c r="G695" s="573"/>
    </row>
    <row r="696" spans="1:7" x14ac:dyDescent="0.2">
      <c r="A696" s="573"/>
      <c r="B696" s="107"/>
      <c r="C696" s="289"/>
      <c r="D696" s="607"/>
      <c r="E696" s="107"/>
      <c r="F696" s="573"/>
      <c r="G696" s="573"/>
    </row>
    <row r="697" spans="1:7" x14ac:dyDescent="0.2">
      <c r="A697" s="573"/>
      <c r="B697" s="107"/>
      <c r="C697" s="289"/>
      <c r="D697" s="607"/>
      <c r="E697" s="107"/>
      <c r="F697" s="573"/>
      <c r="G697" s="573"/>
    </row>
    <row r="698" spans="1:7" x14ac:dyDescent="0.2">
      <c r="A698" s="573"/>
      <c r="B698" s="107"/>
      <c r="C698" s="289"/>
      <c r="D698" s="607"/>
      <c r="E698" s="107"/>
      <c r="F698" s="573"/>
      <c r="G698" s="573"/>
    </row>
    <row r="699" spans="1:7" x14ac:dyDescent="0.2">
      <c r="A699" s="573"/>
      <c r="B699" s="107"/>
      <c r="C699" s="289"/>
      <c r="D699" s="607"/>
      <c r="E699" s="107"/>
      <c r="F699" s="573"/>
      <c r="G699" s="573"/>
    </row>
    <row r="700" spans="1:7" x14ac:dyDescent="0.2">
      <c r="A700" s="573"/>
      <c r="B700" s="107"/>
      <c r="C700" s="289"/>
      <c r="D700" s="607"/>
      <c r="E700" s="107"/>
      <c r="F700" s="573"/>
      <c r="G700" s="573"/>
    </row>
    <row r="701" spans="1:7" x14ac:dyDescent="0.2">
      <c r="A701" s="573"/>
      <c r="B701" s="107"/>
      <c r="C701" s="289"/>
      <c r="D701" s="607"/>
      <c r="E701" s="107"/>
      <c r="F701" s="573"/>
      <c r="G701" s="573"/>
    </row>
    <row r="702" spans="1:7" x14ac:dyDescent="0.2">
      <c r="A702" s="573"/>
      <c r="B702" s="107"/>
      <c r="C702" s="289"/>
      <c r="D702" s="607"/>
      <c r="E702" s="107"/>
      <c r="F702" s="573"/>
      <c r="G702" s="573"/>
    </row>
    <row r="703" spans="1:7" x14ac:dyDescent="0.2">
      <c r="A703" s="573"/>
      <c r="B703" s="107"/>
      <c r="C703" s="289"/>
      <c r="D703" s="607"/>
      <c r="E703" s="107"/>
      <c r="F703" s="573"/>
      <c r="G703" s="573"/>
    </row>
    <row r="704" spans="1:7" x14ac:dyDescent="0.2">
      <c r="A704" s="573"/>
      <c r="B704" s="107"/>
      <c r="C704" s="289"/>
      <c r="D704" s="607"/>
      <c r="E704" s="107"/>
      <c r="F704" s="573"/>
      <c r="G704" s="573"/>
    </row>
    <row r="705" spans="1:7" x14ac:dyDescent="0.2">
      <c r="A705" s="573"/>
      <c r="B705" s="107"/>
      <c r="C705" s="289"/>
      <c r="D705" s="607"/>
      <c r="E705" s="107"/>
      <c r="F705" s="573"/>
      <c r="G705" s="573"/>
    </row>
    <row r="706" spans="1:7" x14ac:dyDescent="0.2">
      <c r="A706" s="573"/>
      <c r="B706" s="107"/>
      <c r="C706" s="289"/>
      <c r="D706" s="607"/>
      <c r="E706" s="107"/>
      <c r="F706" s="573"/>
      <c r="G706" s="573"/>
    </row>
    <row r="707" spans="1:7" x14ac:dyDescent="0.2">
      <c r="A707" s="573"/>
      <c r="B707" s="107"/>
      <c r="C707" s="289"/>
      <c r="D707" s="607"/>
      <c r="E707" s="107"/>
      <c r="F707" s="573"/>
      <c r="G707" s="573"/>
    </row>
    <row r="708" spans="1:7" x14ac:dyDescent="0.2">
      <c r="A708" s="573"/>
      <c r="B708" s="107"/>
      <c r="C708" s="289"/>
      <c r="D708" s="607"/>
      <c r="E708" s="107"/>
      <c r="F708" s="573"/>
      <c r="G708" s="573"/>
    </row>
    <row r="709" spans="1:7" x14ac:dyDescent="0.2">
      <c r="A709" s="573"/>
      <c r="B709" s="107"/>
      <c r="C709" s="289"/>
      <c r="D709" s="607"/>
      <c r="E709" s="107"/>
      <c r="F709" s="573"/>
      <c r="G709" s="573"/>
    </row>
    <row r="710" spans="1:7" x14ac:dyDescent="0.2">
      <c r="A710" s="573"/>
      <c r="B710" s="107"/>
      <c r="C710" s="289"/>
      <c r="D710" s="607"/>
      <c r="E710" s="107"/>
      <c r="F710" s="573"/>
      <c r="G710" s="573"/>
    </row>
    <row r="711" spans="1:7" x14ac:dyDescent="0.2">
      <c r="A711" s="573"/>
      <c r="B711" s="107"/>
      <c r="C711" s="289"/>
      <c r="D711" s="607"/>
      <c r="E711" s="107"/>
      <c r="F711" s="573"/>
      <c r="G711" s="573"/>
    </row>
    <row r="712" spans="1:7" x14ac:dyDescent="0.2">
      <c r="A712" s="573"/>
      <c r="B712" s="107"/>
      <c r="C712" s="289"/>
      <c r="D712" s="607"/>
      <c r="E712" s="107"/>
      <c r="F712" s="573"/>
      <c r="G712" s="573"/>
    </row>
    <row r="713" spans="1:7" x14ac:dyDescent="0.2">
      <c r="A713" s="573"/>
      <c r="B713" s="107"/>
      <c r="C713" s="289"/>
      <c r="D713" s="607"/>
      <c r="E713" s="107"/>
      <c r="F713" s="573"/>
      <c r="G713" s="573"/>
    </row>
    <row r="714" spans="1:7" x14ac:dyDescent="0.2">
      <c r="A714" s="573"/>
      <c r="B714" s="107"/>
      <c r="C714" s="289"/>
      <c r="D714" s="607"/>
      <c r="E714" s="107"/>
      <c r="F714" s="573"/>
      <c r="G714" s="573"/>
    </row>
    <row r="715" spans="1:7" x14ac:dyDescent="0.2">
      <c r="A715" s="573"/>
      <c r="B715" s="107"/>
      <c r="C715" s="289"/>
      <c r="D715" s="607"/>
      <c r="E715" s="107"/>
      <c r="F715" s="573"/>
      <c r="G715" s="573"/>
    </row>
    <row r="716" spans="1:7" x14ac:dyDescent="0.2">
      <c r="A716" s="573"/>
      <c r="B716" s="107"/>
      <c r="C716" s="289"/>
      <c r="D716" s="607"/>
      <c r="E716" s="107"/>
      <c r="F716" s="573"/>
      <c r="G716" s="573"/>
    </row>
    <row r="717" spans="1:7" x14ac:dyDescent="0.2">
      <c r="A717" s="573"/>
      <c r="B717" s="107"/>
      <c r="C717" s="289"/>
      <c r="D717" s="607"/>
      <c r="E717" s="107"/>
      <c r="F717" s="573"/>
      <c r="G717" s="573"/>
    </row>
    <row r="718" spans="1:7" x14ac:dyDescent="0.2">
      <c r="A718" s="573"/>
      <c r="B718" s="107"/>
      <c r="C718" s="289"/>
      <c r="D718" s="607"/>
      <c r="E718" s="107"/>
      <c r="F718" s="573"/>
      <c r="G718" s="573"/>
    </row>
    <row r="719" spans="1:7" x14ac:dyDescent="0.2">
      <c r="A719" s="573"/>
      <c r="B719" s="107"/>
      <c r="C719" s="289"/>
      <c r="D719" s="607"/>
      <c r="E719" s="107"/>
      <c r="F719" s="573"/>
      <c r="G719" s="573"/>
    </row>
    <row r="720" spans="1:7" x14ac:dyDescent="0.2">
      <c r="A720" s="573"/>
      <c r="B720" s="107"/>
      <c r="C720" s="289"/>
      <c r="D720" s="607"/>
      <c r="E720" s="107"/>
      <c r="F720" s="573"/>
      <c r="G720" s="573"/>
    </row>
    <row r="721" spans="1:7" x14ac:dyDescent="0.2">
      <c r="A721" s="573"/>
      <c r="B721" s="107"/>
      <c r="C721" s="289"/>
      <c r="D721" s="607"/>
      <c r="E721" s="107"/>
      <c r="F721" s="573"/>
      <c r="G721" s="573"/>
    </row>
    <row r="722" spans="1:7" x14ac:dyDescent="0.2">
      <c r="A722" s="573"/>
      <c r="B722" s="107"/>
      <c r="C722" s="289"/>
      <c r="D722" s="607"/>
      <c r="E722" s="107"/>
      <c r="F722" s="573"/>
      <c r="G722" s="573"/>
    </row>
    <row r="723" spans="1:7" x14ac:dyDescent="0.2">
      <c r="A723" s="573"/>
      <c r="B723" s="107"/>
      <c r="C723" s="289"/>
      <c r="D723" s="607"/>
      <c r="E723" s="107"/>
      <c r="F723" s="573"/>
      <c r="G723" s="573"/>
    </row>
    <row r="724" spans="1:7" x14ac:dyDescent="0.2">
      <c r="A724" s="573"/>
      <c r="B724" s="107"/>
      <c r="C724" s="289"/>
      <c r="D724" s="607"/>
      <c r="E724" s="107"/>
      <c r="F724" s="573"/>
      <c r="G724" s="573"/>
    </row>
    <row r="725" spans="1:7" x14ac:dyDescent="0.2">
      <c r="A725" s="573"/>
      <c r="B725" s="107"/>
      <c r="C725" s="289"/>
      <c r="D725" s="607"/>
      <c r="E725" s="107"/>
      <c r="F725" s="573"/>
      <c r="G725" s="573"/>
    </row>
    <row r="726" spans="1:7" x14ac:dyDescent="0.2">
      <c r="A726" s="573"/>
      <c r="B726" s="107"/>
      <c r="C726" s="289"/>
      <c r="D726" s="607"/>
      <c r="E726" s="107"/>
      <c r="F726" s="573"/>
      <c r="G726" s="573"/>
    </row>
    <row r="727" spans="1:7" x14ac:dyDescent="0.2">
      <c r="A727" s="573"/>
      <c r="B727" s="107"/>
      <c r="C727" s="289"/>
      <c r="D727" s="607"/>
      <c r="E727" s="107"/>
      <c r="F727" s="573"/>
      <c r="G727" s="573"/>
    </row>
    <row r="728" spans="1:7" x14ac:dyDescent="0.2">
      <c r="A728" s="573"/>
      <c r="B728" s="107"/>
      <c r="C728" s="289"/>
      <c r="D728" s="607"/>
      <c r="E728" s="107"/>
      <c r="F728" s="573"/>
      <c r="G728" s="573"/>
    </row>
    <row r="729" spans="1:7" x14ac:dyDescent="0.2">
      <c r="A729" s="573"/>
      <c r="B729" s="107"/>
      <c r="C729" s="289"/>
      <c r="D729" s="607"/>
      <c r="E729" s="107"/>
      <c r="F729" s="573"/>
      <c r="G729" s="573"/>
    </row>
    <row r="730" spans="1:7" x14ac:dyDescent="0.2">
      <c r="A730" s="573"/>
      <c r="B730" s="107"/>
      <c r="C730" s="289"/>
      <c r="D730" s="607"/>
      <c r="E730" s="107"/>
      <c r="F730" s="573"/>
      <c r="G730" s="573"/>
    </row>
    <row r="731" spans="1:7" x14ac:dyDescent="0.2">
      <c r="A731" s="573"/>
      <c r="B731" s="107"/>
      <c r="C731" s="289"/>
      <c r="D731" s="607"/>
      <c r="E731" s="107"/>
      <c r="F731" s="573"/>
      <c r="G731" s="573"/>
    </row>
    <row r="732" spans="1:7" x14ac:dyDescent="0.2">
      <c r="A732" s="573"/>
      <c r="B732" s="107"/>
      <c r="C732" s="289"/>
      <c r="D732" s="607"/>
      <c r="E732" s="107"/>
      <c r="F732" s="573"/>
      <c r="G732" s="573"/>
    </row>
    <row r="733" spans="1:7" x14ac:dyDescent="0.2">
      <c r="A733" s="573"/>
      <c r="B733" s="107"/>
      <c r="C733" s="289"/>
      <c r="D733" s="607"/>
      <c r="E733" s="107"/>
      <c r="F733" s="573"/>
      <c r="G733" s="573"/>
    </row>
    <row r="734" spans="1:7" x14ac:dyDescent="0.2">
      <c r="A734" s="573"/>
      <c r="B734" s="107"/>
      <c r="C734" s="289"/>
      <c r="D734" s="607"/>
      <c r="E734" s="107"/>
      <c r="F734" s="573"/>
      <c r="G734" s="573"/>
    </row>
    <row r="735" spans="1:7" x14ac:dyDescent="0.2">
      <c r="A735" s="573"/>
      <c r="B735" s="107"/>
      <c r="C735" s="289"/>
      <c r="D735" s="607"/>
      <c r="E735" s="107"/>
      <c r="F735" s="573"/>
      <c r="G735" s="573"/>
    </row>
    <row r="736" spans="1:7" x14ac:dyDescent="0.2">
      <c r="A736" s="573"/>
      <c r="B736" s="107"/>
      <c r="C736" s="289"/>
      <c r="D736" s="607"/>
      <c r="E736" s="107"/>
      <c r="F736" s="573"/>
      <c r="G736" s="573"/>
    </row>
    <row r="737" spans="1:7" x14ac:dyDescent="0.2">
      <c r="A737" s="573"/>
      <c r="B737" s="107"/>
      <c r="C737" s="289"/>
      <c r="D737" s="607"/>
      <c r="E737" s="107"/>
      <c r="F737" s="573"/>
      <c r="G737" s="573"/>
    </row>
    <row r="738" spans="1:7" x14ac:dyDescent="0.2">
      <c r="A738" s="573"/>
      <c r="B738" s="107"/>
      <c r="C738" s="289"/>
      <c r="D738" s="607"/>
      <c r="E738" s="107"/>
      <c r="F738" s="573"/>
      <c r="G738" s="573"/>
    </row>
    <row r="739" spans="1:7" x14ac:dyDescent="0.2">
      <c r="A739" s="573"/>
      <c r="B739" s="107"/>
      <c r="C739" s="289"/>
      <c r="D739" s="607"/>
      <c r="E739" s="107"/>
      <c r="F739" s="573"/>
      <c r="G739" s="573"/>
    </row>
    <row r="740" spans="1:7" x14ac:dyDescent="0.2">
      <c r="A740" s="573"/>
      <c r="B740" s="107"/>
      <c r="C740" s="289"/>
      <c r="D740" s="607"/>
      <c r="E740" s="107"/>
      <c r="F740" s="573"/>
      <c r="G740" s="573"/>
    </row>
    <row r="741" spans="1:7" x14ac:dyDescent="0.2">
      <c r="A741" s="573"/>
      <c r="B741" s="107"/>
      <c r="C741" s="289"/>
      <c r="D741" s="607"/>
      <c r="E741" s="107"/>
      <c r="F741" s="573"/>
      <c r="G741" s="573"/>
    </row>
    <row r="742" spans="1:7" x14ac:dyDescent="0.2">
      <c r="A742" s="573"/>
      <c r="B742" s="107"/>
      <c r="C742" s="289"/>
      <c r="D742" s="607"/>
      <c r="E742" s="107"/>
      <c r="F742" s="573"/>
      <c r="G742" s="573"/>
    </row>
    <row r="743" spans="1:7" x14ac:dyDescent="0.2">
      <c r="A743" s="573"/>
      <c r="B743" s="107"/>
      <c r="C743" s="289"/>
      <c r="D743" s="607"/>
      <c r="E743" s="107"/>
      <c r="F743" s="573"/>
      <c r="G743" s="573"/>
    </row>
    <row r="744" spans="1:7" x14ac:dyDescent="0.2">
      <c r="A744" s="573"/>
      <c r="B744" s="107"/>
      <c r="C744" s="289"/>
      <c r="D744" s="607"/>
      <c r="E744" s="107"/>
      <c r="F744" s="573"/>
      <c r="G744" s="573"/>
    </row>
    <row r="745" spans="1:7" x14ac:dyDescent="0.2">
      <c r="A745" s="573"/>
      <c r="B745" s="107"/>
      <c r="C745" s="289"/>
      <c r="D745" s="607"/>
      <c r="E745" s="107"/>
      <c r="F745" s="573"/>
      <c r="G745" s="573"/>
    </row>
    <row r="746" spans="1:7" x14ac:dyDescent="0.2">
      <c r="A746" s="573"/>
      <c r="B746" s="107"/>
      <c r="C746" s="289"/>
      <c r="D746" s="607"/>
      <c r="E746" s="107"/>
      <c r="F746" s="573"/>
      <c r="G746" s="573"/>
    </row>
    <row r="747" spans="1:7" x14ac:dyDescent="0.2">
      <c r="A747" s="573"/>
      <c r="B747" s="107"/>
      <c r="C747" s="289"/>
      <c r="D747" s="607"/>
      <c r="E747" s="107"/>
      <c r="F747" s="573"/>
      <c r="G747" s="573"/>
    </row>
    <row r="748" spans="1:7" x14ac:dyDescent="0.2">
      <c r="A748" s="573"/>
      <c r="B748" s="107"/>
      <c r="C748" s="289"/>
      <c r="D748" s="607"/>
      <c r="E748" s="107"/>
      <c r="F748" s="573"/>
      <c r="G748" s="573"/>
    </row>
    <row r="749" spans="1:7" x14ac:dyDescent="0.2">
      <c r="A749" s="573"/>
      <c r="B749" s="107"/>
      <c r="C749" s="289"/>
      <c r="D749" s="607"/>
      <c r="E749" s="107"/>
      <c r="F749" s="573"/>
      <c r="G749" s="573"/>
    </row>
    <row r="750" spans="1:7" x14ac:dyDescent="0.2">
      <c r="A750" s="573"/>
      <c r="B750" s="107"/>
      <c r="C750" s="289"/>
      <c r="D750" s="607"/>
      <c r="E750" s="107"/>
      <c r="F750" s="573"/>
      <c r="G750" s="573"/>
    </row>
    <row r="751" spans="1:7" x14ac:dyDescent="0.2">
      <c r="A751" s="573"/>
      <c r="B751" s="107"/>
      <c r="C751" s="289"/>
      <c r="D751" s="607"/>
      <c r="E751" s="107"/>
      <c r="F751" s="573"/>
      <c r="G751" s="573"/>
    </row>
    <row r="752" spans="1:7" x14ac:dyDescent="0.2">
      <c r="A752" s="573"/>
      <c r="B752" s="107"/>
      <c r="C752" s="289"/>
      <c r="D752" s="607"/>
      <c r="E752" s="107"/>
      <c r="F752" s="573"/>
      <c r="G752" s="573"/>
    </row>
    <row r="753" spans="1:7" x14ac:dyDescent="0.2">
      <c r="A753" s="573"/>
      <c r="B753" s="107"/>
      <c r="C753" s="289"/>
      <c r="D753" s="607"/>
      <c r="E753" s="107"/>
      <c r="F753" s="573"/>
      <c r="G753" s="573"/>
    </row>
    <row r="754" spans="1:7" x14ac:dyDescent="0.2">
      <c r="A754" s="573"/>
      <c r="B754" s="107"/>
      <c r="C754" s="289"/>
      <c r="D754" s="607"/>
      <c r="E754" s="107"/>
      <c r="F754" s="573"/>
      <c r="G754" s="573"/>
    </row>
    <row r="755" spans="1:7" x14ac:dyDescent="0.2">
      <c r="A755" s="573"/>
      <c r="B755" s="107"/>
      <c r="C755" s="289"/>
      <c r="D755" s="607"/>
      <c r="E755" s="107"/>
      <c r="F755" s="573"/>
      <c r="G755" s="573"/>
    </row>
    <row r="756" spans="1:7" x14ac:dyDescent="0.2">
      <c r="A756" s="573"/>
      <c r="B756" s="107"/>
      <c r="C756" s="289"/>
      <c r="D756" s="607"/>
      <c r="E756" s="107"/>
      <c r="F756" s="573"/>
      <c r="G756" s="573"/>
    </row>
    <row r="757" spans="1:7" x14ac:dyDescent="0.2">
      <c r="A757" s="573"/>
      <c r="B757" s="107"/>
      <c r="C757" s="289"/>
      <c r="D757" s="607"/>
      <c r="E757" s="107"/>
      <c r="F757" s="573"/>
      <c r="G757" s="573"/>
    </row>
    <row r="758" spans="1:7" x14ac:dyDescent="0.2">
      <c r="A758" s="573"/>
      <c r="B758" s="107"/>
      <c r="C758" s="289"/>
      <c r="D758" s="607"/>
      <c r="E758" s="107"/>
      <c r="F758" s="573"/>
      <c r="G758" s="573"/>
    </row>
    <row r="759" spans="1:7" x14ac:dyDescent="0.2">
      <c r="A759" s="573"/>
      <c r="B759" s="107"/>
      <c r="C759" s="289"/>
      <c r="D759" s="607"/>
      <c r="E759" s="107"/>
      <c r="F759" s="573"/>
      <c r="G759" s="573"/>
    </row>
    <row r="760" spans="1:7" x14ac:dyDescent="0.2">
      <c r="A760" s="573"/>
      <c r="B760" s="107"/>
      <c r="C760" s="289"/>
      <c r="D760" s="607"/>
      <c r="E760" s="107"/>
      <c r="F760" s="573"/>
      <c r="G760" s="573"/>
    </row>
    <row r="761" spans="1:7" x14ac:dyDescent="0.2">
      <c r="A761" s="573"/>
      <c r="B761" s="107"/>
      <c r="C761" s="289"/>
      <c r="D761" s="607"/>
      <c r="E761" s="107"/>
      <c r="F761" s="573"/>
      <c r="G761" s="573"/>
    </row>
    <row r="762" spans="1:7" x14ac:dyDescent="0.2">
      <c r="A762" s="573"/>
      <c r="B762" s="107"/>
      <c r="C762" s="289"/>
      <c r="D762" s="607"/>
      <c r="E762" s="107"/>
      <c r="F762" s="573"/>
      <c r="G762" s="573"/>
    </row>
    <row r="763" spans="1:7" x14ac:dyDescent="0.2">
      <c r="A763" s="573"/>
      <c r="B763" s="107"/>
      <c r="C763" s="289"/>
      <c r="D763" s="607"/>
      <c r="E763" s="107"/>
      <c r="F763" s="573"/>
      <c r="G763" s="573"/>
    </row>
    <row r="764" spans="1:7" x14ac:dyDescent="0.2">
      <c r="A764" s="573"/>
      <c r="B764" s="107"/>
      <c r="C764" s="289"/>
      <c r="D764" s="607"/>
      <c r="E764" s="107"/>
      <c r="F764" s="573"/>
      <c r="G764" s="573"/>
    </row>
    <row r="765" spans="1:7" x14ac:dyDescent="0.2">
      <c r="A765" s="573"/>
      <c r="B765" s="107"/>
      <c r="C765" s="289"/>
      <c r="D765" s="607"/>
      <c r="E765" s="107"/>
      <c r="F765" s="573"/>
      <c r="G765" s="573"/>
    </row>
    <row r="766" spans="1:7" x14ac:dyDescent="0.2">
      <c r="A766" s="573"/>
      <c r="B766" s="107"/>
      <c r="C766" s="289"/>
      <c r="D766" s="607"/>
      <c r="E766" s="107"/>
      <c r="F766" s="573"/>
      <c r="G766" s="573"/>
    </row>
    <row r="767" spans="1:7" x14ac:dyDescent="0.2">
      <c r="A767" s="573"/>
      <c r="B767" s="107"/>
      <c r="C767" s="289"/>
      <c r="D767" s="607"/>
      <c r="E767" s="107"/>
      <c r="F767" s="573"/>
      <c r="G767" s="573"/>
    </row>
    <row r="768" spans="1:7" x14ac:dyDescent="0.2">
      <c r="A768" s="573"/>
      <c r="B768" s="107"/>
      <c r="C768" s="289"/>
      <c r="D768" s="607"/>
      <c r="E768" s="107"/>
      <c r="F768" s="573"/>
      <c r="G768" s="573"/>
    </row>
    <row r="769" spans="1:7" x14ac:dyDescent="0.2">
      <c r="A769" s="573"/>
      <c r="B769" s="107"/>
      <c r="C769" s="289"/>
      <c r="D769" s="607"/>
      <c r="E769" s="107"/>
      <c r="F769" s="573"/>
      <c r="G769" s="573"/>
    </row>
    <row r="770" spans="1:7" x14ac:dyDescent="0.2">
      <c r="A770" s="573"/>
      <c r="B770" s="107"/>
      <c r="C770" s="289"/>
      <c r="D770" s="607"/>
      <c r="E770" s="107"/>
      <c r="F770" s="573"/>
      <c r="G770" s="573"/>
    </row>
    <row r="771" spans="1:7" x14ac:dyDescent="0.2">
      <c r="A771" s="573"/>
      <c r="B771" s="107"/>
      <c r="C771" s="289"/>
      <c r="D771" s="607"/>
      <c r="E771" s="107"/>
      <c r="F771" s="573"/>
      <c r="G771" s="573"/>
    </row>
    <row r="772" spans="1:7" x14ac:dyDescent="0.2">
      <c r="A772" s="573"/>
      <c r="B772" s="107"/>
      <c r="C772" s="289"/>
      <c r="D772" s="607"/>
      <c r="E772" s="107"/>
      <c r="F772" s="573"/>
      <c r="G772" s="573"/>
    </row>
    <row r="773" spans="1:7" x14ac:dyDescent="0.2">
      <c r="A773" s="573"/>
      <c r="B773" s="107"/>
      <c r="C773" s="289"/>
      <c r="D773" s="607"/>
      <c r="E773" s="107"/>
      <c r="F773" s="573"/>
      <c r="G773" s="573"/>
    </row>
    <row r="774" spans="1:7" x14ac:dyDescent="0.2">
      <c r="A774" s="573"/>
      <c r="B774" s="107"/>
      <c r="C774" s="289"/>
      <c r="D774" s="607"/>
      <c r="E774" s="107"/>
      <c r="F774" s="573"/>
      <c r="G774" s="573"/>
    </row>
    <row r="775" spans="1:7" x14ac:dyDescent="0.2">
      <c r="A775" s="573"/>
      <c r="B775" s="107"/>
      <c r="C775" s="289"/>
      <c r="D775" s="607"/>
      <c r="E775" s="107"/>
      <c r="F775" s="573"/>
      <c r="G775" s="573"/>
    </row>
    <row r="776" spans="1:7" x14ac:dyDescent="0.2">
      <c r="A776" s="573"/>
      <c r="B776" s="107"/>
      <c r="C776" s="289"/>
      <c r="D776" s="607"/>
      <c r="E776" s="107"/>
      <c r="F776" s="573"/>
      <c r="G776" s="573"/>
    </row>
    <row r="777" spans="1:7" x14ac:dyDescent="0.2">
      <c r="A777" s="573"/>
      <c r="B777" s="107"/>
      <c r="C777" s="289"/>
      <c r="D777" s="607"/>
      <c r="E777" s="107"/>
      <c r="F777" s="573"/>
      <c r="G777" s="573"/>
    </row>
    <row r="778" spans="1:7" x14ac:dyDescent="0.2">
      <c r="A778" s="573"/>
      <c r="B778" s="107"/>
      <c r="C778" s="289"/>
      <c r="D778" s="607"/>
      <c r="E778" s="107"/>
      <c r="F778" s="573"/>
      <c r="G778" s="573"/>
    </row>
    <row r="779" spans="1:7" x14ac:dyDescent="0.2">
      <c r="A779" s="573"/>
      <c r="B779" s="107"/>
      <c r="C779" s="289"/>
      <c r="D779" s="607"/>
      <c r="E779" s="107"/>
      <c r="F779" s="573"/>
      <c r="G779" s="573"/>
    </row>
    <row r="780" spans="1:7" x14ac:dyDescent="0.2">
      <c r="A780" s="573"/>
      <c r="B780" s="107"/>
      <c r="C780" s="289"/>
      <c r="D780" s="607"/>
      <c r="E780" s="107"/>
      <c r="F780" s="573"/>
      <c r="G780" s="573"/>
    </row>
    <row r="781" spans="1:7" x14ac:dyDescent="0.2">
      <c r="A781" s="573"/>
      <c r="B781" s="107"/>
      <c r="C781" s="289"/>
      <c r="D781" s="607"/>
      <c r="E781" s="107"/>
      <c r="F781" s="573"/>
      <c r="G781" s="573"/>
    </row>
    <row r="782" spans="1:7" x14ac:dyDescent="0.2">
      <c r="A782" s="573"/>
      <c r="B782" s="107"/>
      <c r="C782" s="289"/>
      <c r="D782" s="607"/>
      <c r="E782" s="107"/>
      <c r="F782" s="573"/>
      <c r="G782" s="573"/>
    </row>
    <row r="783" spans="1:7" x14ac:dyDescent="0.2">
      <c r="A783" s="573"/>
      <c r="B783" s="107"/>
      <c r="C783" s="289"/>
      <c r="D783" s="607"/>
      <c r="E783" s="107"/>
      <c r="F783" s="573"/>
      <c r="G783" s="573"/>
    </row>
    <row r="784" spans="1:7" x14ac:dyDescent="0.2">
      <c r="A784" s="573"/>
      <c r="B784" s="107"/>
      <c r="C784" s="289"/>
      <c r="D784" s="607"/>
      <c r="E784" s="107"/>
      <c r="F784" s="573"/>
      <c r="G784" s="573"/>
    </row>
    <row r="785" spans="1:7" x14ac:dyDescent="0.2">
      <c r="A785" s="573"/>
      <c r="B785" s="107"/>
      <c r="C785" s="289"/>
      <c r="D785" s="607"/>
      <c r="E785" s="107"/>
      <c r="F785" s="573"/>
      <c r="G785" s="573"/>
    </row>
    <row r="786" spans="1:7" x14ac:dyDescent="0.2">
      <c r="A786" s="573"/>
      <c r="B786" s="107"/>
      <c r="C786" s="289"/>
      <c r="D786" s="607"/>
      <c r="E786" s="107"/>
      <c r="F786" s="573"/>
      <c r="G786" s="573"/>
    </row>
    <row r="787" spans="1:7" x14ac:dyDescent="0.2">
      <c r="A787" s="573"/>
      <c r="B787" s="107"/>
      <c r="C787" s="289"/>
      <c r="D787" s="607"/>
      <c r="E787" s="107"/>
      <c r="F787" s="573"/>
      <c r="G787" s="573"/>
    </row>
    <row r="788" spans="1:7" x14ac:dyDescent="0.2">
      <c r="A788" s="573"/>
      <c r="B788" s="107"/>
      <c r="C788" s="289"/>
      <c r="D788" s="607"/>
      <c r="E788" s="107"/>
      <c r="F788" s="573"/>
      <c r="G788" s="573"/>
    </row>
    <row r="789" spans="1:7" x14ac:dyDescent="0.2">
      <c r="A789" s="573"/>
      <c r="B789" s="107"/>
      <c r="C789" s="289"/>
      <c r="D789" s="607"/>
      <c r="E789" s="107"/>
      <c r="F789" s="573"/>
      <c r="G789" s="573"/>
    </row>
    <row r="790" spans="1:7" x14ac:dyDescent="0.2">
      <c r="A790" s="573"/>
      <c r="B790" s="107"/>
      <c r="C790" s="289"/>
      <c r="D790" s="607"/>
      <c r="E790" s="107"/>
      <c r="F790" s="573"/>
      <c r="G790" s="573"/>
    </row>
    <row r="791" spans="1:7" x14ac:dyDescent="0.2">
      <c r="A791" s="573"/>
      <c r="B791" s="107"/>
      <c r="C791" s="289"/>
      <c r="D791" s="607"/>
      <c r="E791" s="107"/>
      <c r="F791" s="573"/>
      <c r="G791" s="573"/>
    </row>
    <row r="792" spans="1:7" x14ac:dyDescent="0.2">
      <c r="A792" s="573"/>
      <c r="B792" s="107"/>
      <c r="C792" s="289"/>
      <c r="D792" s="607"/>
      <c r="E792" s="107"/>
      <c r="F792" s="573"/>
      <c r="G792" s="573"/>
    </row>
    <row r="793" spans="1:7" x14ac:dyDescent="0.2">
      <c r="A793" s="573"/>
      <c r="B793" s="107"/>
      <c r="C793" s="289"/>
      <c r="D793" s="607"/>
      <c r="E793" s="107"/>
      <c r="F793" s="573"/>
      <c r="G793" s="573"/>
    </row>
    <row r="794" spans="1:7" x14ac:dyDescent="0.2">
      <c r="A794" s="573"/>
      <c r="B794" s="107"/>
      <c r="C794" s="289"/>
      <c r="D794" s="607"/>
      <c r="E794" s="107"/>
      <c r="F794" s="573"/>
      <c r="G794" s="573"/>
    </row>
    <row r="795" spans="1:7" x14ac:dyDescent="0.2">
      <c r="A795" s="573"/>
      <c r="B795" s="107"/>
      <c r="C795" s="289"/>
      <c r="D795" s="607"/>
      <c r="E795" s="107"/>
      <c r="F795" s="573"/>
      <c r="G795" s="573"/>
    </row>
    <row r="796" spans="1:7" x14ac:dyDescent="0.2">
      <c r="A796" s="573"/>
      <c r="B796" s="107"/>
      <c r="C796" s="289"/>
      <c r="D796" s="607"/>
      <c r="E796" s="107"/>
      <c r="F796" s="573"/>
      <c r="G796" s="573"/>
    </row>
    <row r="797" spans="1:7" x14ac:dyDescent="0.2">
      <c r="A797" s="573"/>
      <c r="B797" s="107"/>
      <c r="C797" s="289"/>
      <c r="D797" s="607"/>
      <c r="E797" s="107"/>
      <c r="F797" s="573"/>
      <c r="G797" s="573"/>
    </row>
    <row r="798" spans="1:7" x14ac:dyDescent="0.2">
      <c r="A798" s="573"/>
      <c r="B798" s="107"/>
      <c r="C798" s="289"/>
      <c r="D798" s="607"/>
      <c r="E798" s="107"/>
      <c r="F798" s="573"/>
      <c r="G798" s="573"/>
    </row>
    <row r="799" spans="1:7" x14ac:dyDescent="0.2">
      <c r="A799" s="573"/>
      <c r="B799" s="107"/>
      <c r="C799" s="289"/>
      <c r="D799" s="607"/>
      <c r="E799" s="107"/>
      <c r="F799" s="573"/>
      <c r="G799" s="573"/>
    </row>
    <row r="800" spans="1:7" x14ac:dyDescent="0.2">
      <c r="A800" s="573"/>
      <c r="B800" s="107"/>
      <c r="C800" s="289"/>
      <c r="D800" s="607"/>
      <c r="E800" s="107"/>
      <c r="F800" s="573"/>
      <c r="G800" s="573"/>
    </row>
    <row r="801" spans="1:7" x14ac:dyDescent="0.2">
      <c r="A801" s="573"/>
      <c r="B801" s="107"/>
      <c r="C801" s="289"/>
      <c r="D801" s="607"/>
      <c r="E801" s="107"/>
      <c r="F801" s="573"/>
      <c r="G801" s="573"/>
    </row>
    <row r="802" spans="1:7" x14ac:dyDescent="0.2">
      <c r="A802" s="573"/>
      <c r="B802" s="107"/>
      <c r="C802" s="289"/>
      <c r="D802" s="607"/>
      <c r="E802" s="107"/>
      <c r="F802" s="573"/>
      <c r="G802" s="573"/>
    </row>
    <row r="803" spans="1:7" x14ac:dyDescent="0.2">
      <c r="A803" s="573"/>
      <c r="B803" s="107"/>
      <c r="C803" s="289"/>
      <c r="D803" s="607"/>
      <c r="E803" s="107"/>
      <c r="F803" s="573"/>
      <c r="G803" s="573"/>
    </row>
    <row r="804" spans="1:7" x14ac:dyDescent="0.2">
      <c r="A804" s="573"/>
      <c r="B804" s="107"/>
      <c r="C804" s="289"/>
      <c r="D804" s="607"/>
      <c r="E804" s="107"/>
      <c r="F804" s="573"/>
      <c r="G804" s="573"/>
    </row>
    <row r="805" spans="1:7" x14ac:dyDescent="0.2">
      <c r="A805" s="573"/>
      <c r="B805" s="107"/>
      <c r="C805" s="289"/>
      <c r="D805" s="607"/>
      <c r="E805" s="107"/>
      <c r="F805" s="573"/>
      <c r="G805" s="573"/>
    </row>
    <row r="806" spans="1:7" x14ac:dyDescent="0.2">
      <c r="A806" s="573"/>
      <c r="B806" s="107"/>
      <c r="C806" s="289"/>
      <c r="D806" s="607"/>
      <c r="E806" s="107"/>
      <c r="F806" s="573"/>
      <c r="G806" s="573"/>
    </row>
    <row r="807" spans="1:7" x14ac:dyDescent="0.2">
      <c r="A807" s="573"/>
      <c r="B807" s="107"/>
      <c r="C807" s="289"/>
      <c r="D807" s="607"/>
      <c r="E807" s="107"/>
      <c r="F807" s="573"/>
      <c r="G807" s="573"/>
    </row>
    <row r="808" spans="1:7" x14ac:dyDescent="0.2">
      <c r="A808" s="573"/>
      <c r="B808" s="107"/>
      <c r="C808" s="289"/>
      <c r="D808" s="607"/>
      <c r="E808" s="107"/>
      <c r="F808" s="573"/>
      <c r="G808" s="573"/>
    </row>
    <row r="809" spans="1:7" x14ac:dyDescent="0.2">
      <c r="A809" s="573"/>
      <c r="B809" s="107"/>
      <c r="C809" s="289"/>
      <c r="D809" s="607"/>
      <c r="E809" s="107"/>
      <c r="F809" s="573"/>
      <c r="G809" s="573"/>
    </row>
    <row r="810" spans="1:7" x14ac:dyDescent="0.2">
      <c r="A810" s="573"/>
      <c r="B810" s="107"/>
      <c r="C810" s="289"/>
      <c r="D810" s="607"/>
      <c r="E810" s="107"/>
      <c r="F810" s="573"/>
      <c r="G810" s="573"/>
    </row>
    <row r="811" spans="1:7" x14ac:dyDescent="0.2">
      <c r="A811" s="573"/>
      <c r="B811" s="107"/>
      <c r="C811" s="289"/>
      <c r="D811" s="607"/>
      <c r="E811" s="107"/>
      <c r="F811" s="573"/>
      <c r="G811" s="573"/>
    </row>
    <row r="812" spans="1:7" x14ac:dyDescent="0.2">
      <c r="A812" s="573"/>
      <c r="B812" s="107"/>
      <c r="C812" s="289"/>
      <c r="D812" s="607"/>
      <c r="E812" s="107"/>
      <c r="F812" s="573"/>
      <c r="G812" s="573"/>
    </row>
    <row r="813" spans="1:7" x14ac:dyDescent="0.2">
      <c r="A813" s="573"/>
      <c r="B813" s="107"/>
      <c r="C813" s="289"/>
      <c r="D813" s="607"/>
      <c r="E813" s="107"/>
      <c r="F813" s="573"/>
      <c r="G813" s="573"/>
    </row>
    <row r="814" spans="1:7" x14ac:dyDescent="0.2">
      <c r="A814" s="573"/>
      <c r="B814" s="107"/>
      <c r="C814" s="289"/>
      <c r="D814" s="607"/>
      <c r="E814" s="107"/>
      <c r="F814" s="573"/>
      <c r="G814" s="573"/>
    </row>
    <row r="815" spans="1:7" x14ac:dyDescent="0.2">
      <c r="A815" s="573"/>
      <c r="B815" s="107"/>
      <c r="C815" s="289"/>
      <c r="D815" s="607"/>
      <c r="E815" s="107"/>
      <c r="F815" s="573"/>
      <c r="G815" s="573"/>
    </row>
    <row r="816" spans="1:7" x14ac:dyDescent="0.2">
      <c r="A816" s="573"/>
      <c r="B816" s="107"/>
      <c r="C816" s="289"/>
      <c r="D816" s="607"/>
      <c r="E816" s="107"/>
      <c r="F816" s="573"/>
      <c r="G816" s="573"/>
    </row>
    <row r="817" spans="1:7" x14ac:dyDescent="0.2">
      <c r="A817" s="573"/>
      <c r="B817" s="107"/>
      <c r="C817" s="289"/>
      <c r="D817" s="607"/>
      <c r="E817" s="107"/>
      <c r="F817" s="573"/>
      <c r="G817" s="573"/>
    </row>
    <row r="818" spans="1:7" x14ac:dyDescent="0.2">
      <c r="A818" s="573"/>
      <c r="B818" s="107"/>
      <c r="C818" s="289"/>
      <c r="D818" s="607"/>
      <c r="E818" s="107"/>
      <c r="F818" s="573"/>
      <c r="G818" s="573"/>
    </row>
    <row r="819" spans="1:7" x14ac:dyDescent="0.2">
      <c r="A819" s="573"/>
      <c r="B819" s="107"/>
      <c r="C819" s="289"/>
      <c r="D819" s="607"/>
      <c r="E819" s="107"/>
      <c r="F819" s="573"/>
      <c r="G819" s="573"/>
    </row>
    <row r="820" spans="1:7" x14ac:dyDescent="0.2">
      <c r="A820" s="573"/>
      <c r="B820" s="107"/>
      <c r="C820" s="289"/>
      <c r="D820" s="607"/>
      <c r="E820" s="107"/>
      <c r="F820" s="573"/>
      <c r="G820" s="573"/>
    </row>
    <row r="821" spans="1:7" x14ac:dyDescent="0.2">
      <c r="A821" s="573"/>
      <c r="B821" s="107"/>
      <c r="C821" s="289"/>
      <c r="D821" s="607"/>
      <c r="E821" s="107"/>
      <c r="F821" s="573"/>
      <c r="G821" s="573"/>
    </row>
    <row r="822" spans="1:7" x14ac:dyDescent="0.2">
      <c r="A822" s="573"/>
      <c r="B822" s="107"/>
      <c r="C822" s="289"/>
      <c r="D822" s="607"/>
      <c r="E822" s="107"/>
      <c r="F822" s="573"/>
      <c r="G822" s="573"/>
    </row>
    <row r="823" spans="1:7" x14ac:dyDescent="0.2">
      <c r="A823" s="573"/>
      <c r="B823" s="107"/>
      <c r="C823" s="289"/>
      <c r="D823" s="607"/>
      <c r="E823" s="107"/>
      <c r="F823" s="573"/>
      <c r="G823" s="573"/>
    </row>
    <row r="824" spans="1:7" x14ac:dyDescent="0.2">
      <c r="A824" s="573"/>
      <c r="B824" s="107"/>
      <c r="C824" s="289"/>
      <c r="D824" s="607"/>
      <c r="E824" s="107"/>
      <c r="F824" s="573"/>
      <c r="G824" s="573"/>
    </row>
    <row r="825" spans="1:7" x14ac:dyDescent="0.2">
      <c r="A825" s="573"/>
      <c r="B825" s="107"/>
      <c r="C825" s="289"/>
      <c r="D825" s="607"/>
      <c r="E825" s="107"/>
      <c r="F825" s="573"/>
      <c r="G825" s="573"/>
    </row>
    <row r="826" spans="1:7" x14ac:dyDescent="0.2">
      <c r="A826" s="573"/>
      <c r="B826" s="107"/>
      <c r="C826" s="289"/>
      <c r="D826" s="607"/>
      <c r="E826" s="107"/>
      <c r="F826" s="573"/>
      <c r="G826" s="573"/>
    </row>
    <row r="827" spans="1:7" x14ac:dyDescent="0.2">
      <c r="A827" s="573"/>
      <c r="B827" s="107"/>
      <c r="C827" s="289"/>
      <c r="D827" s="607"/>
      <c r="E827" s="107"/>
      <c r="F827" s="573"/>
      <c r="G827" s="573"/>
    </row>
    <row r="828" spans="1:7" x14ac:dyDescent="0.2">
      <c r="A828" s="573"/>
      <c r="B828" s="107"/>
      <c r="C828" s="289"/>
      <c r="D828" s="607"/>
      <c r="E828" s="107"/>
      <c r="F828" s="573"/>
      <c r="G828" s="573"/>
    </row>
    <row r="829" spans="1:7" x14ac:dyDescent="0.2">
      <c r="A829" s="573"/>
      <c r="B829" s="107"/>
      <c r="C829" s="289"/>
      <c r="D829" s="607"/>
      <c r="E829" s="107"/>
      <c r="F829" s="573"/>
      <c r="G829" s="573"/>
    </row>
    <row r="830" spans="1:7" x14ac:dyDescent="0.2">
      <c r="A830" s="573"/>
      <c r="B830" s="107"/>
      <c r="C830" s="289"/>
      <c r="D830" s="607"/>
      <c r="E830" s="107"/>
      <c r="F830" s="573"/>
      <c r="G830" s="573"/>
    </row>
    <row r="831" spans="1:7" x14ac:dyDescent="0.2">
      <c r="A831" s="573"/>
      <c r="B831" s="107"/>
      <c r="C831" s="289"/>
      <c r="D831" s="607"/>
      <c r="E831" s="107"/>
      <c r="F831" s="573"/>
      <c r="G831" s="573"/>
    </row>
    <row r="832" spans="1:7" x14ac:dyDescent="0.2">
      <c r="A832" s="573"/>
      <c r="B832" s="107"/>
      <c r="C832" s="289"/>
      <c r="D832" s="607"/>
      <c r="E832" s="107"/>
      <c r="F832" s="573"/>
      <c r="G832" s="573"/>
    </row>
    <row r="833" spans="1:7" x14ac:dyDescent="0.2">
      <c r="A833" s="573"/>
      <c r="B833" s="107"/>
      <c r="C833" s="289"/>
      <c r="D833" s="607"/>
      <c r="E833" s="107"/>
      <c r="F833" s="573"/>
      <c r="G833" s="573"/>
    </row>
    <row r="834" spans="1:7" x14ac:dyDescent="0.2">
      <c r="A834" s="573"/>
      <c r="B834" s="107"/>
      <c r="C834" s="289"/>
      <c r="D834" s="607"/>
      <c r="E834" s="107"/>
      <c r="F834" s="573"/>
      <c r="G834" s="573"/>
    </row>
    <row r="835" spans="1:7" x14ac:dyDescent="0.2">
      <c r="A835" s="573"/>
      <c r="B835" s="107"/>
      <c r="C835" s="289"/>
      <c r="D835" s="607"/>
      <c r="E835" s="107"/>
      <c r="F835" s="573"/>
      <c r="G835" s="573"/>
    </row>
    <row r="836" spans="1:7" x14ac:dyDescent="0.2">
      <c r="A836" s="573"/>
      <c r="B836" s="107"/>
      <c r="C836" s="289"/>
      <c r="D836" s="607"/>
      <c r="E836" s="107"/>
      <c r="F836" s="573"/>
      <c r="G836" s="573"/>
    </row>
    <row r="837" spans="1:7" x14ac:dyDescent="0.2">
      <c r="A837" s="573"/>
      <c r="B837" s="107"/>
      <c r="C837" s="289"/>
      <c r="D837" s="607"/>
      <c r="E837" s="107"/>
      <c r="F837" s="573"/>
      <c r="G837" s="573"/>
    </row>
    <row r="838" spans="1:7" x14ac:dyDescent="0.2">
      <c r="A838" s="573"/>
      <c r="B838" s="107"/>
      <c r="C838" s="289"/>
      <c r="D838" s="607"/>
      <c r="E838" s="107"/>
      <c r="F838" s="573"/>
      <c r="G838" s="573"/>
    </row>
    <row r="839" spans="1:7" x14ac:dyDescent="0.2">
      <c r="A839" s="573"/>
      <c r="B839" s="107"/>
      <c r="C839" s="289"/>
      <c r="D839" s="607"/>
      <c r="E839" s="107"/>
      <c r="F839" s="573"/>
      <c r="G839" s="573"/>
    </row>
    <row r="840" spans="1:7" x14ac:dyDescent="0.2">
      <c r="A840" s="573"/>
      <c r="B840" s="107"/>
      <c r="C840" s="289"/>
      <c r="D840" s="607"/>
      <c r="E840" s="107"/>
      <c r="F840" s="573"/>
      <c r="G840" s="573"/>
    </row>
    <row r="841" spans="1:7" x14ac:dyDescent="0.2">
      <c r="A841" s="573"/>
      <c r="B841" s="107"/>
      <c r="C841" s="289"/>
      <c r="D841" s="607"/>
      <c r="E841" s="107"/>
      <c r="F841" s="573"/>
      <c r="G841" s="573"/>
    </row>
    <row r="842" spans="1:7" x14ac:dyDescent="0.2">
      <c r="A842" s="573"/>
      <c r="B842" s="107"/>
      <c r="C842" s="289"/>
      <c r="D842" s="607"/>
      <c r="E842" s="107"/>
      <c r="F842" s="573"/>
      <c r="G842" s="573"/>
    </row>
    <row r="843" spans="1:7" x14ac:dyDescent="0.2">
      <c r="A843" s="573"/>
      <c r="B843" s="107"/>
      <c r="C843" s="289"/>
      <c r="D843" s="607"/>
      <c r="E843" s="107"/>
      <c r="F843" s="573"/>
      <c r="G843" s="573"/>
    </row>
    <row r="844" spans="1:7" x14ac:dyDescent="0.2">
      <c r="A844" s="573"/>
      <c r="B844" s="107"/>
      <c r="C844" s="289"/>
      <c r="D844" s="607"/>
      <c r="E844" s="107"/>
      <c r="F844" s="573"/>
      <c r="G844" s="573"/>
    </row>
    <row r="845" spans="1:7" x14ac:dyDescent="0.2">
      <c r="A845" s="573"/>
      <c r="B845" s="107"/>
      <c r="C845" s="289"/>
      <c r="D845" s="607"/>
      <c r="E845" s="107"/>
      <c r="F845" s="573"/>
      <c r="G845" s="573"/>
    </row>
    <row r="846" spans="1:7" x14ac:dyDescent="0.2">
      <c r="A846" s="573"/>
      <c r="B846" s="107"/>
      <c r="C846" s="289"/>
      <c r="D846" s="607"/>
      <c r="E846" s="107"/>
      <c r="F846" s="573"/>
      <c r="G846" s="573"/>
    </row>
    <row r="847" spans="1:7" x14ac:dyDescent="0.2">
      <c r="A847" s="573"/>
      <c r="B847" s="107"/>
      <c r="C847" s="289"/>
      <c r="D847" s="607"/>
      <c r="E847" s="107"/>
      <c r="F847" s="573"/>
      <c r="G847" s="573"/>
    </row>
    <row r="848" spans="1:7" x14ac:dyDescent="0.2">
      <c r="A848" s="573"/>
      <c r="B848" s="107"/>
      <c r="C848" s="289"/>
      <c r="D848" s="607"/>
      <c r="E848" s="107"/>
      <c r="F848" s="573"/>
      <c r="G848" s="573"/>
    </row>
    <row r="849" spans="1:7" x14ac:dyDescent="0.2">
      <c r="A849" s="573"/>
      <c r="B849" s="107"/>
      <c r="C849" s="289"/>
      <c r="D849" s="607"/>
      <c r="E849" s="107"/>
      <c r="F849" s="573"/>
      <c r="G849" s="573"/>
    </row>
    <row r="850" spans="1:7" x14ac:dyDescent="0.2">
      <c r="A850" s="573"/>
      <c r="B850" s="107"/>
      <c r="C850" s="289"/>
      <c r="D850" s="607"/>
      <c r="E850" s="107"/>
      <c r="F850" s="573"/>
      <c r="G850" s="573"/>
    </row>
    <row r="851" spans="1:7" x14ac:dyDescent="0.2">
      <c r="A851" s="573"/>
      <c r="B851" s="107"/>
      <c r="C851" s="289"/>
      <c r="D851" s="607"/>
      <c r="E851" s="107"/>
      <c r="F851" s="573"/>
      <c r="G851" s="573"/>
    </row>
    <row r="852" spans="1:7" x14ac:dyDescent="0.2">
      <c r="A852" s="573"/>
      <c r="B852" s="107"/>
      <c r="C852" s="289"/>
      <c r="D852" s="607"/>
      <c r="E852" s="107"/>
      <c r="F852" s="573"/>
      <c r="G852" s="573"/>
    </row>
    <row r="853" spans="1:7" x14ac:dyDescent="0.2">
      <c r="A853" s="573"/>
      <c r="B853" s="107"/>
      <c r="C853" s="289"/>
      <c r="D853" s="607"/>
      <c r="E853" s="107"/>
      <c r="F853" s="573"/>
      <c r="G853" s="573"/>
    </row>
    <row r="854" spans="1:7" x14ac:dyDescent="0.2">
      <c r="A854" s="573"/>
      <c r="B854" s="107"/>
      <c r="C854" s="289"/>
      <c r="D854" s="607"/>
      <c r="E854" s="107"/>
      <c r="F854" s="573"/>
      <c r="G854" s="573"/>
    </row>
    <row r="855" spans="1:7" x14ac:dyDescent="0.2">
      <c r="A855" s="573"/>
      <c r="B855" s="107"/>
      <c r="C855" s="289"/>
      <c r="D855" s="607"/>
      <c r="E855" s="107"/>
      <c r="F855" s="573"/>
      <c r="G855" s="573"/>
    </row>
    <row r="856" spans="1:7" x14ac:dyDescent="0.2">
      <c r="A856" s="573"/>
      <c r="B856" s="107"/>
      <c r="C856" s="289"/>
      <c r="D856" s="607"/>
      <c r="E856" s="107"/>
      <c r="F856" s="573"/>
      <c r="G856" s="573"/>
    </row>
    <row r="857" spans="1:7" x14ac:dyDescent="0.2">
      <c r="A857" s="573"/>
      <c r="B857" s="107"/>
      <c r="C857" s="289"/>
      <c r="D857" s="607"/>
      <c r="E857" s="107"/>
      <c r="F857" s="573"/>
      <c r="G857" s="573"/>
    </row>
    <row r="858" spans="1:7" x14ac:dyDescent="0.2">
      <c r="A858" s="573"/>
      <c r="B858" s="107"/>
      <c r="C858" s="289"/>
      <c r="D858" s="607"/>
      <c r="E858" s="107"/>
      <c r="F858" s="573"/>
      <c r="G858" s="573"/>
    </row>
    <row r="859" spans="1:7" x14ac:dyDescent="0.2">
      <c r="A859" s="573"/>
      <c r="B859" s="107"/>
      <c r="C859" s="289"/>
      <c r="D859" s="607"/>
      <c r="E859" s="107"/>
      <c r="F859" s="573"/>
      <c r="G859" s="573"/>
    </row>
    <row r="860" spans="1:7" x14ac:dyDescent="0.2">
      <c r="A860" s="573"/>
      <c r="B860" s="107"/>
      <c r="C860" s="289"/>
      <c r="D860" s="607"/>
      <c r="E860" s="107"/>
      <c r="F860" s="573"/>
      <c r="G860" s="573"/>
    </row>
    <row r="861" spans="1:7" x14ac:dyDescent="0.2">
      <c r="A861" s="573"/>
      <c r="B861" s="107"/>
      <c r="C861" s="289"/>
      <c r="D861" s="607"/>
      <c r="E861" s="107"/>
      <c r="F861" s="573"/>
      <c r="G861" s="573"/>
    </row>
    <row r="862" spans="1:7" x14ac:dyDescent="0.2">
      <c r="A862" s="573"/>
      <c r="B862" s="107"/>
      <c r="C862" s="289"/>
      <c r="D862" s="607"/>
      <c r="E862" s="107"/>
      <c r="F862" s="573"/>
      <c r="G862" s="573"/>
    </row>
    <row r="863" spans="1:7" x14ac:dyDescent="0.2">
      <c r="A863" s="573"/>
      <c r="B863" s="107"/>
      <c r="C863" s="289"/>
      <c r="D863" s="607"/>
      <c r="E863" s="107"/>
      <c r="F863" s="573"/>
      <c r="G863" s="573"/>
    </row>
    <row r="864" spans="1:7" x14ac:dyDescent="0.2">
      <c r="A864" s="573"/>
      <c r="B864" s="107"/>
      <c r="C864" s="289"/>
      <c r="D864" s="607"/>
      <c r="E864" s="107"/>
      <c r="F864" s="573"/>
      <c r="G864" s="573"/>
    </row>
    <row r="865" spans="1:7" x14ac:dyDescent="0.2">
      <c r="A865" s="573"/>
      <c r="B865" s="107"/>
      <c r="C865" s="289"/>
      <c r="D865" s="607"/>
      <c r="E865" s="107"/>
      <c r="F865" s="573"/>
      <c r="G865" s="573"/>
    </row>
    <row r="866" spans="1:7" x14ac:dyDescent="0.2">
      <c r="A866" s="573"/>
      <c r="B866" s="107"/>
      <c r="C866" s="289"/>
      <c r="D866" s="607"/>
      <c r="E866" s="107"/>
      <c r="F866" s="573"/>
      <c r="G866" s="573"/>
    </row>
    <row r="867" spans="1:7" x14ac:dyDescent="0.2">
      <c r="A867" s="573"/>
      <c r="B867" s="107"/>
      <c r="C867" s="289"/>
      <c r="D867" s="607"/>
      <c r="E867" s="107"/>
      <c r="F867" s="573"/>
      <c r="G867" s="573"/>
    </row>
    <row r="868" spans="1:7" x14ac:dyDescent="0.2">
      <c r="A868" s="573"/>
      <c r="B868" s="107"/>
      <c r="C868" s="289"/>
      <c r="D868" s="607"/>
      <c r="E868" s="107"/>
      <c r="F868" s="573"/>
      <c r="G868" s="573"/>
    </row>
    <row r="869" spans="1:7" x14ac:dyDescent="0.2">
      <c r="A869" s="573"/>
      <c r="B869" s="107"/>
      <c r="C869" s="289"/>
      <c r="D869" s="607"/>
      <c r="E869" s="107"/>
      <c r="F869" s="573"/>
      <c r="G869" s="573"/>
    </row>
    <row r="870" spans="1:7" x14ac:dyDescent="0.2">
      <c r="A870" s="573"/>
      <c r="B870" s="107"/>
      <c r="C870" s="289"/>
      <c r="D870" s="607"/>
      <c r="E870" s="107"/>
      <c r="F870" s="573"/>
      <c r="G870" s="573"/>
    </row>
    <row r="871" spans="1:7" x14ac:dyDescent="0.2">
      <c r="A871" s="573"/>
      <c r="B871" s="107"/>
      <c r="C871" s="289"/>
      <c r="D871" s="607"/>
      <c r="E871" s="107"/>
      <c r="F871" s="573"/>
      <c r="G871" s="573"/>
    </row>
    <row r="872" spans="1:7" x14ac:dyDescent="0.2">
      <c r="A872" s="573"/>
      <c r="B872" s="107"/>
      <c r="C872" s="289"/>
      <c r="D872" s="607"/>
      <c r="E872" s="107"/>
      <c r="F872" s="573"/>
      <c r="G872" s="573"/>
    </row>
    <row r="873" spans="1:7" x14ac:dyDescent="0.2">
      <c r="A873" s="573"/>
      <c r="B873" s="107"/>
      <c r="C873" s="289"/>
      <c r="D873" s="607"/>
      <c r="E873" s="107"/>
      <c r="F873" s="573"/>
      <c r="G873" s="573"/>
    </row>
    <row r="874" spans="1:7" x14ac:dyDescent="0.2">
      <c r="A874" s="573"/>
      <c r="B874" s="107"/>
      <c r="C874" s="289"/>
      <c r="D874" s="607"/>
      <c r="E874" s="107"/>
      <c r="F874" s="573"/>
      <c r="G874" s="573"/>
    </row>
    <row r="875" spans="1:7" x14ac:dyDescent="0.2">
      <c r="A875" s="573"/>
      <c r="B875" s="107"/>
      <c r="C875" s="289"/>
      <c r="D875" s="607"/>
      <c r="E875" s="107"/>
      <c r="F875" s="573"/>
      <c r="G875" s="573"/>
    </row>
    <row r="876" spans="1:7" x14ac:dyDescent="0.2">
      <c r="A876" s="573"/>
      <c r="B876" s="107"/>
      <c r="C876" s="289"/>
      <c r="D876" s="607"/>
      <c r="E876" s="107"/>
      <c r="F876" s="573"/>
      <c r="G876" s="573"/>
    </row>
    <row r="877" spans="1:7" x14ac:dyDescent="0.2">
      <c r="A877" s="573"/>
      <c r="B877" s="107"/>
      <c r="C877" s="289"/>
      <c r="D877" s="607"/>
      <c r="E877" s="107"/>
      <c r="F877" s="573"/>
      <c r="G877" s="573"/>
    </row>
    <row r="878" spans="1:7" x14ac:dyDescent="0.2">
      <c r="A878" s="573"/>
      <c r="B878" s="107"/>
      <c r="C878" s="289"/>
      <c r="D878" s="607"/>
      <c r="E878" s="107"/>
      <c r="F878" s="573"/>
      <c r="G878" s="573"/>
    </row>
    <row r="879" spans="1:7" x14ac:dyDescent="0.2">
      <c r="A879" s="573"/>
      <c r="B879" s="107"/>
      <c r="C879" s="289"/>
      <c r="D879" s="607"/>
      <c r="E879" s="107"/>
      <c r="F879" s="573"/>
      <c r="G879" s="573"/>
    </row>
    <row r="880" spans="1:7" x14ac:dyDescent="0.2">
      <c r="A880" s="573"/>
      <c r="B880" s="107"/>
      <c r="C880" s="289"/>
      <c r="D880" s="607"/>
      <c r="E880" s="107"/>
      <c r="F880" s="573"/>
      <c r="G880" s="573"/>
    </row>
    <row r="881" spans="1:7" x14ac:dyDescent="0.2">
      <c r="A881" s="573"/>
      <c r="B881" s="107"/>
      <c r="C881" s="289"/>
      <c r="D881" s="607"/>
      <c r="E881" s="107"/>
      <c r="F881" s="573"/>
      <c r="G881" s="573"/>
    </row>
    <row r="882" spans="1:7" x14ac:dyDescent="0.2">
      <c r="A882" s="573"/>
      <c r="B882" s="107"/>
      <c r="C882" s="289"/>
      <c r="D882" s="607"/>
      <c r="E882" s="107"/>
      <c r="F882" s="573"/>
      <c r="G882" s="573"/>
    </row>
    <row r="883" spans="1:7" x14ac:dyDescent="0.2">
      <c r="A883" s="573"/>
      <c r="B883" s="107"/>
      <c r="C883" s="289"/>
      <c r="D883" s="607"/>
      <c r="E883" s="107"/>
      <c r="F883" s="573"/>
      <c r="G883" s="573"/>
    </row>
    <row r="884" spans="1:7" x14ac:dyDescent="0.2">
      <c r="A884" s="573"/>
      <c r="B884" s="107"/>
      <c r="C884" s="289"/>
      <c r="D884" s="607"/>
      <c r="E884" s="107"/>
      <c r="F884" s="573"/>
      <c r="G884" s="573"/>
    </row>
    <row r="885" spans="1:7" x14ac:dyDescent="0.2">
      <c r="A885" s="573"/>
      <c r="B885" s="107"/>
      <c r="C885" s="289"/>
      <c r="D885" s="607"/>
      <c r="E885" s="107"/>
      <c r="F885" s="573"/>
      <c r="G885" s="573"/>
    </row>
    <row r="886" spans="1:7" x14ac:dyDescent="0.2">
      <c r="A886" s="573"/>
      <c r="B886" s="107"/>
      <c r="C886" s="289"/>
      <c r="D886" s="607"/>
      <c r="E886" s="107"/>
      <c r="F886" s="573"/>
      <c r="G886" s="573"/>
    </row>
    <row r="887" spans="1:7" x14ac:dyDescent="0.2">
      <c r="A887" s="573"/>
      <c r="B887" s="107"/>
      <c r="C887" s="289"/>
      <c r="D887" s="607"/>
      <c r="E887" s="107"/>
      <c r="F887" s="573"/>
      <c r="G887" s="573"/>
    </row>
    <row r="888" spans="1:7" x14ac:dyDescent="0.2">
      <c r="A888" s="573"/>
      <c r="B888" s="107"/>
      <c r="C888" s="289"/>
      <c r="D888" s="607"/>
      <c r="E888" s="107"/>
      <c r="F888" s="573"/>
      <c r="G888" s="573"/>
    </row>
    <row r="889" spans="1:7" x14ac:dyDescent="0.2">
      <c r="A889" s="573"/>
      <c r="B889" s="107"/>
      <c r="C889" s="289"/>
      <c r="D889" s="607"/>
      <c r="E889" s="107"/>
      <c r="F889" s="573"/>
      <c r="G889" s="573"/>
    </row>
    <row r="890" spans="1:7" x14ac:dyDescent="0.2">
      <c r="A890" s="573"/>
      <c r="B890" s="107"/>
      <c r="C890" s="289"/>
      <c r="D890" s="607"/>
      <c r="E890" s="107"/>
      <c r="F890" s="573"/>
      <c r="G890" s="573"/>
    </row>
    <row r="891" spans="1:7" x14ac:dyDescent="0.2">
      <c r="A891" s="573"/>
      <c r="B891" s="107"/>
      <c r="C891" s="289"/>
      <c r="D891" s="607"/>
      <c r="E891" s="107"/>
      <c r="F891" s="573"/>
      <c r="G891" s="573"/>
    </row>
    <row r="892" spans="1:7" x14ac:dyDescent="0.2">
      <c r="A892" s="573"/>
      <c r="B892" s="107"/>
      <c r="C892" s="289"/>
      <c r="D892" s="607"/>
      <c r="E892" s="107"/>
      <c r="F892" s="573"/>
      <c r="G892" s="573"/>
    </row>
    <row r="893" spans="1:7" x14ac:dyDescent="0.2">
      <c r="A893" s="573"/>
      <c r="B893" s="107"/>
      <c r="C893" s="289"/>
      <c r="D893" s="607"/>
      <c r="E893" s="107"/>
      <c r="F893" s="573"/>
      <c r="G893" s="573"/>
    </row>
    <row r="894" spans="1:7" x14ac:dyDescent="0.2">
      <c r="A894" s="573"/>
      <c r="B894" s="107"/>
      <c r="C894" s="289"/>
      <c r="D894" s="607"/>
      <c r="E894" s="107"/>
      <c r="F894" s="573"/>
      <c r="G894" s="573"/>
    </row>
    <row r="895" spans="1:7" x14ac:dyDescent="0.2">
      <c r="A895" s="573"/>
      <c r="B895" s="107"/>
      <c r="C895" s="289"/>
      <c r="D895" s="607"/>
      <c r="E895" s="107"/>
      <c r="F895" s="573"/>
      <c r="G895" s="573"/>
    </row>
    <row r="896" spans="1:7" x14ac:dyDescent="0.2">
      <c r="A896" s="573"/>
      <c r="B896" s="107"/>
      <c r="C896" s="289"/>
      <c r="D896" s="607"/>
      <c r="E896" s="107"/>
      <c r="F896" s="573"/>
      <c r="G896" s="573"/>
    </row>
    <row r="897" spans="1:7" x14ac:dyDescent="0.2">
      <c r="A897" s="573"/>
      <c r="B897" s="107"/>
      <c r="C897" s="289"/>
      <c r="D897" s="607"/>
      <c r="E897" s="107"/>
      <c r="F897" s="573"/>
      <c r="G897" s="573"/>
    </row>
    <row r="898" spans="1:7" x14ac:dyDescent="0.2">
      <c r="A898" s="573"/>
      <c r="B898" s="107"/>
      <c r="C898" s="289"/>
      <c r="D898" s="607"/>
      <c r="E898" s="107"/>
      <c r="F898" s="573"/>
      <c r="G898" s="573"/>
    </row>
    <row r="899" spans="1:7" x14ac:dyDescent="0.2">
      <c r="A899" s="573"/>
      <c r="B899" s="107"/>
      <c r="C899" s="289"/>
      <c r="D899" s="607"/>
      <c r="E899" s="107"/>
      <c r="F899" s="573"/>
      <c r="G899" s="573"/>
    </row>
    <row r="900" spans="1:7" x14ac:dyDescent="0.2">
      <c r="A900" s="573"/>
      <c r="B900" s="107"/>
      <c r="C900" s="289"/>
      <c r="D900" s="607"/>
      <c r="E900" s="107"/>
      <c r="F900" s="573"/>
      <c r="G900" s="573"/>
    </row>
    <row r="901" spans="1:7" x14ac:dyDescent="0.2">
      <c r="A901" s="573"/>
      <c r="B901" s="107"/>
      <c r="C901" s="289"/>
      <c r="D901" s="607"/>
      <c r="E901" s="107"/>
      <c r="F901" s="573"/>
      <c r="G901" s="573"/>
    </row>
    <row r="902" spans="1:7" x14ac:dyDescent="0.2">
      <c r="A902" s="573"/>
      <c r="B902" s="107"/>
      <c r="C902" s="289"/>
      <c r="D902" s="607"/>
      <c r="E902" s="107"/>
      <c r="F902" s="573"/>
      <c r="G902" s="573"/>
    </row>
    <row r="903" spans="1:7" x14ac:dyDescent="0.2">
      <c r="A903" s="573"/>
      <c r="B903" s="107"/>
      <c r="C903" s="289"/>
      <c r="D903" s="607"/>
      <c r="E903" s="107"/>
      <c r="F903" s="573"/>
      <c r="G903" s="573"/>
    </row>
    <row r="904" spans="1:7" x14ac:dyDescent="0.2">
      <c r="A904" s="573"/>
      <c r="B904" s="107"/>
      <c r="C904" s="289"/>
      <c r="D904" s="607"/>
      <c r="E904" s="107"/>
      <c r="F904" s="573"/>
      <c r="G904" s="573"/>
    </row>
    <row r="905" spans="1:7" x14ac:dyDescent="0.2">
      <c r="A905" s="573"/>
      <c r="B905" s="107"/>
      <c r="C905" s="289"/>
      <c r="D905" s="607"/>
      <c r="E905" s="107"/>
      <c r="F905" s="573"/>
      <c r="G905" s="573"/>
    </row>
    <row r="906" spans="1:7" x14ac:dyDescent="0.2">
      <c r="A906" s="573"/>
      <c r="B906" s="107"/>
      <c r="C906" s="289"/>
      <c r="D906" s="607"/>
      <c r="E906" s="107"/>
      <c r="F906" s="573"/>
      <c r="G906" s="573"/>
    </row>
    <row r="907" spans="1:7" x14ac:dyDescent="0.2">
      <c r="A907" s="573"/>
      <c r="B907" s="107"/>
      <c r="C907" s="289"/>
      <c r="D907" s="607"/>
      <c r="E907" s="107"/>
      <c r="F907" s="573"/>
      <c r="G907" s="573"/>
    </row>
    <row r="908" spans="1:7" x14ac:dyDescent="0.2">
      <c r="A908" s="573"/>
      <c r="B908" s="107"/>
      <c r="C908" s="289"/>
      <c r="D908" s="607"/>
      <c r="E908" s="107"/>
      <c r="F908" s="573"/>
      <c r="G908" s="573"/>
    </row>
    <row r="909" spans="1:7" x14ac:dyDescent="0.2">
      <c r="A909" s="573"/>
      <c r="B909" s="107"/>
      <c r="C909" s="289"/>
      <c r="D909" s="607"/>
      <c r="E909" s="107"/>
      <c r="F909" s="573"/>
      <c r="G909" s="573"/>
    </row>
    <row r="910" spans="1:7" x14ac:dyDescent="0.2">
      <c r="A910" s="573"/>
      <c r="B910" s="107"/>
      <c r="C910" s="289"/>
      <c r="D910" s="607"/>
      <c r="E910" s="107"/>
      <c r="F910" s="573"/>
      <c r="G910" s="573"/>
    </row>
    <row r="911" spans="1:7" x14ac:dyDescent="0.2">
      <c r="A911" s="573"/>
      <c r="B911" s="107"/>
      <c r="C911" s="289"/>
      <c r="D911" s="607"/>
      <c r="E911" s="107"/>
      <c r="F911" s="573"/>
      <c r="G911" s="573"/>
    </row>
    <row r="912" spans="1:7" x14ac:dyDescent="0.2">
      <c r="A912" s="573"/>
      <c r="B912" s="107"/>
      <c r="C912" s="289"/>
      <c r="D912" s="607"/>
      <c r="E912" s="107"/>
      <c r="F912" s="573"/>
      <c r="G912" s="573"/>
    </row>
    <row r="913" spans="1:7" x14ac:dyDescent="0.2">
      <c r="A913" s="573"/>
      <c r="B913" s="107"/>
      <c r="C913" s="289"/>
      <c r="D913" s="607"/>
      <c r="E913" s="107"/>
      <c r="F913" s="573"/>
      <c r="G913" s="573"/>
    </row>
    <row r="914" spans="1:7" x14ac:dyDescent="0.2">
      <c r="A914" s="573"/>
      <c r="B914" s="107"/>
      <c r="C914" s="289"/>
      <c r="D914" s="607"/>
      <c r="E914" s="107"/>
      <c r="F914" s="573"/>
      <c r="G914" s="573"/>
    </row>
    <row r="915" spans="1:7" x14ac:dyDescent="0.2">
      <c r="A915" s="573"/>
      <c r="B915" s="107"/>
      <c r="C915" s="289"/>
      <c r="D915" s="607"/>
      <c r="E915" s="107"/>
      <c r="F915" s="573"/>
      <c r="G915" s="573"/>
    </row>
    <row r="916" spans="1:7" x14ac:dyDescent="0.2">
      <c r="A916" s="573"/>
      <c r="B916" s="107"/>
      <c r="C916" s="289"/>
      <c r="D916" s="607"/>
      <c r="E916" s="107"/>
      <c r="F916" s="573"/>
      <c r="G916" s="573"/>
    </row>
    <row r="917" spans="1:7" x14ac:dyDescent="0.2">
      <c r="A917" s="573"/>
      <c r="B917" s="107"/>
      <c r="C917" s="289"/>
      <c r="D917" s="607"/>
      <c r="E917" s="107"/>
      <c r="F917" s="573"/>
      <c r="G917" s="573"/>
    </row>
    <row r="918" spans="1:7" x14ac:dyDescent="0.2">
      <c r="A918" s="573"/>
      <c r="B918" s="107"/>
      <c r="C918" s="289"/>
      <c r="D918" s="607"/>
      <c r="E918" s="107"/>
      <c r="F918" s="573"/>
      <c r="G918" s="573"/>
    </row>
    <row r="919" spans="1:7" x14ac:dyDescent="0.2">
      <c r="A919" s="573"/>
      <c r="B919" s="107"/>
      <c r="C919" s="289"/>
      <c r="D919" s="607"/>
      <c r="E919" s="107"/>
      <c r="F919" s="573"/>
      <c r="G919" s="573"/>
    </row>
    <row r="920" spans="1:7" x14ac:dyDescent="0.2">
      <c r="A920" s="573"/>
      <c r="B920" s="107"/>
      <c r="C920" s="289"/>
      <c r="D920" s="607"/>
      <c r="E920" s="107"/>
      <c r="F920" s="573"/>
      <c r="G920" s="573"/>
    </row>
    <row r="921" spans="1:7" x14ac:dyDescent="0.2">
      <c r="A921" s="573"/>
      <c r="B921" s="107"/>
      <c r="C921" s="289"/>
      <c r="D921" s="607"/>
      <c r="E921" s="107"/>
      <c r="F921" s="573"/>
      <c r="G921" s="573"/>
    </row>
    <row r="922" spans="1:7" x14ac:dyDescent="0.2">
      <c r="A922" s="573"/>
      <c r="B922" s="107"/>
      <c r="C922" s="289"/>
      <c r="D922" s="607"/>
      <c r="E922" s="107"/>
      <c r="F922" s="573"/>
      <c r="G922" s="573"/>
    </row>
    <row r="923" spans="1:7" x14ac:dyDescent="0.2">
      <c r="A923" s="573"/>
      <c r="B923" s="107"/>
      <c r="C923" s="289"/>
      <c r="D923" s="607"/>
      <c r="E923" s="107"/>
      <c r="F923" s="573"/>
      <c r="G923" s="573"/>
    </row>
    <row r="924" spans="1:7" x14ac:dyDescent="0.2">
      <c r="A924" s="573"/>
      <c r="B924" s="107"/>
      <c r="C924" s="289"/>
      <c r="D924" s="607"/>
      <c r="E924" s="107"/>
      <c r="F924" s="573"/>
      <c r="G924" s="573"/>
    </row>
    <row r="925" spans="1:7" x14ac:dyDescent="0.2">
      <c r="A925" s="573"/>
      <c r="B925" s="107"/>
      <c r="C925" s="289"/>
      <c r="D925" s="607"/>
      <c r="E925" s="107"/>
      <c r="F925" s="573"/>
      <c r="G925" s="573"/>
    </row>
    <row r="926" spans="1:7" x14ac:dyDescent="0.2">
      <c r="A926" s="573"/>
      <c r="B926" s="107"/>
      <c r="C926" s="289"/>
      <c r="D926" s="607"/>
      <c r="E926" s="107"/>
      <c r="F926" s="573"/>
      <c r="G926" s="573"/>
    </row>
    <row r="927" spans="1:7" x14ac:dyDescent="0.2">
      <c r="A927" s="573"/>
      <c r="B927" s="107"/>
      <c r="C927" s="289"/>
      <c r="D927" s="607"/>
      <c r="E927" s="107"/>
      <c r="F927" s="573"/>
      <c r="G927" s="573"/>
    </row>
    <row r="928" spans="1:7" x14ac:dyDescent="0.2">
      <c r="A928" s="573"/>
      <c r="B928" s="107"/>
      <c r="C928" s="289"/>
      <c r="D928" s="607"/>
      <c r="E928" s="107"/>
      <c r="F928" s="573"/>
      <c r="G928" s="573"/>
    </row>
    <row r="929" spans="1:7" x14ac:dyDescent="0.2">
      <c r="A929" s="573"/>
      <c r="B929" s="107"/>
      <c r="C929" s="289"/>
      <c r="D929" s="607"/>
      <c r="E929" s="107"/>
      <c r="F929" s="573"/>
      <c r="G929" s="573"/>
    </row>
    <row r="930" spans="1:7" x14ac:dyDescent="0.2">
      <c r="A930" s="573"/>
      <c r="B930" s="107"/>
      <c r="C930" s="289"/>
      <c r="D930" s="607"/>
      <c r="E930" s="107"/>
      <c r="F930" s="573"/>
      <c r="G930" s="573"/>
    </row>
    <row r="931" spans="1:7" x14ac:dyDescent="0.2">
      <c r="A931" s="573"/>
      <c r="B931" s="107"/>
      <c r="C931" s="289"/>
      <c r="D931" s="607"/>
      <c r="E931" s="107"/>
      <c r="F931" s="573"/>
      <c r="G931" s="573"/>
    </row>
    <row r="932" spans="1:7" x14ac:dyDescent="0.2">
      <c r="A932" s="573"/>
      <c r="B932" s="107"/>
      <c r="C932" s="289"/>
      <c r="D932" s="607"/>
      <c r="E932" s="107"/>
      <c r="F932" s="573"/>
      <c r="G932" s="573"/>
    </row>
    <row r="933" spans="1:7" x14ac:dyDescent="0.2">
      <c r="A933" s="573"/>
      <c r="B933" s="107"/>
      <c r="C933" s="289"/>
      <c r="D933" s="607"/>
      <c r="E933" s="107"/>
      <c r="F933" s="573"/>
      <c r="G933" s="573"/>
    </row>
    <row r="934" spans="1:7" x14ac:dyDescent="0.2">
      <c r="A934" s="573"/>
      <c r="B934" s="107"/>
      <c r="C934" s="289"/>
      <c r="D934" s="607"/>
      <c r="E934" s="107"/>
      <c r="F934" s="573"/>
      <c r="G934" s="573"/>
    </row>
    <row r="935" spans="1:7" x14ac:dyDescent="0.2">
      <c r="A935" s="573"/>
      <c r="B935" s="107"/>
      <c r="C935" s="289"/>
      <c r="D935" s="607"/>
      <c r="E935" s="107"/>
      <c r="F935" s="573"/>
      <c r="G935" s="573"/>
    </row>
    <row r="936" spans="1:7" x14ac:dyDescent="0.2">
      <c r="A936" s="573"/>
      <c r="B936" s="107"/>
      <c r="C936" s="289"/>
      <c r="D936" s="607"/>
      <c r="E936" s="107"/>
      <c r="F936" s="573"/>
      <c r="G936" s="573"/>
    </row>
    <row r="937" spans="1:7" x14ac:dyDescent="0.2">
      <c r="A937" s="573"/>
      <c r="B937" s="107"/>
      <c r="C937" s="289"/>
      <c r="D937" s="607"/>
      <c r="E937" s="107"/>
      <c r="F937" s="573"/>
      <c r="G937" s="573"/>
    </row>
    <row r="938" spans="1:7" x14ac:dyDescent="0.2">
      <c r="A938" s="573"/>
      <c r="B938" s="107"/>
      <c r="C938" s="289"/>
      <c r="D938" s="607"/>
      <c r="E938" s="107"/>
      <c r="F938" s="573"/>
      <c r="G938" s="573"/>
    </row>
    <row r="939" spans="1:7" x14ac:dyDescent="0.2">
      <c r="A939" s="573"/>
      <c r="B939" s="107"/>
      <c r="C939" s="289"/>
      <c r="D939" s="607"/>
      <c r="E939" s="107"/>
      <c r="F939" s="573"/>
      <c r="G939" s="573"/>
    </row>
    <row r="940" spans="1:7" x14ac:dyDescent="0.2">
      <c r="A940" s="573"/>
      <c r="B940" s="107"/>
      <c r="C940" s="289"/>
      <c r="D940" s="607"/>
      <c r="E940" s="107"/>
      <c r="F940" s="573"/>
      <c r="G940" s="573"/>
    </row>
    <row r="941" spans="1:7" x14ac:dyDescent="0.2">
      <c r="A941" s="573"/>
      <c r="B941" s="107"/>
      <c r="C941" s="289"/>
      <c r="D941" s="607"/>
      <c r="E941" s="107"/>
      <c r="F941" s="573"/>
      <c r="G941" s="573"/>
    </row>
    <row r="942" spans="1:7" x14ac:dyDescent="0.2">
      <c r="A942" s="573"/>
      <c r="B942" s="107"/>
      <c r="C942" s="289"/>
      <c r="D942" s="607"/>
      <c r="E942" s="107"/>
      <c r="F942" s="573"/>
      <c r="G942" s="573"/>
    </row>
    <row r="943" spans="1:7" x14ac:dyDescent="0.2">
      <c r="A943" s="573"/>
      <c r="B943" s="107"/>
      <c r="C943" s="289"/>
      <c r="D943" s="607"/>
      <c r="E943" s="107"/>
      <c r="F943" s="573"/>
      <c r="G943" s="573"/>
    </row>
    <row r="944" spans="1:7" x14ac:dyDescent="0.2">
      <c r="A944" s="573"/>
      <c r="B944" s="107"/>
      <c r="C944" s="289"/>
      <c r="D944" s="607"/>
      <c r="E944" s="107"/>
      <c r="F944" s="573"/>
      <c r="G944" s="573"/>
    </row>
    <row r="945" spans="1:7" x14ac:dyDescent="0.2">
      <c r="A945" s="573"/>
      <c r="B945" s="107"/>
      <c r="C945" s="289"/>
      <c r="D945" s="607"/>
      <c r="E945" s="107"/>
      <c r="F945" s="573"/>
      <c r="G945" s="573"/>
    </row>
    <row r="946" spans="1:7" x14ac:dyDescent="0.2">
      <c r="A946" s="573"/>
      <c r="B946" s="107"/>
      <c r="C946" s="289"/>
      <c r="D946" s="607"/>
      <c r="E946" s="107"/>
      <c r="F946" s="573"/>
      <c r="G946" s="573"/>
    </row>
    <row r="947" spans="1:7" x14ac:dyDescent="0.2">
      <c r="A947" s="573"/>
      <c r="B947" s="107"/>
      <c r="C947" s="289"/>
      <c r="D947" s="607"/>
      <c r="E947" s="107"/>
      <c r="F947" s="573"/>
      <c r="G947" s="573"/>
    </row>
    <row r="948" spans="1:7" x14ac:dyDescent="0.2">
      <c r="A948" s="573"/>
      <c r="B948" s="107"/>
      <c r="C948" s="289"/>
      <c r="D948" s="607"/>
      <c r="E948" s="107"/>
      <c r="F948" s="573"/>
      <c r="G948" s="573"/>
    </row>
    <row r="949" spans="1:7" x14ac:dyDescent="0.2">
      <c r="A949" s="573"/>
      <c r="B949" s="107"/>
      <c r="C949" s="289"/>
      <c r="D949" s="607"/>
      <c r="E949" s="107"/>
      <c r="F949" s="573"/>
      <c r="G949" s="573"/>
    </row>
    <row r="950" spans="1:7" x14ac:dyDescent="0.2">
      <c r="A950" s="573"/>
      <c r="B950" s="107"/>
      <c r="C950" s="289"/>
      <c r="D950" s="607"/>
      <c r="E950" s="107"/>
      <c r="F950" s="573"/>
      <c r="G950" s="573"/>
    </row>
    <row r="951" spans="1:7" x14ac:dyDescent="0.2">
      <c r="A951" s="573"/>
      <c r="B951" s="107"/>
      <c r="C951" s="289"/>
      <c r="D951" s="607"/>
      <c r="E951" s="107"/>
      <c r="F951" s="573"/>
      <c r="G951" s="573"/>
    </row>
    <row r="952" spans="1:7" x14ac:dyDescent="0.2">
      <c r="A952" s="573"/>
      <c r="B952" s="107"/>
      <c r="C952" s="289"/>
      <c r="D952" s="607"/>
      <c r="E952" s="107"/>
      <c r="F952" s="573"/>
      <c r="G952" s="573"/>
    </row>
    <row r="953" spans="1:7" x14ac:dyDescent="0.2">
      <c r="A953" s="573"/>
      <c r="B953" s="107"/>
      <c r="C953" s="289"/>
      <c r="D953" s="607"/>
      <c r="E953" s="107"/>
      <c r="F953" s="573"/>
      <c r="G953" s="573"/>
    </row>
    <row r="954" spans="1:7" x14ac:dyDescent="0.2">
      <c r="A954" s="573"/>
      <c r="B954" s="107"/>
      <c r="C954" s="289"/>
      <c r="D954" s="607"/>
      <c r="E954" s="107"/>
      <c r="F954" s="573"/>
      <c r="G954" s="573"/>
    </row>
    <row r="955" spans="1:7" x14ac:dyDescent="0.2">
      <c r="A955" s="573"/>
      <c r="B955" s="107"/>
      <c r="C955" s="289"/>
      <c r="D955" s="607"/>
      <c r="E955" s="107"/>
      <c r="F955" s="573"/>
      <c r="G955" s="573"/>
    </row>
    <row r="956" spans="1:7" x14ac:dyDescent="0.2">
      <c r="A956" s="573"/>
      <c r="B956" s="107"/>
      <c r="C956" s="289"/>
      <c r="D956" s="607"/>
      <c r="E956" s="107"/>
      <c r="F956" s="573"/>
      <c r="G956" s="573"/>
    </row>
    <row r="957" spans="1:7" x14ac:dyDescent="0.2">
      <c r="A957" s="573"/>
      <c r="B957" s="107"/>
      <c r="C957" s="289"/>
      <c r="D957" s="607"/>
      <c r="E957" s="107"/>
      <c r="F957" s="573"/>
      <c r="G957" s="573"/>
    </row>
    <row r="958" spans="1:7" x14ac:dyDescent="0.2">
      <c r="A958" s="573"/>
      <c r="B958" s="107"/>
      <c r="C958" s="289"/>
      <c r="D958" s="607"/>
      <c r="E958" s="107"/>
      <c r="F958" s="573"/>
      <c r="G958" s="573"/>
    </row>
    <row r="959" spans="1:7" x14ac:dyDescent="0.2">
      <c r="A959" s="573"/>
      <c r="B959" s="107"/>
      <c r="C959" s="289"/>
      <c r="D959" s="607"/>
      <c r="E959" s="107"/>
      <c r="F959" s="573"/>
      <c r="G959" s="573"/>
    </row>
    <row r="960" spans="1:7" x14ac:dyDescent="0.2">
      <c r="A960" s="573"/>
      <c r="B960" s="107"/>
      <c r="C960" s="289"/>
      <c r="D960" s="607"/>
      <c r="E960" s="107"/>
      <c r="F960" s="573"/>
      <c r="G960" s="573"/>
    </row>
    <row r="961" spans="1:7" x14ac:dyDescent="0.2">
      <c r="A961" s="573"/>
      <c r="B961" s="107"/>
      <c r="C961" s="289"/>
      <c r="D961" s="607"/>
      <c r="E961" s="107"/>
      <c r="F961" s="573"/>
      <c r="G961" s="573"/>
    </row>
    <row r="962" spans="1:7" x14ac:dyDescent="0.2">
      <c r="A962" s="573"/>
      <c r="B962" s="107"/>
      <c r="C962" s="289"/>
      <c r="D962" s="607"/>
      <c r="E962" s="107"/>
      <c r="F962" s="573"/>
      <c r="G962" s="573"/>
    </row>
    <row r="963" spans="1:7" x14ac:dyDescent="0.2">
      <c r="A963" s="573"/>
      <c r="B963" s="107"/>
      <c r="C963" s="289"/>
      <c r="D963" s="607"/>
      <c r="E963" s="107"/>
      <c r="F963" s="573"/>
      <c r="G963" s="573"/>
    </row>
    <row r="964" spans="1:7" x14ac:dyDescent="0.2">
      <c r="A964" s="573"/>
      <c r="B964" s="107"/>
      <c r="C964" s="289"/>
      <c r="D964" s="607"/>
      <c r="E964" s="107"/>
      <c r="F964" s="573"/>
      <c r="G964" s="573"/>
    </row>
    <row r="965" spans="1:7" x14ac:dyDescent="0.2">
      <c r="A965" s="573"/>
      <c r="B965" s="107"/>
      <c r="C965" s="289"/>
      <c r="D965" s="607"/>
      <c r="E965" s="107"/>
      <c r="F965" s="573"/>
      <c r="G965" s="573"/>
    </row>
    <row r="966" spans="1:7" x14ac:dyDescent="0.2">
      <c r="A966" s="573"/>
      <c r="B966" s="107"/>
      <c r="C966" s="289"/>
      <c r="D966" s="607"/>
      <c r="E966" s="107"/>
      <c r="F966" s="573"/>
      <c r="G966" s="573"/>
    </row>
    <row r="967" spans="1:7" x14ac:dyDescent="0.2">
      <c r="A967" s="573"/>
      <c r="B967" s="107"/>
      <c r="C967" s="289"/>
      <c r="D967" s="607"/>
      <c r="E967" s="107"/>
      <c r="F967" s="573"/>
      <c r="G967" s="573"/>
    </row>
    <row r="968" spans="1:7" x14ac:dyDescent="0.2">
      <c r="A968" s="573"/>
      <c r="B968" s="107"/>
      <c r="C968" s="289"/>
      <c r="D968" s="607"/>
      <c r="E968" s="107"/>
      <c r="F968" s="573"/>
      <c r="G968" s="573"/>
    </row>
    <row r="969" spans="1:7" x14ac:dyDescent="0.2">
      <c r="A969" s="573"/>
      <c r="B969" s="107"/>
      <c r="C969" s="289"/>
      <c r="D969" s="607"/>
      <c r="E969" s="107"/>
      <c r="F969" s="573"/>
      <c r="G969" s="573"/>
    </row>
    <row r="970" spans="1:7" x14ac:dyDescent="0.2">
      <c r="A970" s="573"/>
      <c r="B970" s="107"/>
      <c r="C970" s="289"/>
      <c r="D970" s="607"/>
      <c r="E970" s="107"/>
      <c r="F970" s="573"/>
      <c r="G970" s="573"/>
    </row>
    <row r="971" spans="1:7" x14ac:dyDescent="0.2">
      <c r="A971" s="573"/>
      <c r="B971" s="107"/>
      <c r="C971" s="289"/>
      <c r="D971" s="607"/>
      <c r="E971" s="107"/>
      <c r="F971" s="573"/>
      <c r="G971" s="573"/>
    </row>
    <row r="972" spans="1:7" x14ac:dyDescent="0.2">
      <c r="A972" s="573"/>
      <c r="B972" s="107"/>
      <c r="C972" s="289"/>
      <c r="D972" s="607"/>
      <c r="E972" s="107"/>
      <c r="F972" s="573"/>
      <c r="G972" s="573"/>
    </row>
    <row r="973" spans="1:7" x14ac:dyDescent="0.2">
      <c r="A973" s="573"/>
      <c r="B973" s="107"/>
      <c r="C973" s="289"/>
      <c r="D973" s="607"/>
      <c r="E973" s="107"/>
      <c r="F973" s="573"/>
      <c r="G973" s="573"/>
    </row>
    <row r="974" spans="1:7" x14ac:dyDescent="0.2">
      <c r="A974" s="573"/>
      <c r="B974" s="107"/>
      <c r="C974" s="289"/>
      <c r="D974" s="607"/>
      <c r="E974" s="107"/>
      <c r="F974" s="573"/>
      <c r="G974" s="573"/>
    </row>
    <row r="975" spans="1:7" x14ac:dyDescent="0.2">
      <c r="A975" s="573"/>
      <c r="B975" s="107"/>
      <c r="C975" s="289"/>
      <c r="D975" s="607"/>
      <c r="E975" s="107"/>
      <c r="F975" s="573"/>
      <c r="G975" s="573"/>
    </row>
    <row r="976" spans="1:7" x14ac:dyDescent="0.2">
      <c r="A976" s="573"/>
      <c r="B976" s="107"/>
      <c r="C976" s="289"/>
      <c r="D976" s="607"/>
      <c r="E976" s="107"/>
      <c r="F976" s="573"/>
      <c r="G976" s="573"/>
    </row>
    <row r="977" spans="1:7" x14ac:dyDescent="0.2">
      <c r="A977" s="573"/>
      <c r="B977" s="107"/>
      <c r="C977" s="289"/>
      <c r="D977" s="607"/>
      <c r="E977" s="107"/>
      <c r="F977" s="573"/>
      <c r="G977" s="573"/>
    </row>
    <row r="978" spans="1:7" x14ac:dyDescent="0.2">
      <c r="A978" s="573"/>
      <c r="B978" s="107"/>
      <c r="C978" s="289"/>
      <c r="D978" s="607"/>
      <c r="E978" s="107"/>
      <c r="F978" s="573"/>
      <c r="G978" s="573"/>
    </row>
    <row r="979" spans="1:7" x14ac:dyDescent="0.2">
      <c r="A979" s="573"/>
      <c r="B979" s="107"/>
      <c r="C979" s="289"/>
      <c r="D979" s="607"/>
      <c r="E979" s="107"/>
      <c r="F979" s="573"/>
      <c r="G979" s="573"/>
    </row>
    <row r="980" spans="1:7" x14ac:dyDescent="0.2">
      <c r="A980" s="573"/>
      <c r="B980" s="107"/>
      <c r="C980" s="289"/>
      <c r="D980" s="607"/>
      <c r="E980" s="107"/>
      <c r="F980" s="573"/>
      <c r="G980" s="573"/>
    </row>
    <row r="981" spans="1:7" x14ac:dyDescent="0.2">
      <c r="A981" s="573"/>
      <c r="B981" s="107"/>
      <c r="C981" s="289"/>
      <c r="D981" s="607"/>
      <c r="E981" s="107"/>
      <c r="F981" s="573"/>
      <c r="G981" s="573"/>
    </row>
    <row r="982" spans="1:7" x14ac:dyDescent="0.2">
      <c r="A982" s="573"/>
      <c r="B982" s="107"/>
      <c r="C982" s="289"/>
      <c r="D982" s="607"/>
      <c r="E982" s="107"/>
      <c r="F982" s="573"/>
      <c r="G982" s="573"/>
    </row>
    <row r="983" spans="1:7" x14ac:dyDescent="0.2">
      <c r="A983" s="573"/>
      <c r="B983" s="107"/>
      <c r="C983" s="289"/>
      <c r="D983" s="607"/>
      <c r="E983" s="107"/>
      <c r="F983" s="573"/>
      <c r="G983" s="573"/>
    </row>
    <row r="984" spans="1:7" x14ac:dyDescent="0.2">
      <c r="A984" s="573"/>
      <c r="B984" s="107"/>
      <c r="C984" s="289"/>
      <c r="D984" s="607"/>
      <c r="E984" s="107"/>
      <c r="F984" s="573"/>
      <c r="G984" s="573"/>
    </row>
    <row r="985" spans="1:7" x14ac:dyDescent="0.2">
      <c r="A985" s="573"/>
      <c r="B985" s="107"/>
      <c r="C985" s="289"/>
      <c r="D985" s="607"/>
      <c r="E985" s="107"/>
      <c r="F985" s="573"/>
      <c r="G985" s="573"/>
    </row>
    <row r="986" spans="1:7" x14ac:dyDescent="0.2">
      <c r="A986" s="573"/>
      <c r="B986" s="107"/>
      <c r="C986" s="289"/>
      <c r="D986" s="607"/>
      <c r="E986" s="107"/>
      <c r="F986" s="573"/>
      <c r="G986" s="573"/>
    </row>
    <row r="987" spans="1:7" x14ac:dyDescent="0.2">
      <c r="A987" s="573"/>
      <c r="B987" s="107"/>
      <c r="C987" s="289"/>
      <c r="D987" s="607"/>
      <c r="E987" s="107"/>
      <c r="F987" s="573"/>
      <c r="G987" s="573"/>
    </row>
    <row r="988" spans="1:7" x14ac:dyDescent="0.2">
      <c r="A988" s="573"/>
      <c r="B988" s="107"/>
      <c r="C988" s="289"/>
      <c r="D988" s="607"/>
      <c r="E988" s="107"/>
      <c r="F988" s="573"/>
      <c r="G988" s="573"/>
    </row>
    <row r="989" spans="1:7" x14ac:dyDescent="0.2">
      <c r="A989" s="573"/>
      <c r="B989" s="107"/>
      <c r="C989" s="289"/>
      <c r="D989" s="607"/>
      <c r="E989" s="107"/>
      <c r="F989" s="573"/>
      <c r="G989" s="573"/>
    </row>
    <row r="990" spans="1:7" x14ac:dyDescent="0.2">
      <c r="A990" s="573"/>
      <c r="B990" s="107"/>
      <c r="C990" s="289"/>
      <c r="D990" s="607"/>
      <c r="E990" s="107"/>
      <c r="F990" s="573"/>
      <c r="G990" s="573"/>
    </row>
    <row r="991" spans="1:7" x14ac:dyDescent="0.2">
      <c r="A991" s="573"/>
      <c r="B991" s="107"/>
      <c r="C991" s="289"/>
      <c r="D991" s="607"/>
      <c r="E991" s="107"/>
      <c r="F991" s="573"/>
      <c r="G991" s="573"/>
    </row>
    <row r="992" spans="1:7" x14ac:dyDescent="0.2">
      <c r="A992" s="573"/>
      <c r="B992" s="107"/>
      <c r="C992" s="289"/>
      <c r="D992" s="607"/>
      <c r="E992" s="107"/>
      <c r="F992" s="573"/>
      <c r="G992" s="573"/>
    </row>
    <row r="993" spans="1:7" x14ac:dyDescent="0.2">
      <c r="A993" s="573"/>
      <c r="B993" s="107"/>
      <c r="C993" s="289"/>
      <c r="D993" s="607"/>
      <c r="E993" s="107"/>
      <c r="F993" s="573"/>
      <c r="G993" s="573"/>
    </row>
    <row r="994" spans="1:7" x14ac:dyDescent="0.2">
      <c r="A994" s="573"/>
      <c r="B994" s="107"/>
      <c r="C994" s="289"/>
      <c r="D994" s="607"/>
      <c r="E994" s="107"/>
      <c r="F994" s="573"/>
      <c r="G994" s="573"/>
    </row>
    <row r="995" spans="1:7" x14ac:dyDescent="0.2">
      <c r="A995" s="573"/>
      <c r="B995" s="107"/>
      <c r="C995" s="289"/>
      <c r="D995" s="607"/>
      <c r="E995" s="107"/>
      <c r="F995" s="573"/>
      <c r="G995" s="573"/>
    </row>
    <row r="996" spans="1:7" x14ac:dyDescent="0.2">
      <c r="A996" s="573"/>
      <c r="B996" s="107"/>
      <c r="C996" s="289"/>
      <c r="D996" s="607"/>
      <c r="E996" s="107"/>
      <c r="F996" s="573"/>
      <c r="G996" s="573"/>
    </row>
    <row r="997" spans="1:7" x14ac:dyDescent="0.2">
      <c r="A997" s="573"/>
      <c r="B997" s="107"/>
      <c r="C997" s="289"/>
      <c r="D997" s="607"/>
      <c r="E997" s="107"/>
      <c r="F997" s="573"/>
      <c r="G997" s="573"/>
    </row>
    <row r="998" spans="1:7" x14ac:dyDescent="0.2">
      <c r="A998" s="573"/>
      <c r="B998" s="107"/>
      <c r="C998" s="289"/>
      <c r="D998" s="607"/>
      <c r="E998" s="107"/>
      <c r="F998" s="573"/>
      <c r="G998" s="573"/>
    </row>
    <row r="999" spans="1:7" x14ac:dyDescent="0.2">
      <c r="A999" s="573"/>
      <c r="B999" s="107"/>
      <c r="C999" s="289"/>
      <c r="D999" s="607"/>
      <c r="E999" s="107"/>
      <c r="F999" s="573"/>
      <c r="G999" s="573"/>
    </row>
    <row r="1000" spans="1:7" x14ac:dyDescent="0.2">
      <c r="A1000" s="573"/>
      <c r="B1000" s="107"/>
      <c r="C1000" s="289"/>
      <c r="D1000" s="607"/>
      <c r="E1000" s="107"/>
      <c r="F1000" s="573"/>
      <c r="G1000" s="573"/>
    </row>
    <row r="1001" spans="1:7" x14ac:dyDescent="0.2">
      <c r="A1001" s="573"/>
      <c r="B1001" s="107"/>
      <c r="C1001" s="289"/>
      <c r="D1001" s="607"/>
      <c r="E1001" s="107"/>
      <c r="F1001" s="573"/>
      <c r="G1001" s="573"/>
    </row>
    <row r="1002" spans="1:7" x14ac:dyDescent="0.2">
      <c r="A1002" s="573"/>
      <c r="B1002" s="107"/>
      <c r="C1002" s="289"/>
      <c r="D1002" s="607"/>
      <c r="E1002" s="107"/>
      <c r="F1002" s="573"/>
      <c r="G1002" s="573"/>
    </row>
    <row r="1003" spans="1:7" x14ac:dyDescent="0.2">
      <c r="A1003" s="573"/>
      <c r="B1003" s="107"/>
      <c r="C1003" s="289"/>
      <c r="D1003" s="607"/>
      <c r="E1003" s="107"/>
      <c r="F1003" s="573"/>
      <c r="G1003" s="573"/>
    </row>
    <row r="1004" spans="1:7" x14ac:dyDescent="0.2">
      <c r="A1004" s="573"/>
      <c r="B1004" s="107"/>
      <c r="C1004" s="289"/>
      <c r="D1004" s="607"/>
      <c r="E1004" s="107"/>
      <c r="F1004" s="573"/>
      <c r="G1004" s="573"/>
    </row>
    <row r="1005" spans="1:7" x14ac:dyDescent="0.2">
      <c r="A1005" s="573"/>
      <c r="B1005" s="107"/>
      <c r="C1005" s="289"/>
      <c r="D1005" s="607"/>
      <c r="E1005" s="107"/>
      <c r="F1005" s="573"/>
      <c r="G1005" s="573"/>
    </row>
    <row r="1006" spans="1:7" x14ac:dyDescent="0.2">
      <c r="A1006" s="573"/>
      <c r="B1006" s="107"/>
      <c r="C1006" s="289"/>
      <c r="D1006" s="607"/>
      <c r="E1006" s="107"/>
      <c r="F1006" s="573"/>
      <c r="G1006" s="573"/>
    </row>
    <row r="1007" spans="1:7" x14ac:dyDescent="0.2">
      <c r="A1007" s="573"/>
      <c r="B1007" s="107"/>
      <c r="C1007" s="289"/>
      <c r="D1007" s="607"/>
      <c r="E1007" s="107"/>
      <c r="F1007" s="573"/>
      <c r="G1007" s="573"/>
    </row>
    <row r="1008" spans="1:7" x14ac:dyDescent="0.2">
      <c r="A1008" s="573"/>
      <c r="B1008" s="107"/>
      <c r="C1008" s="289"/>
      <c r="D1008" s="607"/>
      <c r="E1008" s="107"/>
      <c r="F1008" s="573"/>
      <c r="G1008" s="573"/>
    </row>
    <row r="1009" spans="1:7" x14ac:dyDescent="0.2">
      <c r="A1009" s="573"/>
      <c r="B1009" s="107"/>
      <c r="C1009" s="289"/>
      <c r="D1009" s="607"/>
      <c r="E1009" s="107"/>
      <c r="F1009" s="573"/>
      <c r="G1009" s="573"/>
    </row>
    <row r="1010" spans="1:7" x14ac:dyDescent="0.2">
      <c r="A1010" s="573"/>
      <c r="B1010" s="107"/>
      <c r="C1010" s="289"/>
      <c r="D1010" s="607"/>
      <c r="E1010" s="107"/>
      <c r="F1010" s="573"/>
      <c r="G1010" s="573"/>
    </row>
    <row r="1011" spans="1:7" x14ac:dyDescent="0.2">
      <c r="A1011" s="573"/>
      <c r="B1011" s="107"/>
      <c r="C1011" s="289"/>
      <c r="D1011" s="607"/>
      <c r="E1011" s="107"/>
      <c r="F1011" s="573"/>
      <c r="G1011" s="573"/>
    </row>
    <row r="1012" spans="1:7" x14ac:dyDescent="0.2">
      <c r="A1012" s="573"/>
      <c r="B1012" s="107"/>
      <c r="C1012" s="289"/>
      <c r="D1012" s="607"/>
      <c r="E1012" s="107"/>
      <c r="F1012" s="573"/>
      <c r="G1012" s="573"/>
    </row>
    <row r="1013" spans="1:7" x14ac:dyDescent="0.2">
      <c r="A1013" s="573"/>
      <c r="B1013" s="107"/>
      <c r="C1013" s="289"/>
      <c r="D1013" s="607"/>
      <c r="E1013" s="107"/>
      <c r="F1013" s="573"/>
      <c r="G1013" s="573"/>
    </row>
    <row r="1014" spans="1:7" x14ac:dyDescent="0.2">
      <c r="A1014" s="573"/>
      <c r="B1014" s="107"/>
      <c r="C1014" s="289"/>
      <c r="D1014" s="607"/>
      <c r="E1014" s="107"/>
      <c r="F1014" s="573"/>
      <c r="G1014" s="573"/>
    </row>
    <row r="1015" spans="1:7" x14ac:dyDescent="0.2">
      <c r="A1015" s="573"/>
      <c r="B1015" s="107"/>
      <c r="C1015" s="289"/>
      <c r="D1015" s="607"/>
      <c r="E1015" s="107"/>
      <c r="F1015" s="573"/>
      <c r="G1015" s="573"/>
    </row>
    <row r="1016" spans="1:7" x14ac:dyDescent="0.2">
      <c r="A1016" s="573"/>
      <c r="B1016" s="107"/>
      <c r="C1016" s="289"/>
      <c r="D1016" s="607"/>
      <c r="E1016" s="107"/>
      <c r="F1016" s="573"/>
      <c r="G1016" s="573"/>
    </row>
    <row r="1017" spans="1:7" x14ac:dyDescent="0.2">
      <c r="A1017" s="573"/>
      <c r="B1017" s="107"/>
      <c r="C1017" s="289"/>
      <c r="D1017" s="607"/>
      <c r="E1017" s="107"/>
      <c r="F1017" s="573"/>
      <c r="G1017" s="573"/>
    </row>
    <row r="1018" spans="1:7" x14ac:dyDescent="0.2">
      <c r="A1018" s="573"/>
      <c r="B1018" s="107"/>
      <c r="C1018" s="289"/>
      <c r="D1018" s="607"/>
      <c r="E1018" s="107"/>
      <c r="F1018" s="573"/>
      <c r="G1018" s="573"/>
    </row>
    <row r="1019" spans="1:7" x14ac:dyDescent="0.2">
      <c r="A1019" s="573"/>
      <c r="B1019" s="107"/>
      <c r="C1019" s="289"/>
      <c r="D1019" s="607"/>
      <c r="E1019" s="107"/>
      <c r="F1019" s="573"/>
      <c r="G1019" s="573"/>
    </row>
    <row r="1020" spans="1:7" x14ac:dyDescent="0.2">
      <c r="A1020" s="573"/>
      <c r="B1020" s="107"/>
      <c r="C1020" s="289"/>
      <c r="D1020" s="607"/>
      <c r="E1020" s="107"/>
      <c r="F1020" s="573"/>
      <c r="G1020" s="573"/>
    </row>
    <row r="1021" spans="1:7" x14ac:dyDescent="0.2">
      <c r="A1021" s="573"/>
      <c r="B1021" s="107"/>
      <c r="C1021" s="289"/>
      <c r="D1021" s="607"/>
      <c r="E1021" s="107"/>
      <c r="F1021" s="573"/>
      <c r="G1021" s="573"/>
    </row>
    <row r="1022" spans="1:7" x14ac:dyDescent="0.2">
      <c r="A1022" s="573"/>
      <c r="B1022" s="107"/>
      <c r="C1022" s="289"/>
      <c r="D1022" s="607"/>
      <c r="E1022" s="107"/>
      <c r="F1022" s="573"/>
      <c r="G1022" s="573"/>
    </row>
    <row r="1023" spans="1:7" x14ac:dyDescent="0.2">
      <c r="A1023" s="573"/>
      <c r="B1023" s="107"/>
      <c r="C1023" s="289"/>
      <c r="D1023" s="607"/>
      <c r="E1023" s="107"/>
      <c r="F1023" s="573"/>
      <c r="G1023" s="573"/>
    </row>
    <row r="1024" spans="1:7" x14ac:dyDescent="0.2">
      <c r="A1024" s="573"/>
      <c r="B1024" s="107"/>
      <c r="C1024" s="289"/>
      <c r="D1024" s="607"/>
      <c r="E1024" s="107"/>
      <c r="F1024" s="573"/>
      <c r="G1024" s="573"/>
    </row>
    <row r="1025" spans="1:7" x14ac:dyDescent="0.2">
      <c r="A1025" s="573"/>
      <c r="B1025" s="107"/>
      <c r="C1025" s="289"/>
      <c r="D1025" s="607"/>
      <c r="E1025" s="107"/>
      <c r="F1025" s="573"/>
      <c r="G1025" s="573"/>
    </row>
    <row r="1026" spans="1:7" x14ac:dyDescent="0.2">
      <c r="A1026" s="573"/>
      <c r="B1026" s="107"/>
      <c r="C1026" s="289"/>
      <c r="D1026" s="607"/>
      <c r="E1026" s="107"/>
      <c r="F1026" s="573"/>
      <c r="G1026" s="573"/>
    </row>
    <row r="1027" spans="1:7" x14ac:dyDescent="0.2">
      <c r="A1027" s="573"/>
      <c r="B1027" s="107"/>
      <c r="C1027" s="289"/>
      <c r="D1027" s="607"/>
      <c r="E1027" s="107"/>
      <c r="F1027" s="573"/>
      <c r="G1027" s="573"/>
    </row>
    <row r="1028" spans="1:7" x14ac:dyDescent="0.2">
      <c r="A1028" s="573"/>
      <c r="B1028" s="107"/>
      <c r="C1028" s="289"/>
      <c r="D1028" s="607"/>
      <c r="E1028" s="107"/>
      <c r="F1028" s="573"/>
      <c r="G1028" s="573"/>
    </row>
    <row r="1029" spans="1:7" x14ac:dyDescent="0.2">
      <c r="A1029" s="573"/>
      <c r="B1029" s="107"/>
      <c r="C1029" s="289"/>
      <c r="D1029" s="607"/>
      <c r="E1029" s="107"/>
      <c r="F1029" s="573"/>
      <c r="G1029" s="573"/>
    </row>
    <row r="1030" spans="1:7" x14ac:dyDescent="0.2">
      <c r="A1030" s="573"/>
      <c r="B1030" s="107"/>
      <c r="C1030" s="289"/>
      <c r="D1030" s="607"/>
      <c r="E1030" s="107"/>
      <c r="F1030" s="573"/>
      <c r="G1030" s="573"/>
    </row>
    <row r="1031" spans="1:7" x14ac:dyDescent="0.2">
      <c r="A1031" s="573"/>
      <c r="B1031" s="107"/>
      <c r="C1031" s="289"/>
      <c r="D1031" s="607"/>
      <c r="E1031" s="107"/>
      <c r="F1031" s="573"/>
      <c r="G1031" s="573"/>
    </row>
    <row r="1032" spans="1:7" x14ac:dyDescent="0.2">
      <c r="A1032" s="573"/>
      <c r="B1032" s="107"/>
      <c r="C1032" s="289"/>
      <c r="D1032" s="607"/>
      <c r="E1032" s="107"/>
      <c r="F1032" s="573"/>
      <c r="G1032" s="573"/>
    </row>
    <row r="1033" spans="1:7" x14ac:dyDescent="0.2">
      <c r="A1033" s="573"/>
      <c r="B1033" s="107"/>
      <c r="C1033" s="289"/>
      <c r="D1033" s="607"/>
      <c r="E1033" s="107"/>
      <c r="F1033" s="573"/>
      <c r="G1033" s="573"/>
    </row>
    <row r="1034" spans="1:7" x14ac:dyDescent="0.2">
      <c r="A1034" s="573"/>
      <c r="B1034" s="107"/>
      <c r="C1034" s="289"/>
      <c r="D1034" s="607"/>
      <c r="E1034" s="107"/>
      <c r="F1034" s="573"/>
      <c r="G1034" s="573"/>
    </row>
    <row r="1035" spans="1:7" x14ac:dyDescent="0.2">
      <c r="A1035" s="573"/>
      <c r="B1035" s="107"/>
      <c r="C1035" s="289"/>
      <c r="D1035" s="607"/>
      <c r="E1035" s="107"/>
      <c r="F1035" s="573"/>
      <c r="G1035" s="573"/>
    </row>
    <row r="1036" spans="1:7" x14ac:dyDescent="0.2">
      <c r="A1036" s="573"/>
      <c r="B1036" s="107"/>
      <c r="C1036" s="289"/>
      <c r="D1036" s="607"/>
      <c r="E1036" s="107"/>
      <c r="F1036" s="573"/>
      <c r="G1036" s="573"/>
    </row>
    <row r="1037" spans="1:7" x14ac:dyDescent="0.2">
      <c r="A1037" s="573"/>
      <c r="B1037" s="107"/>
      <c r="C1037" s="289"/>
      <c r="D1037" s="607"/>
      <c r="E1037" s="107"/>
      <c r="F1037" s="573"/>
      <c r="G1037" s="573"/>
    </row>
    <row r="1038" spans="1:7" x14ac:dyDescent="0.2">
      <c r="A1038" s="573"/>
      <c r="B1038" s="107"/>
      <c r="C1038" s="289"/>
      <c r="D1038" s="607"/>
      <c r="E1038" s="107"/>
      <c r="F1038" s="573"/>
      <c r="G1038" s="573"/>
    </row>
    <row r="1039" spans="1:7" x14ac:dyDescent="0.2">
      <c r="A1039" s="573"/>
      <c r="B1039" s="107"/>
      <c r="C1039" s="289"/>
      <c r="D1039" s="607"/>
      <c r="E1039" s="107"/>
      <c r="F1039" s="573"/>
      <c r="G1039" s="573"/>
    </row>
    <row r="1040" spans="1:7" x14ac:dyDescent="0.2">
      <c r="A1040" s="573"/>
      <c r="B1040" s="107"/>
      <c r="C1040" s="289"/>
      <c r="D1040" s="607"/>
      <c r="E1040" s="107"/>
      <c r="F1040" s="573"/>
      <c r="G1040" s="573"/>
    </row>
    <row r="1041" spans="1:7" x14ac:dyDescent="0.2">
      <c r="A1041" s="573"/>
      <c r="B1041" s="107"/>
      <c r="C1041" s="289"/>
      <c r="D1041" s="607"/>
      <c r="E1041" s="107"/>
      <c r="F1041" s="573"/>
      <c r="G1041" s="573"/>
    </row>
    <row r="1042" spans="1:7" x14ac:dyDescent="0.2">
      <c r="A1042" s="573"/>
      <c r="B1042" s="107"/>
      <c r="C1042" s="289"/>
      <c r="D1042" s="607"/>
      <c r="E1042" s="107"/>
      <c r="F1042" s="573"/>
      <c r="G1042" s="573"/>
    </row>
    <row r="1043" spans="1:7" x14ac:dyDescent="0.2">
      <c r="A1043" s="573"/>
      <c r="B1043" s="107"/>
      <c r="C1043" s="289"/>
      <c r="D1043" s="607"/>
      <c r="E1043" s="107"/>
      <c r="F1043" s="573"/>
      <c r="G1043" s="573"/>
    </row>
    <row r="1044" spans="1:7" x14ac:dyDescent="0.2">
      <c r="A1044" s="573"/>
      <c r="B1044" s="107"/>
      <c r="C1044" s="289"/>
      <c r="D1044" s="607"/>
      <c r="E1044" s="107"/>
      <c r="F1044" s="573"/>
      <c r="G1044" s="573"/>
    </row>
    <row r="1045" spans="1:7" x14ac:dyDescent="0.2">
      <c r="A1045" s="573"/>
      <c r="B1045" s="107"/>
      <c r="C1045" s="289"/>
      <c r="D1045" s="607"/>
      <c r="E1045" s="107"/>
      <c r="F1045" s="573"/>
      <c r="G1045" s="573"/>
    </row>
    <row r="1046" spans="1:7" x14ac:dyDescent="0.2">
      <c r="A1046" s="573"/>
      <c r="B1046" s="107"/>
      <c r="C1046" s="289"/>
      <c r="D1046" s="607"/>
      <c r="E1046" s="107"/>
      <c r="F1046" s="573"/>
      <c r="G1046" s="573"/>
    </row>
    <row r="1047" spans="1:7" x14ac:dyDescent="0.2">
      <c r="A1047" s="573"/>
      <c r="B1047" s="107"/>
      <c r="C1047" s="289"/>
      <c r="D1047" s="607"/>
      <c r="E1047" s="107"/>
      <c r="F1047" s="573"/>
      <c r="G1047" s="573"/>
    </row>
    <row r="1048" spans="1:7" x14ac:dyDescent="0.2">
      <c r="A1048" s="573"/>
      <c r="B1048" s="107"/>
      <c r="C1048" s="289"/>
      <c r="D1048" s="607"/>
      <c r="E1048" s="107"/>
      <c r="F1048" s="573"/>
      <c r="G1048" s="573"/>
    </row>
    <row r="1049" spans="1:7" x14ac:dyDescent="0.2">
      <c r="A1049" s="573"/>
      <c r="B1049" s="107"/>
      <c r="C1049" s="289"/>
      <c r="D1049" s="607"/>
      <c r="E1049" s="107"/>
      <c r="F1049" s="573"/>
      <c r="G1049" s="573"/>
    </row>
    <row r="1050" spans="1:7" x14ac:dyDescent="0.2">
      <c r="A1050" s="573"/>
      <c r="B1050" s="107"/>
      <c r="C1050" s="289"/>
      <c r="D1050" s="607"/>
      <c r="E1050" s="107"/>
      <c r="F1050" s="573"/>
      <c r="G1050" s="573"/>
    </row>
    <row r="1051" spans="1:7" x14ac:dyDescent="0.2">
      <c r="A1051" s="573"/>
      <c r="B1051" s="107"/>
      <c r="C1051" s="289"/>
      <c r="D1051" s="607"/>
      <c r="E1051" s="107"/>
      <c r="F1051" s="573"/>
      <c r="G1051" s="573"/>
    </row>
    <row r="1052" spans="1:7" x14ac:dyDescent="0.2">
      <c r="A1052" s="573"/>
      <c r="B1052" s="107"/>
      <c r="C1052" s="289"/>
      <c r="D1052" s="607"/>
      <c r="E1052" s="107"/>
      <c r="F1052" s="573"/>
      <c r="G1052" s="573"/>
    </row>
    <row r="1053" spans="1:7" x14ac:dyDescent="0.2">
      <c r="A1053" s="573"/>
      <c r="B1053" s="107"/>
      <c r="C1053" s="289"/>
      <c r="D1053" s="607"/>
      <c r="E1053" s="107"/>
      <c r="F1053" s="573"/>
      <c r="G1053" s="573"/>
    </row>
    <row r="1054" spans="1:7" x14ac:dyDescent="0.2">
      <c r="A1054" s="573"/>
      <c r="B1054" s="107"/>
      <c r="C1054" s="289"/>
      <c r="D1054" s="607"/>
      <c r="E1054" s="107"/>
      <c r="F1054" s="573"/>
      <c r="G1054" s="573"/>
    </row>
    <row r="1055" spans="1:7" x14ac:dyDescent="0.2">
      <c r="A1055" s="573"/>
      <c r="B1055" s="107"/>
      <c r="C1055" s="289"/>
      <c r="D1055" s="607"/>
      <c r="E1055" s="107"/>
      <c r="F1055" s="573"/>
      <c r="G1055" s="573"/>
    </row>
    <row r="1056" spans="1:7" x14ac:dyDescent="0.2">
      <c r="A1056" s="573"/>
      <c r="B1056" s="107"/>
      <c r="C1056" s="289"/>
      <c r="D1056" s="607"/>
      <c r="E1056" s="107"/>
      <c r="F1056" s="573"/>
      <c r="G1056" s="573"/>
    </row>
    <row r="1057" spans="1:7" x14ac:dyDescent="0.2">
      <c r="A1057" s="573"/>
      <c r="B1057" s="107"/>
      <c r="C1057" s="289"/>
      <c r="D1057" s="607"/>
      <c r="E1057" s="107"/>
      <c r="F1057" s="573"/>
      <c r="G1057" s="573"/>
    </row>
    <row r="1058" spans="1:7" x14ac:dyDescent="0.2">
      <c r="A1058" s="573"/>
      <c r="B1058" s="107"/>
      <c r="C1058" s="289"/>
      <c r="D1058" s="607"/>
      <c r="E1058" s="107"/>
      <c r="F1058" s="573"/>
      <c r="G1058" s="573"/>
    </row>
    <row r="1059" spans="1:7" x14ac:dyDescent="0.2">
      <c r="A1059" s="573"/>
      <c r="B1059" s="107"/>
      <c r="C1059" s="289"/>
      <c r="D1059" s="607"/>
      <c r="E1059" s="107"/>
      <c r="F1059" s="573"/>
      <c r="G1059" s="573"/>
    </row>
    <row r="1060" spans="1:7" x14ac:dyDescent="0.2">
      <c r="A1060" s="573"/>
      <c r="B1060" s="107"/>
      <c r="C1060" s="289"/>
      <c r="D1060" s="607"/>
      <c r="E1060" s="107"/>
      <c r="F1060" s="573"/>
      <c r="G1060" s="573"/>
    </row>
    <row r="1061" spans="1:7" x14ac:dyDescent="0.2">
      <c r="A1061" s="573"/>
      <c r="B1061" s="107"/>
      <c r="C1061" s="289"/>
      <c r="D1061" s="607"/>
      <c r="E1061" s="107"/>
      <c r="F1061" s="573"/>
      <c r="G1061" s="573"/>
    </row>
    <row r="1062" spans="1:7" x14ac:dyDescent="0.2">
      <c r="A1062" s="573"/>
      <c r="B1062" s="107"/>
      <c r="C1062" s="289"/>
      <c r="D1062" s="607"/>
      <c r="E1062" s="107"/>
      <c r="F1062" s="573"/>
      <c r="G1062" s="573"/>
    </row>
    <row r="1063" spans="1:7" x14ac:dyDescent="0.2">
      <c r="A1063" s="573"/>
      <c r="B1063" s="107"/>
      <c r="C1063" s="289"/>
      <c r="D1063" s="607"/>
      <c r="E1063" s="107"/>
      <c r="F1063" s="573"/>
      <c r="G1063" s="573"/>
    </row>
    <row r="1064" spans="1:7" x14ac:dyDescent="0.2">
      <c r="A1064" s="573"/>
      <c r="B1064" s="107"/>
      <c r="C1064" s="289"/>
      <c r="D1064" s="607"/>
      <c r="E1064" s="107"/>
      <c r="F1064" s="573"/>
      <c r="G1064" s="573"/>
    </row>
    <row r="1065" spans="1:7" x14ac:dyDescent="0.2">
      <c r="A1065" s="573"/>
      <c r="B1065" s="107"/>
      <c r="C1065" s="289"/>
      <c r="D1065" s="607"/>
      <c r="E1065" s="107"/>
      <c r="F1065" s="573"/>
      <c r="G1065" s="573"/>
    </row>
    <row r="1066" spans="1:7" x14ac:dyDescent="0.2">
      <c r="A1066" s="573"/>
      <c r="B1066" s="107"/>
      <c r="C1066" s="289"/>
      <c r="D1066" s="607"/>
      <c r="E1066" s="107"/>
      <c r="F1066" s="573"/>
      <c r="G1066" s="573"/>
    </row>
    <row r="1067" spans="1:7" x14ac:dyDescent="0.2">
      <c r="A1067" s="573"/>
      <c r="B1067" s="107"/>
      <c r="C1067" s="289"/>
      <c r="D1067" s="607"/>
      <c r="E1067" s="107"/>
      <c r="F1067" s="573"/>
      <c r="G1067" s="573"/>
    </row>
    <row r="1068" spans="1:7" x14ac:dyDescent="0.2">
      <c r="A1068" s="573"/>
      <c r="B1068" s="107"/>
      <c r="C1068" s="289"/>
      <c r="D1068" s="607"/>
      <c r="E1068" s="107"/>
      <c r="F1068" s="573"/>
      <c r="G1068" s="573"/>
    </row>
    <row r="1069" spans="1:7" x14ac:dyDescent="0.2">
      <c r="A1069" s="573"/>
      <c r="B1069" s="107"/>
      <c r="C1069" s="289"/>
      <c r="D1069" s="607"/>
      <c r="E1069" s="107"/>
      <c r="F1069" s="573"/>
      <c r="G1069" s="573"/>
    </row>
    <row r="1070" spans="1:7" x14ac:dyDescent="0.2">
      <c r="A1070" s="573"/>
      <c r="B1070" s="107"/>
      <c r="C1070" s="289"/>
      <c r="D1070" s="607"/>
      <c r="E1070" s="107"/>
      <c r="F1070" s="573"/>
      <c r="G1070" s="573"/>
    </row>
    <row r="1071" spans="1:7" x14ac:dyDescent="0.2">
      <c r="A1071" s="573"/>
      <c r="B1071" s="107"/>
      <c r="C1071" s="289"/>
      <c r="D1071" s="607"/>
      <c r="E1071" s="107"/>
      <c r="F1071" s="573"/>
      <c r="G1071" s="573"/>
    </row>
    <row r="1072" spans="1:7" x14ac:dyDescent="0.2">
      <c r="A1072" s="573"/>
      <c r="B1072" s="107"/>
      <c r="C1072" s="289"/>
      <c r="D1072" s="607"/>
      <c r="E1072" s="107"/>
      <c r="F1072" s="573"/>
      <c r="G1072" s="573"/>
    </row>
    <row r="1073" spans="1:7" x14ac:dyDescent="0.2">
      <c r="A1073" s="573"/>
      <c r="B1073" s="107"/>
      <c r="C1073" s="289"/>
      <c r="D1073" s="607"/>
      <c r="E1073" s="107"/>
      <c r="F1073" s="573"/>
      <c r="G1073" s="573"/>
    </row>
    <row r="1074" spans="1:7" x14ac:dyDescent="0.2">
      <c r="A1074" s="573"/>
      <c r="B1074" s="107"/>
      <c r="C1074" s="289"/>
      <c r="D1074" s="607"/>
      <c r="E1074" s="107"/>
      <c r="F1074" s="573"/>
      <c r="G1074" s="573"/>
    </row>
    <row r="1075" spans="1:7" x14ac:dyDescent="0.2">
      <c r="A1075" s="573"/>
      <c r="B1075" s="107"/>
      <c r="C1075" s="289"/>
      <c r="D1075" s="607"/>
      <c r="E1075" s="107"/>
      <c r="F1075" s="573"/>
      <c r="G1075" s="573"/>
    </row>
    <row r="1076" spans="1:7" x14ac:dyDescent="0.2">
      <c r="A1076" s="573"/>
      <c r="B1076" s="107"/>
      <c r="C1076" s="289"/>
      <c r="D1076" s="607"/>
      <c r="E1076" s="107"/>
      <c r="F1076" s="573"/>
      <c r="G1076" s="573"/>
    </row>
    <row r="1077" spans="1:7" x14ac:dyDescent="0.2">
      <c r="A1077" s="573"/>
      <c r="B1077" s="107"/>
      <c r="C1077" s="289"/>
      <c r="D1077" s="607"/>
      <c r="E1077" s="107"/>
      <c r="F1077" s="573"/>
      <c r="G1077" s="573"/>
    </row>
    <row r="1078" spans="1:7" x14ac:dyDescent="0.2">
      <c r="A1078" s="573"/>
      <c r="B1078" s="107"/>
      <c r="C1078" s="289"/>
      <c r="D1078" s="607"/>
      <c r="E1078" s="107"/>
      <c r="F1078" s="573"/>
      <c r="G1078" s="573"/>
    </row>
    <row r="1079" spans="1:7" x14ac:dyDescent="0.2">
      <c r="A1079" s="573"/>
      <c r="B1079" s="107"/>
      <c r="C1079" s="289"/>
      <c r="D1079" s="607"/>
      <c r="E1079" s="107"/>
      <c r="F1079" s="573"/>
      <c r="G1079" s="573"/>
    </row>
    <row r="1080" spans="1:7" x14ac:dyDescent="0.2">
      <c r="A1080" s="573"/>
      <c r="B1080" s="107"/>
      <c r="C1080" s="289"/>
      <c r="D1080" s="607"/>
      <c r="E1080" s="107"/>
      <c r="F1080" s="573"/>
      <c r="G1080" s="573"/>
    </row>
    <row r="1081" spans="1:7" x14ac:dyDescent="0.2">
      <c r="A1081" s="573"/>
      <c r="B1081" s="107"/>
      <c r="C1081" s="289"/>
      <c r="D1081" s="607"/>
      <c r="E1081" s="107"/>
      <c r="F1081" s="573"/>
      <c r="G1081" s="573"/>
    </row>
    <row r="1082" spans="1:7" x14ac:dyDescent="0.2">
      <c r="A1082" s="573"/>
      <c r="B1082" s="107"/>
      <c r="C1082" s="289"/>
      <c r="D1082" s="607"/>
      <c r="E1082" s="107"/>
      <c r="F1082" s="573"/>
      <c r="G1082" s="573"/>
    </row>
    <row r="1083" spans="1:7" x14ac:dyDescent="0.2">
      <c r="A1083" s="573"/>
      <c r="B1083" s="107"/>
      <c r="C1083" s="289"/>
      <c r="D1083" s="607"/>
      <c r="E1083" s="107"/>
      <c r="F1083" s="573"/>
      <c r="G1083" s="573"/>
    </row>
    <row r="1084" spans="1:7" x14ac:dyDescent="0.2">
      <c r="A1084" s="573"/>
      <c r="B1084" s="107"/>
      <c r="C1084" s="289"/>
      <c r="D1084" s="607"/>
      <c r="E1084" s="107"/>
      <c r="F1084" s="573"/>
      <c r="G1084" s="573"/>
    </row>
    <row r="1085" spans="1:7" x14ac:dyDescent="0.2">
      <c r="A1085" s="573"/>
      <c r="B1085" s="107"/>
      <c r="C1085" s="289"/>
      <c r="D1085" s="607"/>
      <c r="E1085" s="107"/>
      <c r="F1085" s="573"/>
      <c r="G1085" s="573"/>
    </row>
    <row r="1086" spans="1:7" x14ac:dyDescent="0.2">
      <c r="A1086" s="573"/>
      <c r="B1086" s="107"/>
      <c r="C1086" s="289"/>
      <c r="D1086" s="607"/>
      <c r="E1086" s="107"/>
      <c r="F1086" s="573"/>
      <c r="G1086" s="573"/>
    </row>
    <row r="1087" spans="1:7" x14ac:dyDescent="0.2">
      <c r="A1087" s="573"/>
      <c r="B1087" s="107"/>
      <c r="C1087" s="289"/>
      <c r="D1087" s="607"/>
      <c r="E1087" s="107"/>
      <c r="F1087" s="573"/>
      <c r="G1087" s="573"/>
    </row>
    <row r="1088" spans="1:7" x14ac:dyDescent="0.2">
      <c r="A1088" s="573"/>
      <c r="B1088" s="107"/>
      <c r="C1088" s="289"/>
      <c r="D1088" s="607"/>
      <c r="E1088" s="107"/>
      <c r="F1088" s="573"/>
      <c r="G1088" s="573"/>
    </row>
    <row r="1089" spans="1:7" x14ac:dyDescent="0.2">
      <c r="A1089" s="573"/>
      <c r="B1089" s="107"/>
      <c r="C1089" s="289"/>
      <c r="D1089" s="607"/>
      <c r="E1089" s="107"/>
      <c r="F1089" s="573"/>
      <c r="G1089" s="573"/>
    </row>
    <row r="1090" spans="1:7" x14ac:dyDescent="0.2">
      <c r="A1090" s="573"/>
      <c r="B1090" s="107"/>
      <c r="C1090" s="289"/>
      <c r="D1090" s="607"/>
      <c r="E1090" s="107"/>
      <c r="F1090" s="573"/>
      <c r="G1090" s="573"/>
    </row>
    <row r="1091" spans="1:7" x14ac:dyDescent="0.2">
      <c r="A1091" s="573"/>
      <c r="B1091" s="107"/>
      <c r="C1091" s="289"/>
      <c r="D1091" s="607"/>
      <c r="E1091" s="107"/>
      <c r="F1091" s="573"/>
      <c r="G1091" s="573"/>
    </row>
    <row r="1092" spans="1:7" x14ac:dyDescent="0.2">
      <c r="A1092" s="573"/>
      <c r="B1092" s="107"/>
      <c r="C1092" s="289"/>
      <c r="D1092" s="607"/>
      <c r="E1092" s="107"/>
      <c r="F1092" s="573"/>
      <c r="G1092" s="573"/>
    </row>
    <row r="1093" spans="1:7" x14ac:dyDescent="0.2">
      <c r="A1093" s="573"/>
      <c r="B1093" s="107"/>
      <c r="C1093" s="289"/>
      <c r="D1093" s="607"/>
      <c r="E1093" s="107"/>
      <c r="F1093" s="573"/>
      <c r="G1093" s="573"/>
    </row>
    <row r="1094" spans="1:7" x14ac:dyDescent="0.2">
      <c r="A1094" s="573"/>
      <c r="B1094" s="107"/>
      <c r="C1094" s="289"/>
      <c r="D1094" s="607"/>
      <c r="E1094" s="107"/>
      <c r="F1094" s="573"/>
      <c r="G1094" s="573"/>
    </row>
    <row r="1095" spans="1:7" x14ac:dyDescent="0.2">
      <c r="A1095" s="573"/>
      <c r="B1095" s="107"/>
      <c r="C1095" s="289"/>
      <c r="D1095" s="607"/>
      <c r="E1095" s="107"/>
      <c r="F1095" s="573"/>
      <c r="G1095" s="573"/>
    </row>
    <row r="1096" spans="1:7" x14ac:dyDescent="0.2">
      <c r="A1096" s="573"/>
      <c r="B1096" s="107"/>
      <c r="C1096" s="289"/>
      <c r="D1096" s="607"/>
      <c r="E1096" s="107"/>
      <c r="F1096" s="573"/>
      <c r="G1096" s="573"/>
    </row>
    <row r="1097" spans="1:7" x14ac:dyDescent="0.2">
      <c r="A1097" s="573"/>
      <c r="B1097" s="107"/>
      <c r="C1097" s="289"/>
      <c r="D1097" s="607"/>
      <c r="E1097" s="107"/>
      <c r="F1097" s="573"/>
      <c r="G1097" s="573"/>
    </row>
    <row r="1098" spans="1:7" x14ac:dyDescent="0.2">
      <c r="A1098" s="573"/>
      <c r="B1098" s="107"/>
      <c r="C1098" s="289"/>
      <c r="D1098" s="607"/>
      <c r="E1098" s="107"/>
      <c r="F1098" s="573"/>
      <c r="G1098" s="573"/>
    </row>
    <row r="1099" spans="1:7" x14ac:dyDescent="0.2">
      <c r="A1099" s="573"/>
      <c r="B1099" s="107"/>
      <c r="C1099" s="289"/>
      <c r="D1099" s="607"/>
      <c r="E1099" s="107"/>
      <c r="F1099" s="573"/>
      <c r="G1099" s="573"/>
    </row>
    <row r="1100" spans="1:7" x14ac:dyDescent="0.2">
      <c r="A1100" s="573"/>
      <c r="B1100" s="107"/>
      <c r="C1100" s="289"/>
      <c r="D1100" s="607"/>
      <c r="E1100" s="107"/>
      <c r="F1100" s="573"/>
      <c r="G1100" s="573"/>
    </row>
    <row r="1101" spans="1:7" x14ac:dyDescent="0.2">
      <c r="A1101" s="573"/>
      <c r="B1101" s="107"/>
      <c r="C1101" s="289"/>
      <c r="D1101" s="607"/>
      <c r="E1101" s="107"/>
      <c r="F1101" s="573"/>
      <c r="G1101" s="573"/>
    </row>
    <row r="1102" spans="1:7" x14ac:dyDescent="0.2">
      <c r="A1102" s="573"/>
      <c r="B1102" s="107"/>
      <c r="C1102" s="289"/>
      <c r="D1102" s="607"/>
      <c r="E1102" s="107"/>
      <c r="F1102" s="573"/>
      <c r="G1102" s="573"/>
    </row>
    <row r="1103" spans="1:7" x14ac:dyDescent="0.2">
      <c r="A1103" s="573"/>
      <c r="B1103" s="107"/>
      <c r="C1103" s="289"/>
      <c r="D1103" s="607"/>
      <c r="E1103" s="107"/>
      <c r="F1103" s="573"/>
      <c r="G1103" s="573"/>
    </row>
    <row r="1104" spans="1:7" x14ac:dyDescent="0.2">
      <c r="A1104" s="573"/>
      <c r="B1104" s="107"/>
      <c r="C1104" s="289"/>
      <c r="D1104" s="607"/>
      <c r="E1104" s="107"/>
      <c r="F1104" s="573"/>
      <c r="G1104" s="573"/>
    </row>
    <row r="1105" spans="1:7" x14ac:dyDescent="0.2">
      <c r="A1105" s="573"/>
      <c r="B1105" s="107"/>
      <c r="C1105" s="289"/>
      <c r="D1105" s="607"/>
      <c r="E1105" s="107"/>
      <c r="F1105" s="573"/>
      <c r="G1105" s="573"/>
    </row>
    <row r="1106" spans="1:7" x14ac:dyDescent="0.2">
      <c r="A1106" s="573"/>
      <c r="B1106" s="107"/>
      <c r="C1106" s="289"/>
      <c r="D1106" s="607"/>
      <c r="E1106" s="107"/>
      <c r="F1106" s="573"/>
      <c r="G1106" s="573"/>
    </row>
    <row r="1107" spans="1:7" x14ac:dyDescent="0.2">
      <c r="A1107" s="573"/>
      <c r="B1107" s="107"/>
      <c r="C1107" s="289"/>
      <c r="D1107" s="607"/>
      <c r="E1107" s="107"/>
      <c r="F1107" s="573"/>
      <c r="G1107" s="573"/>
    </row>
    <row r="1108" spans="1:7" x14ac:dyDescent="0.2">
      <c r="A1108" s="573"/>
      <c r="B1108" s="107"/>
      <c r="C1108" s="289"/>
      <c r="D1108" s="607"/>
      <c r="E1108" s="107"/>
      <c r="F1108" s="573"/>
      <c r="G1108" s="573"/>
    </row>
    <row r="1109" spans="1:7" x14ac:dyDescent="0.2">
      <c r="A1109" s="573"/>
      <c r="B1109" s="107"/>
      <c r="C1109" s="289"/>
      <c r="D1109" s="607"/>
      <c r="E1109" s="107"/>
      <c r="F1109" s="573"/>
      <c r="G1109" s="573"/>
    </row>
    <row r="1110" spans="1:7" x14ac:dyDescent="0.2">
      <c r="A1110" s="573"/>
      <c r="B1110" s="107"/>
      <c r="C1110" s="289"/>
      <c r="D1110" s="607"/>
      <c r="E1110" s="107"/>
      <c r="F1110" s="573"/>
      <c r="G1110" s="573"/>
    </row>
    <row r="1111" spans="1:7" x14ac:dyDescent="0.2">
      <c r="A1111" s="573"/>
      <c r="B1111" s="107"/>
      <c r="C1111" s="289"/>
      <c r="D1111" s="607"/>
      <c r="E1111" s="107"/>
      <c r="F1111" s="573"/>
      <c r="G1111" s="573"/>
    </row>
    <row r="1112" spans="1:7" x14ac:dyDescent="0.2">
      <c r="A1112" s="573"/>
      <c r="B1112" s="107"/>
      <c r="C1112" s="289"/>
      <c r="D1112" s="607"/>
      <c r="E1112" s="107"/>
      <c r="F1112" s="573"/>
      <c r="G1112" s="573"/>
    </row>
    <row r="1113" spans="1:7" x14ac:dyDescent="0.2">
      <c r="A1113" s="573"/>
      <c r="B1113" s="107"/>
      <c r="C1113" s="289"/>
      <c r="D1113" s="607"/>
      <c r="E1113" s="107"/>
      <c r="F1113" s="573"/>
      <c r="G1113" s="573"/>
    </row>
    <row r="1114" spans="1:7" x14ac:dyDescent="0.2">
      <c r="A1114" s="573"/>
      <c r="B1114" s="107"/>
      <c r="C1114" s="289"/>
      <c r="D1114" s="607"/>
      <c r="E1114" s="107"/>
      <c r="F1114" s="573"/>
      <c r="G1114" s="573"/>
    </row>
    <row r="1115" spans="1:7" x14ac:dyDescent="0.2">
      <c r="A1115" s="573"/>
      <c r="B1115" s="107"/>
      <c r="C1115" s="289"/>
      <c r="D1115" s="607"/>
      <c r="E1115" s="107"/>
      <c r="F1115" s="573"/>
      <c r="G1115" s="573"/>
    </row>
    <row r="1116" spans="1:7" x14ac:dyDescent="0.2">
      <c r="A1116" s="573"/>
      <c r="B1116" s="107"/>
      <c r="C1116" s="289"/>
      <c r="D1116" s="607"/>
      <c r="E1116" s="107"/>
      <c r="F1116" s="573"/>
      <c r="G1116" s="573"/>
    </row>
    <row r="1117" spans="1:7" x14ac:dyDescent="0.2">
      <c r="A1117" s="573"/>
      <c r="B1117" s="107"/>
      <c r="C1117" s="289"/>
      <c r="D1117" s="607"/>
      <c r="E1117" s="107"/>
      <c r="F1117" s="573"/>
      <c r="G1117" s="573"/>
    </row>
    <row r="1118" spans="1:7" x14ac:dyDescent="0.2">
      <c r="A1118" s="573"/>
      <c r="B1118" s="107"/>
      <c r="C1118" s="289"/>
      <c r="D1118" s="607"/>
      <c r="E1118" s="107"/>
      <c r="F1118" s="573"/>
      <c r="G1118" s="573"/>
    </row>
    <row r="1119" spans="1:7" x14ac:dyDescent="0.2">
      <c r="A1119" s="573"/>
      <c r="B1119" s="107"/>
      <c r="C1119" s="289"/>
      <c r="D1119" s="607"/>
      <c r="E1119" s="107"/>
      <c r="F1119" s="573"/>
      <c r="G1119" s="573"/>
    </row>
    <row r="1120" spans="1:7" x14ac:dyDescent="0.2">
      <c r="A1120" s="573"/>
      <c r="B1120" s="107"/>
      <c r="C1120" s="289"/>
      <c r="D1120" s="607"/>
      <c r="E1120" s="107"/>
      <c r="F1120" s="573"/>
      <c r="G1120" s="573"/>
    </row>
    <row r="1121" spans="1:7" x14ac:dyDescent="0.2">
      <c r="A1121" s="573"/>
      <c r="B1121" s="107"/>
      <c r="C1121" s="289"/>
      <c r="D1121" s="607"/>
      <c r="E1121" s="107"/>
      <c r="F1121" s="573"/>
      <c r="G1121" s="573"/>
    </row>
    <row r="1122" spans="1:7" x14ac:dyDescent="0.2">
      <c r="A1122" s="573"/>
      <c r="B1122" s="107"/>
      <c r="C1122" s="289"/>
      <c r="D1122" s="607"/>
      <c r="E1122" s="107"/>
      <c r="F1122" s="573"/>
      <c r="G1122" s="573"/>
    </row>
    <row r="1123" spans="1:7" x14ac:dyDescent="0.2">
      <c r="A1123" s="573"/>
      <c r="B1123" s="107"/>
      <c r="C1123" s="289"/>
      <c r="D1123" s="607"/>
      <c r="E1123" s="107"/>
      <c r="F1123" s="573"/>
      <c r="G1123" s="573"/>
    </row>
    <row r="1124" spans="1:7" x14ac:dyDescent="0.2">
      <c r="A1124" s="573"/>
      <c r="B1124" s="107"/>
      <c r="C1124" s="289"/>
      <c r="D1124" s="607"/>
      <c r="E1124" s="107"/>
      <c r="F1124" s="573"/>
      <c r="G1124" s="573"/>
    </row>
    <row r="1125" spans="1:7" x14ac:dyDescent="0.2">
      <c r="A1125" s="573"/>
      <c r="B1125" s="107"/>
      <c r="C1125" s="289"/>
      <c r="D1125" s="607"/>
      <c r="E1125" s="107"/>
      <c r="F1125" s="573"/>
      <c r="G1125" s="573"/>
    </row>
    <row r="1126" spans="1:7" x14ac:dyDescent="0.2">
      <c r="A1126" s="573"/>
      <c r="B1126" s="107"/>
      <c r="C1126" s="289"/>
      <c r="D1126" s="607"/>
      <c r="E1126" s="107"/>
      <c r="F1126" s="573"/>
      <c r="G1126" s="573"/>
    </row>
    <row r="1127" spans="1:7" x14ac:dyDescent="0.2">
      <c r="A1127" s="573"/>
      <c r="B1127" s="107"/>
      <c r="C1127" s="289"/>
      <c r="D1127" s="607"/>
      <c r="E1127" s="107"/>
      <c r="F1127" s="573"/>
      <c r="G1127" s="573"/>
    </row>
    <row r="1128" spans="1:7" x14ac:dyDescent="0.2">
      <c r="A1128" s="573"/>
      <c r="B1128" s="107"/>
      <c r="C1128" s="289"/>
      <c r="D1128" s="607"/>
      <c r="E1128" s="107"/>
      <c r="F1128" s="573"/>
      <c r="G1128" s="573"/>
    </row>
    <row r="1129" spans="1:7" x14ac:dyDescent="0.2">
      <c r="A1129" s="573"/>
      <c r="B1129" s="107"/>
      <c r="C1129" s="289"/>
      <c r="D1129" s="607"/>
      <c r="E1129" s="107"/>
      <c r="F1129" s="573"/>
      <c r="G1129" s="573"/>
    </row>
    <row r="1130" spans="1:7" x14ac:dyDescent="0.2">
      <c r="A1130" s="573"/>
      <c r="B1130" s="107"/>
      <c r="C1130" s="289"/>
      <c r="D1130" s="607"/>
      <c r="E1130" s="107"/>
      <c r="F1130" s="573"/>
      <c r="G1130" s="573"/>
    </row>
    <row r="1131" spans="1:7" x14ac:dyDescent="0.2">
      <c r="A1131" s="573"/>
      <c r="B1131" s="107"/>
      <c r="C1131" s="289"/>
      <c r="D1131" s="607"/>
      <c r="E1131" s="107"/>
      <c r="F1131" s="573"/>
      <c r="G1131" s="573"/>
    </row>
    <row r="1132" spans="1:7" x14ac:dyDescent="0.2">
      <c r="A1132" s="573"/>
      <c r="B1132" s="107"/>
      <c r="C1132" s="289"/>
      <c r="D1132" s="607"/>
      <c r="E1132" s="107"/>
      <c r="F1132" s="573"/>
      <c r="G1132" s="573"/>
    </row>
    <row r="1133" spans="1:7" x14ac:dyDescent="0.2">
      <c r="A1133" s="573"/>
      <c r="B1133" s="107"/>
      <c r="C1133" s="289"/>
      <c r="D1133" s="607"/>
      <c r="E1133" s="107"/>
      <c r="F1133" s="573"/>
      <c r="G1133" s="573"/>
    </row>
    <row r="1134" spans="1:7" x14ac:dyDescent="0.2">
      <c r="A1134" s="573"/>
      <c r="B1134" s="107"/>
      <c r="C1134" s="289"/>
      <c r="D1134" s="607"/>
      <c r="E1134" s="107"/>
      <c r="F1134" s="573"/>
      <c r="G1134" s="573"/>
    </row>
    <row r="1135" spans="1:7" x14ac:dyDescent="0.2">
      <c r="A1135" s="573"/>
      <c r="B1135" s="107"/>
      <c r="C1135" s="289"/>
      <c r="D1135" s="607"/>
      <c r="E1135" s="107"/>
      <c r="F1135" s="573"/>
      <c r="G1135" s="573"/>
    </row>
    <row r="1136" spans="1:7" x14ac:dyDescent="0.2">
      <c r="A1136" s="573"/>
      <c r="B1136" s="107"/>
      <c r="C1136" s="289"/>
      <c r="D1136" s="607"/>
      <c r="E1136" s="107"/>
      <c r="F1136" s="573"/>
      <c r="G1136" s="573"/>
    </row>
    <row r="1137" spans="1:7" x14ac:dyDescent="0.2">
      <c r="A1137" s="573"/>
      <c r="B1137" s="107"/>
      <c r="C1137" s="289"/>
      <c r="D1137" s="607"/>
      <c r="E1137" s="107"/>
      <c r="F1137" s="573"/>
      <c r="G1137" s="573"/>
    </row>
    <row r="1138" spans="1:7" x14ac:dyDescent="0.2">
      <c r="A1138" s="573"/>
      <c r="B1138" s="107"/>
      <c r="C1138" s="289"/>
      <c r="D1138" s="607"/>
      <c r="E1138" s="107"/>
      <c r="F1138" s="573"/>
      <c r="G1138" s="573"/>
    </row>
    <row r="1139" spans="1:7" x14ac:dyDescent="0.2">
      <c r="A1139" s="573"/>
      <c r="B1139" s="107"/>
      <c r="C1139" s="289"/>
      <c r="D1139" s="607"/>
      <c r="E1139" s="107"/>
      <c r="F1139" s="573"/>
      <c r="G1139" s="573"/>
    </row>
    <row r="1140" spans="1:7" x14ac:dyDescent="0.2">
      <c r="A1140" s="573"/>
      <c r="B1140" s="107"/>
      <c r="C1140" s="289"/>
      <c r="D1140" s="607"/>
      <c r="E1140" s="107"/>
      <c r="F1140" s="573"/>
      <c r="G1140" s="573"/>
    </row>
    <row r="1141" spans="1:7" x14ac:dyDescent="0.2">
      <c r="A1141" s="573"/>
      <c r="B1141" s="107"/>
      <c r="C1141" s="289"/>
      <c r="D1141" s="607"/>
      <c r="E1141" s="107"/>
      <c r="F1141" s="573"/>
      <c r="G1141" s="573"/>
    </row>
    <row r="1142" spans="1:7" x14ac:dyDescent="0.2">
      <c r="A1142" s="573"/>
      <c r="B1142" s="107"/>
      <c r="C1142" s="289"/>
      <c r="D1142" s="607"/>
      <c r="E1142" s="107"/>
      <c r="F1142" s="573"/>
      <c r="G1142" s="573"/>
    </row>
    <row r="1143" spans="1:7" x14ac:dyDescent="0.2">
      <c r="A1143" s="573"/>
      <c r="B1143" s="107"/>
      <c r="C1143" s="289"/>
      <c r="D1143" s="607"/>
      <c r="E1143" s="107"/>
      <c r="F1143" s="573"/>
      <c r="G1143" s="573"/>
    </row>
    <row r="1144" spans="1:7" x14ac:dyDescent="0.2">
      <c r="A1144" s="573"/>
      <c r="B1144" s="107"/>
      <c r="C1144" s="289"/>
      <c r="D1144" s="607"/>
      <c r="E1144" s="107"/>
      <c r="F1144" s="573"/>
      <c r="G1144" s="573"/>
    </row>
    <row r="1145" spans="1:7" x14ac:dyDescent="0.2">
      <c r="A1145" s="573"/>
      <c r="B1145" s="107"/>
      <c r="C1145" s="289"/>
      <c r="D1145" s="607"/>
      <c r="E1145" s="107"/>
      <c r="F1145" s="573"/>
      <c r="G1145" s="573"/>
    </row>
    <row r="1146" spans="1:7" x14ac:dyDescent="0.2">
      <c r="A1146" s="573"/>
      <c r="B1146" s="107"/>
      <c r="C1146" s="289"/>
      <c r="D1146" s="607"/>
      <c r="E1146" s="107"/>
      <c r="F1146" s="573"/>
      <c r="G1146" s="573"/>
    </row>
    <row r="1147" spans="1:7" x14ac:dyDescent="0.2">
      <c r="A1147" s="573"/>
      <c r="B1147" s="107"/>
      <c r="C1147" s="289"/>
      <c r="D1147" s="607"/>
      <c r="E1147" s="107"/>
      <c r="F1147" s="573"/>
      <c r="G1147" s="573"/>
    </row>
    <row r="1148" spans="1:7" x14ac:dyDescent="0.2">
      <c r="A1148" s="573"/>
      <c r="B1148" s="107"/>
      <c r="C1148" s="289"/>
      <c r="D1148" s="607"/>
      <c r="E1148" s="107"/>
      <c r="F1148" s="573"/>
      <c r="G1148" s="573"/>
    </row>
    <row r="1149" spans="1:7" x14ac:dyDescent="0.2">
      <c r="A1149" s="573"/>
      <c r="B1149" s="107"/>
      <c r="C1149" s="289"/>
      <c r="D1149" s="607"/>
      <c r="E1149" s="107"/>
      <c r="F1149" s="573"/>
      <c r="G1149" s="573"/>
    </row>
    <row r="1150" spans="1:7" x14ac:dyDescent="0.2">
      <c r="A1150" s="573"/>
      <c r="B1150" s="107"/>
      <c r="C1150" s="289"/>
      <c r="D1150" s="607"/>
      <c r="E1150" s="107"/>
      <c r="F1150" s="573"/>
      <c r="G1150" s="573"/>
    </row>
    <row r="1151" spans="1:7" x14ac:dyDescent="0.2">
      <c r="A1151" s="573"/>
      <c r="B1151" s="107"/>
      <c r="C1151" s="289"/>
      <c r="D1151" s="607"/>
      <c r="E1151" s="107"/>
      <c r="F1151" s="573"/>
      <c r="G1151" s="573"/>
    </row>
    <row r="1152" spans="1:7" x14ac:dyDescent="0.2">
      <c r="A1152" s="573"/>
      <c r="B1152" s="107"/>
      <c r="C1152" s="289"/>
      <c r="D1152" s="607"/>
      <c r="E1152" s="107"/>
      <c r="F1152" s="573"/>
      <c r="G1152" s="573"/>
    </row>
    <row r="1153" spans="1:7" x14ac:dyDescent="0.2">
      <c r="A1153" s="573"/>
      <c r="B1153" s="107"/>
      <c r="C1153" s="289"/>
      <c r="D1153" s="607"/>
      <c r="E1153" s="107"/>
      <c r="F1153" s="573"/>
      <c r="G1153" s="573"/>
    </row>
    <row r="1154" spans="1:7" x14ac:dyDescent="0.2">
      <c r="A1154" s="573"/>
      <c r="B1154" s="107"/>
      <c r="C1154" s="289"/>
      <c r="D1154" s="607"/>
      <c r="E1154" s="107"/>
      <c r="F1154" s="573"/>
      <c r="G1154" s="573"/>
    </row>
    <row r="1155" spans="1:7" x14ac:dyDescent="0.2">
      <c r="A1155" s="573"/>
      <c r="B1155" s="107"/>
      <c r="C1155" s="289"/>
      <c r="D1155" s="607"/>
      <c r="E1155" s="107"/>
      <c r="F1155" s="573"/>
      <c r="G1155" s="573"/>
    </row>
    <row r="1156" spans="1:7" x14ac:dyDescent="0.2">
      <c r="A1156" s="573"/>
      <c r="B1156" s="107"/>
      <c r="C1156" s="289"/>
      <c r="D1156" s="607"/>
      <c r="E1156" s="107"/>
      <c r="F1156" s="573"/>
      <c r="G1156" s="573"/>
    </row>
    <row r="1157" spans="1:7" x14ac:dyDescent="0.2">
      <c r="A1157" s="573"/>
      <c r="B1157" s="107"/>
      <c r="C1157" s="289"/>
      <c r="D1157" s="607"/>
      <c r="E1157" s="107"/>
      <c r="F1157" s="573"/>
      <c r="G1157" s="573"/>
    </row>
    <row r="1158" spans="1:7" x14ac:dyDescent="0.2">
      <c r="A1158" s="573"/>
      <c r="B1158" s="107"/>
      <c r="C1158" s="289"/>
      <c r="D1158" s="607"/>
      <c r="E1158" s="107"/>
      <c r="F1158" s="573"/>
      <c r="G1158" s="573"/>
    </row>
    <row r="1159" spans="1:7" x14ac:dyDescent="0.2">
      <c r="A1159" s="573"/>
      <c r="B1159" s="107"/>
      <c r="C1159" s="289"/>
      <c r="D1159" s="607"/>
      <c r="E1159" s="107"/>
      <c r="F1159" s="573"/>
      <c r="G1159" s="573"/>
    </row>
    <row r="1160" spans="1:7" x14ac:dyDescent="0.2">
      <c r="A1160" s="573"/>
      <c r="B1160" s="107"/>
      <c r="C1160" s="289"/>
      <c r="D1160" s="607"/>
      <c r="E1160" s="107"/>
      <c r="F1160" s="573"/>
      <c r="G1160" s="573"/>
    </row>
    <row r="1161" spans="1:7" x14ac:dyDescent="0.2">
      <c r="A1161" s="573"/>
      <c r="B1161" s="107"/>
      <c r="C1161" s="289"/>
      <c r="D1161" s="607"/>
      <c r="E1161" s="107"/>
      <c r="F1161" s="573"/>
      <c r="G1161" s="573"/>
    </row>
    <row r="1162" spans="1:7" x14ac:dyDescent="0.2">
      <c r="A1162" s="573"/>
      <c r="B1162" s="107"/>
      <c r="C1162" s="289"/>
      <c r="D1162" s="607"/>
      <c r="E1162" s="107"/>
      <c r="F1162" s="573"/>
      <c r="G1162" s="573"/>
    </row>
    <row r="1163" spans="1:7" x14ac:dyDescent="0.2">
      <c r="A1163" s="573"/>
      <c r="B1163" s="107"/>
      <c r="C1163" s="289"/>
      <c r="D1163" s="607"/>
      <c r="E1163" s="107"/>
      <c r="F1163" s="573"/>
      <c r="G1163" s="573"/>
    </row>
    <row r="1164" spans="1:7" x14ac:dyDescent="0.2">
      <c r="A1164" s="573"/>
      <c r="B1164" s="107"/>
      <c r="C1164" s="289"/>
      <c r="D1164" s="607"/>
      <c r="E1164" s="107"/>
      <c r="F1164" s="573"/>
      <c r="G1164" s="573"/>
    </row>
    <row r="1165" spans="1:7" x14ac:dyDescent="0.2">
      <c r="A1165" s="573"/>
      <c r="B1165" s="107"/>
      <c r="C1165" s="289"/>
      <c r="D1165" s="607"/>
      <c r="E1165" s="107"/>
      <c r="F1165" s="573"/>
      <c r="G1165" s="573"/>
    </row>
    <row r="1166" spans="1:7" x14ac:dyDescent="0.2">
      <c r="A1166" s="573"/>
      <c r="B1166" s="107"/>
      <c r="C1166" s="289"/>
      <c r="D1166" s="607"/>
      <c r="E1166" s="107"/>
      <c r="F1166" s="573"/>
      <c r="G1166" s="573"/>
    </row>
    <row r="1167" spans="1:7" x14ac:dyDescent="0.2">
      <c r="A1167" s="573"/>
      <c r="B1167" s="107"/>
      <c r="C1167" s="289"/>
      <c r="D1167" s="607"/>
      <c r="E1167" s="107"/>
      <c r="F1167" s="573"/>
      <c r="G1167" s="573"/>
    </row>
    <row r="1168" spans="1:7" x14ac:dyDescent="0.2">
      <c r="A1168" s="573"/>
      <c r="B1168" s="107"/>
      <c r="C1168" s="289"/>
      <c r="D1168" s="607"/>
      <c r="E1168" s="107"/>
      <c r="F1168" s="573"/>
      <c r="G1168" s="573"/>
    </row>
    <row r="1169" spans="1:7" x14ac:dyDescent="0.2">
      <c r="A1169" s="573"/>
      <c r="B1169" s="107"/>
      <c r="C1169" s="289"/>
      <c r="D1169" s="607"/>
      <c r="E1169" s="107"/>
      <c r="F1169" s="573"/>
      <c r="G1169" s="573"/>
    </row>
    <row r="1170" spans="1:7" x14ac:dyDescent="0.2">
      <c r="A1170" s="573"/>
      <c r="B1170" s="107"/>
      <c r="C1170" s="289"/>
      <c r="D1170" s="607"/>
      <c r="E1170" s="107"/>
      <c r="F1170" s="573"/>
      <c r="G1170" s="573"/>
    </row>
    <row r="1171" spans="1:7" x14ac:dyDescent="0.2">
      <c r="A1171" s="573"/>
      <c r="B1171" s="107"/>
      <c r="C1171" s="289"/>
      <c r="D1171" s="607"/>
      <c r="E1171" s="107"/>
      <c r="F1171" s="573"/>
      <c r="G1171" s="573"/>
    </row>
    <row r="1172" spans="1:7" x14ac:dyDescent="0.2">
      <c r="A1172" s="573"/>
      <c r="B1172" s="107"/>
      <c r="C1172" s="289"/>
      <c r="D1172" s="607"/>
      <c r="E1172" s="107"/>
      <c r="F1172" s="573"/>
      <c r="G1172" s="573"/>
    </row>
    <row r="1173" spans="1:7" x14ac:dyDescent="0.2">
      <c r="A1173" s="573"/>
      <c r="B1173" s="107"/>
      <c r="C1173" s="289"/>
      <c r="D1173" s="607"/>
      <c r="E1173" s="107"/>
      <c r="F1173" s="573"/>
      <c r="G1173" s="573"/>
    </row>
    <row r="1174" spans="1:7" x14ac:dyDescent="0.2">
      <c r="A1174" s="573"/>
      <c r="B1174" s="107"/>
      <c r="C1174" s="289"/>
      <c r="D1174" s="607"/>
      <c r="E1174" s="107"/>
      <c r="F1174" s="573"/>
      <c r="G1174" s="573"/>
    </row>
    <row r="1175" spans="1:7" x14ac:dyDescent="0.2">
      <c r="A1175" s="573"/>
      <c r="B1175" s="107"/>
      <c r="C1175" s="289"/>
      <c r="D1175" s="607"/>
      <c r="E1175" s="107"/>
      <c r="F1175" s="573"/>
      <c r="G1175" s="573"/>
    </row>
    <row r="1176" spans="1:7" x14ac:dyDescent="0.2">
      <c r="A1176" s="573"/>
      <c r="B1176" s="107"/>
      <c r="C1176" s="289"/>
      <c r="D1176" s="607"/>
      <c r="E1176" s="107"/>
      <c r="F1176" s="573"/>
      <c r="G1176" s="573"/>
    </row>
    <row r="1177" spans="1:7" x14ac:dyDescent="0.2">
      <c r="A1177" s="573"/>
      <c r="B1177" s="107"/>
      <c r="C1177" s="289"/>
      <c r="D1177" s="607"/>
      <c r="E1177" s="107"/>
      <c r="F1177" s="573"/>
      <c r="G1177" s="573"/>
    </row>
    <row r="1178" spans="1:7" x14ac:dyDescent="0.2">
      <c r="A1178" s="573"/>
      <c r="B1178" s="107"/>
      <c r="C1178" s="289"/>
      <c r="D1178" s="607"/>
      <c r="E1178" s="107"/>
      <c r="F1178" s="573"/>
      <c r="G1178" s="573"/>
    </row>
    <row r="1179" spans="1:7" x14ac:dyDescent="0.2">
      <c r="A1179" s="573"/>
      <c r="B1179" s="107"/>
      <c r="C1179" s="289"/>
      <c r="D1179" s="607"/>
      <c r="E1179" s="107"/>
      <c r="F1179" s="573"/>
      <c r="G1179" s="573"/>
    </row>
    <row r="1180" spans="1:7" x14ac:dyDescent="0.2">
      <c r="A1180" s="573"/>
      <c r="B1180" s="107"/>
      <c r="C1180" s="289"/>
      <c r="D1180" s="607"/>
      <c r="E1180" s="107"/>
      <c r="F1180" s="573"/>
      <c r="G1180" s="573"/>
    </row>
    <row r="1181" spans="1:7" x14ac:dyDescent="0.2">
      <c r="A1181" s="573"/>
      <c r="B1181" s="107"/>
      <c r="C1181" s="289"/>
      <c r="D1181" s="607"/>
      <c r="E1181" s="107"/>
      <c r="F1181" s="573"/>
      <c r="G1181" s="573"/>
    </row>
    <row r="1182" spans="1:7" x14ac:dyDescent="0.2">
      <c r="A1182" s="573"/>
      <c r="B1182" s="107"/>
      <c r="C1182" s="289"/>
      <c r="D1182" s="607"/>
      <c r="E1182" s="107"/>
      <c r="F1182" s="573"/>
      <c r="G1182" s="573"/>
    </row>
    <row r="1183" spans="1:7" x14ac:dyDescent="0.2">
      <c r="A1183" s="573"/>
      <c r="B1183" s="107"/>
      <c r="C1183" s="289"/>
      <c r="D1183" s="607"/>
      <c r="E1183" s="107"/>
      <c r="F1183" s="573"/>
      <c r="G1183" s="573"/>
    </row>
    <row r="1184" spans="1:7" x14ac:dyDescent="0.2">
      <c r="A1184" s="573"/>
      <c r="B1184" s="107"/>
      <c r="C1184" s="289"/>
      <c r="D1184" s="607"/>
      <c r="E1184" s="107"/>
      <c r="F1184" s="573"/>
      <c r="G1184" s="573"/>
    </row>
    <row r="1185" spans="1:7" x14ac:dyDescent="0.2">
      <c r="A1185" s="573"/>
      <c r="B1185" s="107"/>
      <c r="C1185" s="289"/>
      <c r="D1185" s="607"/>
      <c r="E1185" s="107"/>
      <c r="F1185" s="573"/>
      <c r="G1185" s="573"/>
    </row>
    <row r="1186" spans="1:7" x14ac:dyDescent="0.2">
      <c r="A1186" s="573"/>
      <c r="B1186" s="107"/>
      <c r="C1186" s="289"/>
      <c r="D1186" s="607"/>
      <c r="E1186" s="107"/>
      <c r="F1186" s="573"/>
      <c r="G1186" s="573"/>
    </row>
    <row r="1187" spans="1:7" x14ac:dyDescent="0.2">
      <c r="A1187" s="573"/>
      <c r="B1187" s="107"/>
      <c r="C1187" s="289"/>
      <c r="D1187" s="607"/>
      <c r="E1187" s="107"/>
      <c r="F1187" s="573"/>
      <c r="G1187" s="573"/>
    </row>
    <row r="1188" spans="1:7" x14ac:dyDescent="0.2">
      <c r="A1188" s="573"/>
      <c r="B1188" s="107"/>
      <c r="C1188" s="289"/>
      <c r="D1188" s="607"/>
      <c r="E1188" s="107"/>
      <c r="F1188" s="573"/>
      <c r="G1188" s="573"/>
    </row>
    <row r="1189" spans="1:7" x14ac:dyDescent="0.2">
      <c r="A1189" s="573"/>
      <c r="B1189" s="107"/>
      <c r="C1189" s="289"/>
      <c r="D1189" s="607"/>
      <c r="E1189" s="107"/>
      <c r="F1189" s="573"/>
      <c r="G1189" s="573"/>
    </row>
    <row r="1190" spans="1:7" x14ac:dyDescent="0.2">
      <c r="A1190" s="573"/>
      <c r="B1190" s="107"/>
      <c r="C1190" s="289"/>
      <c r="D1190" s="607"/>
      <c r="E1190" s="107"/>
      <c r="F1190" s="573"/>
      <c r="G1190" s="573"/>
    </row>
    <row r="1191" spans="1:7" x14ac:dyDescent="0.2">
      <c r="A1191" s="573"/>
      <c r="B1191" s="107"/>
      <c r="C1191" s="289"/>
      <c r="D1191" s="607"/>
      <c r="E1191" s="107"/>
      <c r="F1191" s="573"/>
      <c r="G1191" s="573"/>
    </row>
    <row r="1192" spans="1:7" x14ac:dyDescent="0.2">
      <c r="A1192" s="573"/>
      <c r="B1192" s="107"/>
      <c r="C1192" s="289"/>
      <c r="D1192" s="607"/>
      <c r="E1192" s="107"/>
      <c r="F1192" s="573"/>
      <c r="G1192" s="573"/>
    </row>
    <row r="1193" spans="1:7" x14ac:dyDescent="0.2">
      <c r="A1193" s="573"/>
      <c r="B1193" s="107"/>
      <c r="C1193" s="289"/>
      <c r="D1193" s="607"/>
      <c r="E1193" s="107"/>
      <c r="F1193" s="573"/>
      <c r="G1193" s="573"/>
    </row>
    <row r="1194" spans="1:7" x14ac:dyDescent="0.2">
      <c r="A1194" s="573"/>
      <c r="B1194" s="107"/>
      <c r="C1194" s="289"/>
      <c r="D1194" s="607"/>
      <c r="E1194" s="107"/>
      <c r="F1194" s="573"/>
      <c r="G1194" s="573"/>
    </row>
    <row r="1195" spans="1:7" x14ac:dyDescent="0.2">
      <c r="A1195" s="573"/>
      <c r="B1195" s="107"/>
      <c r="C1195" s="289"/>
      <c r="D1195" s="607"/>
      <c r="E1195" s="107"/>
      <c r="F1195" s="573"/>
      <c r="G1195" s="573"/>
    </row>
    <row r="1196" spans="1:7" x14ac:dyDescent="0.2">
      <c r="A1196" s="573"/>
      <c r="B1196" s="107"/>
      <c r="C1196" s="289"/>
      <c r="D1196" s="607"/>
      <c r="E1196" s="107"/>
      <c r="F1196" s="573"/>
      <c r="G1196" s="573"/>
    </row>
    <row r="1197" spans="1:7" x14ac:dyDescent="0.2">
      <c r="A1197" s="573"/>
      <c r="B1197" s="107"/>
      <c r="C1197" s="289"/>
      <c r="D1197" s="607"/>
      <c r="E1197" s="107"/>
      <c r="F1197" s="573"/>
      <c r="G1197" s="573"/>
    </row>
    <row r="1198" spans="1:7" x14ac:dyDescent="0.2">
      <c r="A1198" s="573"/>
      <c r="B1198" s="107"/>
      <c r="C1198" s="289"/>
      <c r="D1198" s="607"/>
      <c r="E1198" s="107"/>
      <c r="F1198" s="573"/>
      <c r="G1198" s="573"/>
    </row>
    <row r="1199" spans="1:7" x14ac:dyDescent="0.2">
      <c r="A1199" s="573"/>
      <c r="B1199" s="107"/>
      <c r="C1199" s="289"/>
      <c r="D1199" s="607"/>
      <c r="E1199" s="107"/>
      <c r="F1199" s="573"/>
      <c r="G1199" s="573"/>
    </row>
    <row r="1200" spans="1:7" x14ac:dyDescent="0.2">
      <c r="A1200" s="573"/>
      <c r="B1200" s="107"/>
      <c r="C1200" s="289"/>
      <c r="D1200" s="607"/>
      <c r="E1200" s="107"/>
      <c r="F1200" s="573"/>
      <c r="G1200" s="573"/>
    </row>
    <row r="1201" spans="1:7" x14ac:dyDescent="0.2">
      <c r="A1201" s="573"/>
      <c r="B1201" s="107"/>
      <c r="C1201" s="289"/>
      <c r="D1201" s="607"/>
      <c r="E1201" s="107"/>
      <c r="F1201" s="573"/>
      <c r="G1201" s="573"/>
    </row>
    <row r="1202" spans="1:7" x14ac:dyDescent="0.2">
      <c r="A1202" s="573"/>
      <c r="B1202" s="107"/>
      <c r="C1202" s="289"/>
      <c r="D1202" s="607"/>
      <c r="E1202" s="107"/>
      <c r="F1202" s="573"/>
      <c r="G1202" s="573"/>
    </row>
    <row r="1203" spans="1:7" x14ac:dyDescent="0.2">
      <c r="A1203" s="573"/>
      <c r="B1203" s="107"/>
      <c r="C1203" s="289"/>
      <c r="D1203" s="607"/>
      <c r="E1203" s="107"/>
      <c r="F1203" s="573"/>
      <c r="G1203" s="573"/>
    </row>
    <row r="1204" spans="1:7" x14ac:dyDescent="0.2">
      <c r="A1204" s="573"/>
      <c r="B1204" s="107"/>
      <c r="C1204" s="289"/>
      <c r="D1204" s="607"/>
      <c r="E1204" s="107"/>
      <c r="F1204" s="573"/>
      <c r="G1204" s="573"/>
    </row>
    <row r="1205" spans="1:7" x14ac:dyDescent="0.2">
      <c r="A1205" s="573"/>
      <c r="B1205" s="107"/>
      <c r="C1205" s="289"/>
      <c r="D1205" s="607"/>
      <c r="E1205" s="107"/>
      <c r="F1205" s="573"/>
      <c r="G1205" s="573"/>
    </row>
    <row r="1206" spans="1:7" x14ac:dyDescent="0.2">
      <c r="A1206" s="573"/>
      <c r="B1206" s="107"/>
      <c r="C1206" s="289"/>
      <c r="D1206" s="607"/>
      <c r="E1206" s="107"/>
      <c r="F1206" s="573"/>
      <c r="G1206" s="573"/>
    </row>
    <row r="1207" spans="1:7" x14ac:dyDescent="0.2">
      <c r="A1207" s="573"/>
      <c r="B1207" s="107"/>
      <c r="C1207" s="289"/>
      <c r="D1207" s="607"/>
      <c r="E1207" s="107"/>
      <c r="F1207" s="573"/>
      <c r="G1207" s="573"/>
    </row>
    <row r="1208" spans="1:7" x14ac:dyDescent="0.2">
      <c r="A1208" s="573"/>
      <c r="B1208" s="107"/>
      <c r="C1208" s="289"/>
      <c r="D1208" s="607"/>
      <c r="E1208" s="107"/>
      <c r="F1208" s="573"/>
      <c r="G1208" s="573"/>
    </row>
    <row r="1209" spans="1:7" x14ac:dyDescent="0.2">
      <c r="A1209" s="573"/>
      <c r="B1209" s="107"/>
      <c r="C1209" s="289"/>
      <c r="D1209" s="607"/>
      <c r="E1209" s="107"/>
      <c r="F1209" s="573"/>
      <c r="G1209" s="573"/>
    </row>
    <row r="1210" spans="1:7" x14ac:dyDescent="0.2">
      <c r="A1210" s="573"/>
      <c r="B1210" s="107"/>
      <c r="C1210" s="289"/>
      <c r="D1210" s="607"/>
      <c r="E1210" s="107"/>
      <c r="F1210" s="573"/>
      <c r="G1210" s="573"/>
    </row>
    <row r="1211" spans="1:7" x14ac:dyDescent="0.2">
      <c r="A1211" s="573"/>
      <c r="B1211" s="107"/>
      <c r="C1211" s="289"/>
      <c r="D1211" s="607"/>
      <c r="E1211" s="107"/>
      <c r="F1211" s="573"/>
      <c r="G1211" s="573"/>
    </row>
    <row r="1212" spans="1:7" x14ac:dyDescent="0.2">
      <c r="A1212" s="573"/>
      <c r="B1212" s="107"/>
      <c r="C1212" s="289"/>
      <c r="D1212" s="607"/>
      <c r="E1212" s="107"/>
      <c r="F1212" s="573"/>
      <c r="G1212" s="573"/>
    </row>
    <row r="1213" spans="1:7" x14ac:dyDescent="0.2">
      <c r="A1213" s="573"/>
      <c r="B1213" s="107"/>
      <c r="C1213" s="289"/>
      <c r="D1213" s="607"/>
      <c r="E1213" s="107"/>
      <c r="F1213" s="573"/>
      <c r="G1213" s="573"/>
    </row>
    <row r="1214" spans="1:7" x14ac:dyDescent="0.2">
      <c r="A1214" s="573"/>
      <c r="B1214" s="107"/>
      <c r="C1214" s="289"/>
      <c r="D1214" s="607"/>
      <c r="E1214" s="107"/>
      <c r="F1214" s="573"/>
      <c r="G1214" s="573"/>
    </row>
    <row r="1215" spans="1:7" x14ac:dyDescent="0.2">
      <c r="A1215" s="573"/>
      <c r="B1215" s="107"/>
      <c r="C1215" s="289"/>
      <c r="D1215" s="607"/>
      <c r="E1215" s="107"/>
      <c r="F1215" s="573"/>
      <c r="G1215" s="573"/>
    </row>
    <row r="1216" spans="1:7" x14ac:dyDescent="0.2">
      <c r="A1216" s="573"/>
      <c r="B1216" s="107"/>
      <c r="C1216" s="289"/>
      <c r="D1216" s="607"/>
      <c r="E1216" s="107"/>
      <c r="F1216" s="573"/>
      <c r="G1216" s="573"/>
    </row>
    <row r="1217" spans="1:7" x14ac:dyDescent="0.2">
      <c r="A1217" s="573"/>
      <c r="B1217" s="107"/>
      <c r="C1217" s="289"/>
      <c r="D1217" s="607"/>
      <c r="E1217" s="107"/>
      <c r="F1217" s="573"/>
      <c r="G1217" s="573"/>
    </row>
    <row r="1218" spans="1:7" x14ac:dyDescent="0.2">
      <c r="A1218" s="573"/>
      <c r="B1218" s="107"/>
      <c r="C1218" s="289"/>
      <c r="D1218" s="607"/>
      <c r="E1218" s="107"/>
      <c r="F1218" s="573"/>
      <c r="G1218" s="573"/>
    </row>
    <row r="1219" spans="1:7" x14ac:dyDescent="0.2">
      <c r="A1219" s="573"/>
      <c r="B1219" s="107"/>
      <c r="C1219" s="289"/>
      <c r="D1219" s="607"/>
      <c r="E1219" s="107"/>
      <c r="F1219" s="573"/>
      <c r="G1219" s="573"/>
    </row>
    <row r="1220" spans="1:7" x14ac:dyDescent="0.2">
      <c r="A1220" s="573"/>
      <c r="B1220" s="107"/>
      <c r="C1220" s="289"/>
      <c r="D1220" s="607"/>
      <c r="E1220" s="107"/>
      <c r="F1220" s="573"/>
      <c r="G1220" s="573"/>
    </row>
    <row r="1221" spans="1:7" x14ac:dyDescent="0.2">
      <c r="A1221" s="573"/>
      <c r="B1221" s="107"/>
      <c r="C1221" s="289"/>
      <c r="D1221" s="607"/>
      <c r="E1221" s="107"/>
      <c r="F1221" s="573"/>
      <c r="G1221" s="573"/>
    </row>
    <row r="1222" spans="1:7" x14ac:dyDescent="0.2">
      <c r="A1222" s="573"/>
      <c r="B1222" s="107"/>
      <c r="C1222" s="289"/>
      <c r="D1222" s="607"/>
      <c r="E1222" s="107"/>
      <c r="F1222" s="573"/>
      <c r="G1222" s="573"/>
    </row>
    <row r="1223" spans="1:7" x14ac:dyDescent="0.2">
      <c r="A1223" s="573"/>
      <c r="B1223" s="107"/>
      <c r="C1223" s="289"/>
      <c r="D1223" s="607"/>
      <c r="E1223" s="107"/>
      <c r="F1223" s="573"/>
      <c r="G1223" s="573"/>
    </row>
    <row r="1224" spans="1:7" x14ac:dyDescent="0.2">
      <c r="A1224" s="573"/>
      <c r="B1224" s="107"/>
      <c r="C1224" s="289"/>
      <c r="D1224" s="607"/>
      <c r="E1224" s="107"/>
      <c r="F1224" s="573"/>
      <c r="G1224" s="573"/>
    </row>
    <row r="1225" spans="1:7" x14ac:dyDescent="0.2">
      <c r="A1225" s="573"/>
      <c r="B1225" s="107"/>
      <c r="C1225" s="289"/>
      <c r="D1225" s="607"/>
      <c r="E1225" s="107"/>
      <c r="F1225" s="573"/>
      <c r="G1225" s="573"/>
    </row>
    <row r="1226" spans="1:7" x14ac:dyDescent="0.2">
      <c r="A1226" s="573"/>
      <c r="B1226" s="107"/>
      <c r="C1226" s="289"/>
      <c r="D1226" s="607"/>
      <c r="E1226" s="107"/>
      <c r="F1226" s="573"/>
      <c r="G1226" s="573"/>
    </row>
    <row r="1227" spans="1:7" x14ac:dyDescent="0.2">
      <c r="A1227" s="573"/>
      <c r="B1227" s="107"/>
      <c r="C1227" s="289"/>
      <c r="D1227" s="607"/>
      <c r="E1227" s="107"/>
      <c r="F1227" s="573"/>
      <c r="G1227" s="573"/>
    </row>
    <row r="1228" spans="1:7" x14ac:dyDescent="0.2">
      <c r="A1228" s="573"/>
      <c r="B1228" s="107"/>
      <c r="C1228" s="289"/>
      <c r="D1228" s="607"/>
      <c r="E1228" s="107"/>
      <c r="F1228" s="573"/>
      <c r="G1228" s="573"/>
    </row>
    <row r="1229" spans="1:7" x14ac:dyDescent="0.2">
      <c r="A1229" s="573"/>
      <c r="B1229" s="107"/>
      <c r="C1229" s="289"/>
      <c r="D1229" s="607"/>
      <c r="E1229" s="107"/>
      <c r="F1229" s="573"/>
      <c r="G1229" s="573"/>
    </row>
    <row r="1230" spans="1:7" x14ac:dyDescent="0.2">
      <c r="A1230" s="573"/>
      <c r="B1230" s="107"/>
      <c r="C1230" s="289"/>
      <c r="D1230" s="607"/>
      <c r="E1230" s="107"/>
      <c r="F1230" s="573"/>
      <c r="G1230" s="573"/>
    </row>
    <row r="1231" spans="1:7" x14ac:dyDescent="0.2">
      <c r="A1231" s="573"/>
      <c r="B1231" s="107"/>
      <c r="C1231" s="289"/>
      <c r="D1231" s="607"/>
      <c r="E1231" s="107"/>
      <c r="F1231" s="573"/>
      <c r="G1231" s="573"/>
    </row>
    <row r="1232" spans="1:7" x14ac:dyDescent="0.2">
      <c r="A1232" s="573"/>
      <c r="B1232" s="107"/>
      <c r="C1232" s="289"/>
      <c r="D1232" s="607"/>
      <c r="E1232" s="107"/>
      <c r="F1232" s="573"/>
      <c r="G1232" s="573"/>
    </row>
    <row r="1233" spans="1:7" x14ac:dyDescent="0.2">
      <c r="A1233" s="573"/>
      <c r="B1233" s="107"/>
      <c r="C1233" s="289"/>
      <c r="D1233" s="607"/>
      <c r="E1233" s="107"/>
      <c r="F1233" s="573"/>
      <c r="G1233" s="573"/>
    </row>
    <row r="1234" spans="1:7" x14ac:dyDescent="0.2">
      <c r="A1234" s="573"/>
      <c r="B1234" s="107"/>
      <c r="C1234" s="289"/>
      <c r="D1234" s="607"/>
      <c r="E1234" s="107"/>
      <c r="F1234" s="573"/>
      <c r="G1234" s="573"/>
    </row>
    <row r="1235" spans="1:7" x14ac:dyDescent="0.2">
      <c r="A1235" s="573"/>
      <c r="B1235" s="107"/>
      <c r="C1235" s="289"/>
      <c r="D1235" s="607"/>
      <c r="E1235" s="107"/>
      <c r="F1235" s="573"/>
      <c r="G1235" s="573"/>
    </row>
    <row r="1236" spans="1:7" x14ac:dyDescent="0.2">
      <c r="A1236" s="573"/>
      <c r="B1236" s="107"/>
      <c r="C1236" s="289"/>
      <c r="D1236" s="607"/>
      <c r="E1236" s="107"/>
      <c r="F1236" s="573"/>
      <c r="G1236" s="573"/>
    </row>
    <row r="1237" spans="1:7" x14ac:dyDescent="0.2">
      <c r="A1237" s="573"/>
      <c r="B1237" s="107"/>
      <c r="C1237" s="289"/>
      <c r="D1237" s="607"/>
      <c r="E1237" s="107"/>
      <c r="F1237" s="573"/>
      <c r="G1237" s="573"/>
    </row>
    <row r="1238" spans="1:7" x14ac:dyDescent="0.2">
      <c r="A1238" s="573"/>
      <c r="B1238" s="107"/>
      <c r="C1238" s="289"/>
      <c r="D1238" s="607"/>
      <c r="E1238" s="107"/>
      <c r="F1238" s="573"/>
      <c r="G1238" s="573"/>
    </row>
    <row r="1239" spans="1:7" x14ac:dyDescent="0.2">
      <c r="A1239" s="573"/>
      <c r="B1239" s="107"/>
      <c r="C1239" s="289"/>
      <c r="D1239" s="607"/>
      <c r="E1239" s="107"/>
      <c r="F1239" s="573"/>
      <c r="G1239" s="573"/>
    </row>
    <row r="1240" spans="1:7" x14ac:dyDescent="0.2">
      <c r="A1240" s="573"/>
      <c r="B1240" s="107"/>
      <c r="C1240" s="289"/>
      <c r="D1240" s="607"/>
      <c r="E1240" s="107"/>
      <c r="F1240" s="573"/>
      <c r="G1240" s="573"/>
    </row>
    <row r="1241" spans="1:7" x14ac:dyDescent="0.2">
      <c r="A1241" s="573"/>
      <c r="B1241" s="107"/>
      <c r="C1241" s="289"/>
      <c r="D1241" s="607"/>
      <c r="E1241" s="107"/>
      <c r="F1241" s="573"/>
      <c r="G1241" s="573"/>
    </row>
    <row r="1242" spans="1:7" x14ac:dyDescent="0.2">
      <c r="A1242" s="573"/>
      <c r="B1242" s="107"/>
      <c r="C1242" s="289"/>
      <c r="D1242" s="607"/>
      <c r="E1242" s="107"/>
      <c r="F1242" s="573"/>
      <c r="G1242" s="573"/>
    </row>
    <row r="1243" spans="1:7" x14ac:dyDescent="0.2">
      <c r="A1243" s="573"/>
      <c r="B1243" s="107"/>
      <c r="C1243" s="289"/>
      <c r="D1243" s="607"/>
      <c r="E1243" s="107"/>
      <c r="F1243" s="573"/>
      <c r="G1243" s="573"/>
    </row>
    <row r="1244" spans="1:7" x14ac:dyDescent="0.2">
      <c r="A1244" s="573"/>
      <c r="B1244" s="107"/>
      <c r="C1244" s="289"/>
      <c r="D1244" s="607"/>
      <c r="E1244" s="107"/>
      <c r="F1244" s="573"/>
      <c r="G1244" s="573"/>
    </row>
    <row r="1245" spans="1:7" x14ac:dyDescent="0.2">
      <c r="A1245" s="573"/>
      <c r="B1245" s="107"/>
      <c r="C1245" s="289"/>
      <c r="D1245" s="607"/>
      <c r="E1245" s="107"/>
      <c r="F1245" s="573"/>
      <c r="G1245" s="573"/>
    </row>
    <row r="1246" spans="1:7" x14ac:dyDescent="0.2">
      <c r="A1246" s="573"/>
      <c r="B1246" s="107"/>
      <c r="C1246" s="289"/>
      <c r="D1246" s="607"/>
      <c r="E1246" s="107"/>
      <c r="F1246" s="573"/>
      <c r="G1246" s="573"/>
    </row>
    <row r="1247" spans="1:7" x14ac:dyDescent="0.2">
      <c r="A1247" s="573"/>
      <c r="B1247" s="107"/>
      <c r="C1247" s="289"/>
      <c r="D1247" s="607"/>
      <c r="E1247" s="107"/>
      <c r="F1247" s="573"/>
      <c r="G1247" s="573"/>
    </row>
    <row r="1248" spans="1:7" x14ac:dyDescent="0.2">
      <c r="A1248" s="573"/>
      <c r="B1248" s="107"/>
      <c r="C1248" s="289"/>
      <c r="D1248" s="607"/>
      <c r="E1248" s="107"/>
      <c r="F1248" s="573"/>
      <c r="G1248" s="573"/>
    </row>
    <row r="1249" spans="1:7" x14ac:dyDescent="0.2">
      <c r="A1249" s="573"/>
      <c r="B1249" s="107"/>
      <c r="C1249" s="289"/>
      <c r="D1249" s="607"/>
      <c r="E1249" s="107"/>
      <c r="F1249" s="573"/>
      <c r="G1249" s="573"/>
    </row>
    <row r="1250" spans="1:7" x14ac:dyDescent="0.2">
      <c r="A1250" s="573"/>
      <c r="B1250" s="107"/>
      <c r="C1250" s="289"/>
      <c r="D1250" s="607"/>
      <c r="E1250" s="107"/>
      <c r="F1250" s="573"/>
      <c r="G1250" s="573"/>
    </row>
    <row r="1251" spans="1:7" x14ac:dyDescent="0.2">
      <c r="A1251" s="573"/>
      <c r="B1251" s="107"/>
      <c r="C1251" s="289"/>
      <c r="D1251" s="607"/>
      <c r="E1251" s="107"/>
      <c r="F1251" s="573"/>
      <c r="G1251" s="573"/>
    </row>
    <row r="1252" spans="1:7" x14ac:dyDescent="0.2">
      <c r="A1252" s="573"/>
      <c r="B1252" s="107"/>
      <c r="C1252" s="289"/>
      <c r="D1252" s="607"/>
      <c r="E1252" s="107"/>
      <c r="F1252" s="573"/>
      <c r="G1252" s="573"/>
    </row>
    <row r="1253" spans="1:7" x14ac:dyDescent="0.2">
      <c r="A1253" s="573"/>
      <c r="B1253" s="107"/>
      <c r="C1253" s="289"/>
      <c r="D1253" s="607"/>
      <c r="E1253" s="107"/>
      <c r="F1253" s="573"/>
      <c r="G1253" s="573"/>
    </row>
    <row r="1254" spans="1:7" x14ac:dyDescent="0.2">
      <c r="A1254" s="573"/>
      <c r="B1254" s="107"/>
      <c r="C1254" s="289"/>
      <c r="D1254" s="607"/>
      <c r="E1254" s="107"/>
      <c r="F1254" s="573"/>
      <c r="G1254" s="573"/>
    </row>
    <row r="1255" spans="1:7" x14ac:dyDescent="0.2">
      <c r="A1255" s="573"/>
      <c r="B1255" s="107"/>
      <c r="C1255" s="289"/>
      <c r="D1255" s="607"/>
      <c r="E1255" s="107"/>
      <c r="F1255" s="573"/>
      <c r="G1255" s="573"/>
    </row>
    <row r="1256" spans="1:7" x14ac:dyDescent="0.2">
      <c r="A1256" s="573"/>
      <c r="B1256" s="107"/>
      <c r="C1256" s="289"/>
      <c r="D1256" s="607"/>
      <c r="E1256" s="107"/>
      <c r="F1256" s="573"/>
      <c r="G1256" s="573"/>
    </row>
    <row r="1257" spans="1:7" x14ac:dyDescent="0.2">
      <c r="A1257" s="573"/>
      <c r="B1257" s="107"/>
      <c r="C1257" s="289"/>
      <c r="D1257" s="607"/>
      <c r="E1257" s="107"/>
      <c r="F1257" s="573"/>
      <c r="G1257" s="573"/>
    </row>
    <row r="1258" spans="1:7" x14ac:dyDescent="0.2">
      <c r="A1258" s="573"/>
      <c r="B1258" s="107"/>
      <c r="C1258" s="289"/>
      <c r="D1258" s="607"/>
      <c r="E1258" s="107"/>
      <c r="F1258" s="573"/>
      <c r="G1258" s="573"/>
    </row>
    <row r="1259" spans="1:7" x14ac:dyDescent="0.2">
      <c r="A1259" s="573"/>
      <c r="B1259" s="107"/>
      <c r="C1259" s="289"/>
      <c r="D1259" s="607"/>
      <c r="E1259" s="107"/>
      <c r="F1259" s="573"/>
      <c r="G1259" s="573"/>
    </row>
    <row r="1260" spans="1:7" x14ac:dyDescent="0.2">
      <c r="A1260" s="573"/>
      <c r="B1260" s="107"/>
      <c r="C1260" s="289"/>
      <c r="D1260" s="607"/>
      <c r="E1260" s="107"/>
      <c r="F1260" s="573"/>
      <c r="G1260" s="573"/>
    </row>
    <row r="1261" spans="1:7" x14ac:dyDescent="0.2">
      <c r="A1261" s="573"/>
      <c r="B1261" s="107"/>
      <c r="C1261" s="289"/>
      <c r="D1261" s="607"/>
      <c r="E1261" s="107"/>
      <c r="F1261" s="573"/>
      <c r="G1261" s="573"/>
    </row>
    <row r="1262" spans="1:7" x14ac:dyDescent="0.2">
      <c r="A1262" s="573"/>
      <c r="B1262" s="107"/>
      <c r="C1262" s="289"/>
      <c r="D1262" s="607"/>
      <c r="E1262" s="107"/>
      <c r="F1262" s="573"/>
      <c r="G1262" s="573"/>
    </row>
    <row r="1263" spans="1:7" x14ac:dyDescent="0.2">
      <c r="A1263" s="573"/>
      <c r="B1263" s="107"/>
      <c r="C1263" s="289"/>
      <c r="D1263" s="607"/>
      <c r="E1263" s="107"/>
      <c r="F1263" s="573"/>
      <c r="G1263" s="573"/>
    </row>
    <row r="1264" spans="1:7" x14ac:dyDescent="0.2">
      <c r="A1264" s="573"/>
      <c r="B1264" s="107"/>
      <c r="C1264" s="289"/>
      <c r="D1264" s="607"/>
      <c r="E1264" s="107"/>
      <c r="F1264" s="573"/>
      <c r="G1264" s="573"/>
    </row>
    <row r="1265" spans="1:7" x14ac:dyDescent="0.2">
      <c r="A1265" s="573"/>
      <c r="B1265" s="107"/>
      <c r="C1265" s="289"/>
      <c r="D1265" s="607"/>
      <c r="E1265" s="107"/>
      <c r="F1265" s="573"/>
      <c r="G1265" s="573"/>
    </row>
    <row r="1266" spans="1:7" x14ac:dyDescent="0.2">
      <c r="A1266" s="573"/>
      <c r="B1266" s="107"/>
      <c r="C1266" s="289"/>
      <c r="D1266" s="607"/>
      <c r="E1266" s="107"/>
      <c r="F1266" s="573"/>
      <c r="G1266" s="573"/>
    </row>
    <row r="1267" spans="1:7" x14ac:dyDescent="0.2">
      <c r="A1267" s="573"/>
      <c r="B1267" s="107"/>
      <c r="C1267" s="289"/>
      <c r="D1267" s="607"/>
      <c r="E1267" s="107"/>
      <c r="F1267" s="573"/>
      <c r="G1267" s="573"/>
    </row>
    <row r="1268" spans="1:7" x14ac:dyDescent="0.2">
      <c r="A1268" s="573"/>
      <c r="B1268" s="107"/>
      <c r="C1268" s="289"/>
      <c r="D1268" s="607"/>
      <c r="E1268" s="107"/>
      <c r="F1268" s="573"/>
      <c r="G1268" s="573"/>
    </row>
    <row r="1269" spans="1:7" x14ac:dyDescent="0.2">
      <c r="A1269" s="573"/>
      <c r="B1269" s="107"/>
      <c r="C1269" s="289"/>
      <c r="D1269" s="607"/>
      <c r="E1269" s="107"/>
      <c r="F1269" s="573"/>
      <c r="G1269" s="573"/>
    </row>
    <row r="1270" spans="1:7" x14ac:dyDescent="0.2">
      <c r="A1270" s="573"/>
      <c r="B1270" s="107"/>
      <c r="C1270" s="289"/>
      <c r="D1270" s="607"/>
      <c r="E1270" s="107"/>
      <c r="F1270" s="573"/>
      <c r="G1270" s="573"/>
    </row>
    <row r="1271" spans="1:7" x14ac:dyDescent="0.2">
      <c r="A1271" s="573"/>
      <c r="B1271" s="107"/>
      <c r="C1271" s="289"/>
      <c r="D1271" s="607"/>
      <c r="E1271" s="107"/>
      <c r="F1271" s="573"/>
      <c r="G1271" s="573"/>
    </row>
    <row r="1272" spans="1:7" x14ac:dyDescent="0.2">
      <c r="A1272" s="573"/>
      <c r="B1272" s="107"/>
      <c r="C1272" s="289"/>
      <c r="D1272" s="607"/>
      <c r="E1272" s="107"/>
      <c r="F1272" s="573"/>
      <c r="G1272" s="573"/>
    </row>
    <row r="1273" spans="1:7" x14ac:dyDescent="0.2">
      <c r="A1273" s="573"/>
      <c r="B1273" s="107"/>
      <c r="C1273" s="289"/>
      <c r="D1273" s="607"/>
      <c r="E1273" s="107"/>
      <c r="F1273" s="573"/>
      <c r="G1273" s="573"/>
    </row>
    <row r="1274" spans="1:7" x14ac:dyDescent="0.2">
      <c r="A1274" s="573"/>
      <c r="B1274" s="107"/>
      <c r="C1274" s="289"/>
      <c r="D1274" s="607"/>
      <c r="E1274" s="107"/>
      <c r="F1274" s="573"/>
      <c r="G1274" s="573"/>
    </row>
    <row r="1275" spans="1:7" x14ac:dyDescent="0.2">
      <c r="A1275" s="573"/>
      <c r="B1275" s="107"/>
      <c r="C1275" s="289"/>
      <c r="D1275" s="607"/>
      <c r="E1275" s="107"/>
      <c r="F1275" s="573"/>
      <c r="G1275" s="573"/>
    </row>
    <row r="1276" spans="1:7" x14ac:dyDescent="0.2">
      <c r="A1276" s="573"/>
      <c r="B1276" s="107"/>
      <c r="C1276" s="289"/>
      <c r="D1276" s="607"/>
      <c r="E1276" s="107"/>
      <c r="F1276" s="573"/>
      <c r="G1276" s="573"/>
    </row>
    <row r="1277" spans="1:7" x14ac:dyDescent="0.2">
      <c r="A1277" s="573"/>
      <c r="B1277" s="107"/>
      <c r="C1277" s="289"/>
      <c r="D1277" s="607"/>
      <c r="E1277" s="107"/>
      <c r="F1277" s="573"/>
      <c r="G1277" s="573"/>
    </row>
    <row r="1278" spans="1:7" x14ac:dyDescent="0.2">
      <c r="A1278" s="573"/>
      <c r="B1278" s="107"/>
      <c r="C1278" s="289"/>
      <c r="D1278" s="607"/>
      <c r="E1278" s="107"/>
      <c r="F1278" s="573"/>
      <c r="G1278" s="573"/>
    </row>
    <row r="1279" spans="1:7" x14ac:dyDescent="0.2">
      <c r="A1279" s="573"/>
      <c r="B1279" s="107"/>
      <c r="C1279" s="289"/>
      <c r="D1279" s="607"/>
      <c r="E1279" s="107"/>
      <c r="F1279" s="573"/>
      <c r="G1279" s="573"/>
    </row>
    <row r="1280" spans="1:7" x14ac:dyDescent="0.2">
      <c r="A1280" s="573"/>
      <c r="B1280" s="107"/>
      <c r="C1280" s="289"/>
      <c r="D1280" s="607"/>
      <c r="E1280" s="107"/>
      <c r="F1280" s="573"/>
      <c r="G1280" s="573"/>
    </row>
    <row r="1281" spans="1:7" x14ac:dyDescent="0.2">
      <c r="A1281" s="573"/>
      <c r="B1281" s="107"/>
      <c r="C1281" s="289"/>
      <c r="D1281" s="607"/>
      <c r="E1281" s="107"/>
      <c r="F1281" s="573"/>
      <c r="G1281" s="573"/>
    </row>
    <row r="1282" spans="1:7" x14ac:dyDescent="0.2">
      <c r="A1282" s="573"/>
      <c r="B1282" s="107"/>
      <c r="C1282" s="289"/>
      <c r="D1282" s="607"/>
      <c r="E1282" s="107"/>
      <c r="F1282" s="573"/>
      <c r="G1282" s="573"/>
    </row>
    <row r="1283" spans="1:7" x14ac:dyDescent="0.2">
      <c r="A1283" s="573"/>
      <c r="B1283" s="107"/>
      <c r="C1283" s="289"/>
      <c r="D1283" s="607"/>
      <c r="E1283" s="107"/>
      <c r="F1283" s="573"/>
      <c r="G1283" s="573"/>
    </row>
    <row r="1284" spans="1:7" x14ac:dyDescent="0.2">
      <c r="A1284" s="573"/>
      <c r="B1284" s="107"/>
      <c r="C1284" s="289"/>
      <c r="D1284" s="607"/>
      <c r="E1284" s="107"/>
      <c r="F1284" s="573"/>
      <c r="G1284" s="573"/>
    </row>
    <row r="1285" spans="1:7" x14ac:dyDescent="0.2">
      <c r="A1285" s="573"/>
      <c r="B1285" s="107"/>
      <c r="C1285" s="289"/>
      <c r="D1285" s="607"/>
      <c r="E1285" s="107"/>
      <c r="F1285" s="573"/>
      <c r="G1285" s="573"/>
    </row>
    <row r="1286" spans="1:7" x14ac:dyDescent="0.2">
      <c r="A1286" s="573"/>
      <c r="B1286" s="107"/>
      <c r="C1286" s="289"/>
      <c r="D1286" s="607"/>
      <c r="E1286" s="107"/>
      <c r="F1286" s="573"/>
      <c r="G1286" s="573"/>
    </row>
    <row r="1287" spans="1:7" x14ac:dyDescent="0.2">
      <c r="A1287" s="573"/>
      <c r="B1287" s="107"/>
      <c r="C1287" s="289"/>
      <c r="D1287" s="607"/>
      <c r="E1287" s="107"/>
      <c r="F1287" s="573"/>
      <c r="G1287" s="573"/>
    </row>
    <row r="1288" spans="1:7" x14ac:dyDescent="0.2">
      <c r="A1288" s="573"/>
      <c r="B1288" s="107"/>
      <c r="C1288" s="289"/>
      <c r="D1288" s="607"/>
      <c r="E1288" s="107"/>
      <c r="F1288" s="573"/>
      <c r="G1288" s="573"/>
    </row>
    <row r="1289" spans="1:7" x14ac:dyDescent="0.2">
      <c r="A1289" s="573"/>
      <c r="B1289" s="107"/>
      <c r="C1289" s="289"/>
      <c r="D1289" s="607"/>
      <c r="E1289" s="107"/>
      <c r="F1289" s="573"/>
      <c r="G1289" s="573"/>
    </row>
    <row r="1290" spans="1:7" x14ac:dyDescent="0.2">
      <c r="A1290" s="573"/>
      <c r="B1290" s="107"/>
      <c r="C1290" s="289"/>
      <c r="D1290" s="607"/>
      <c r="E1290" s="107"/>
      <c r="F1290" s="573"/>
      <c r="G1290" s="573"/>
    </row>
    <row r="1291" spans="1:7" x14ac:dyDescent="0.2">
      <c r="A1291" s="573"/>
      <c r="B1291" s="107"/>
      <c r="C1291" s="289"/>
      <c r="D1291" s="607"/>
      <c r="E1291" s="107"/>
      <c r="F1291" s="573"/>
      <c r="G1291" s="573"/>
    </row>
    <row r="1292" spans="1:7" x14ac:dyDescent="0.2">
      <c r="A1292" s="573"/>
      <c r="B1292" s="107"/>
      <c r="C1292" s="289"/>
      <c r="D1292" s="607"/>
      <c r="E1292" s="107"/>
      <c r="F1292" s="573"/>
      <c r="G1292" s="573"/>
    </row>
    <row r="1293" spans="1:7" x14ac:dyDescent="0.2">
      <c r="A1293" s="573"/>
      <c r="B1293" s="107"/>
      <c r="C1293" s="289"/>
      <c r="D1293" s="607"/>
      <c r="E1293" s="107"/>
      <c r="F1293" s="573"/>
      <c r="G1293" s="573"/>
    </row>
    <row r="1294" spans="1:7" x14ac:dyDescent="0.2">
      <c r="A1294" s="573"/>
      <c r="B1294" s="107"/>
      <c r="C1294" s="289"/>
      <c r="D1294" s="607"/>
      <c r="E1294" s="107"/>
      <c r="F1294" s="573"/>
      <c r="G1294" s="573"/>
    </row>
    <row r="1295" spans="1:7" x14ac:dyDescent="0.2">
      <c r="A1295" s="573"/>
      <c r="B1295" s="107"/>
      <c r="C1295" s="289"/>
      <c r="D1295" s="607"/>
      <c r="E1295" s="107"/>
      <c r="F1295" s="573"/>
      <c r="G1295" s="573"/>
    </row>
    <row r="1296" spans="1:7" x14ac:dyDescent="0.2">
      <c r="A1296" s="573"/>
      <c r="B1296" s="107"/>
      <c r="C1296" s="289"/>
      <c r="D1296" s="607"/>
      <c r="E1296" s="107"/>
      <c r="F1296" s="573"/>
      <c r="G1296" s="573"/>
    </row>
    <row r="1297" spans="1:7" x14ac:dyDescent="0.2">
      <c r="A1297" s="573"/>
      <c r="B1297" s="107"/>
      <c r="C1297" s="289"/>
      <c r="D1297" s="607"/>
      <c r="E1297" s="107"/>
      <c r="F1297" s="573"/>
      <c r="G1297" s="573"/>
    </row>
    <row r="1298" spans="1:7" x14ac:dyDescent="0.2">
      <c r="A1298" s="573"/>
      <c r="B1298" s="107"/>
      <c r="C1298" s="289"/>
      <c r="D1298" s="607"/>
      <c r="E1298" s="107"/>
      <c r="F1298" s="573"/>
      <c r="G1298" s="573"/>
    </row>
    <row r="1299" spans="1:7" x14ac:dyDescent="0.2">
      <c r="A1299" s="573"/>
      <c r="B1299" s="107"/>
      <c r="C1299" s="289"/>
      <c r="D1299" s="607"/>
      <c r="E1299" s="107"/>
      <c r="F1299" s="573"/>
      <c r="G1299" s="573"/>
    </row>
    <row r="1300" spans="1:7" x14ac:dyDescent="0.2">
      <c r="A1300" s="573"/>
      <c r="B1300" s="107"/>
      <c r="C1300" s="289"/>
      <c r="D1300" s="607"/>
      <c r="E1300" s="107"/>
      <c r="F1300" s="573"/>
      <c r="G1300" s="573"/>
    </row>
    <row r="1301" spans="1:7" x14ac:dyDescent="0.2">
      <c r="A1301" s="573"/>
      <c r="B1301" s="107"/>
      <c r="C1301" s="289"/>
      <c r="D1301" s="607"/>
      <c r="E1301" s="107"/>
      <c r="F1301" s="573"/>
      <c r="G1301" s="573"/>
    </row>
    <row r="1302" spans="1:7" x14ac:dyDescent="0.2">
      <c r="A1302" s="573"/>
      <c r="B1302" s="107"/>
      <c r="C1302" s="289"/>
      <c r="D1302" s="607"/>
      <c r="E1302" s="107"/>
      <c r="F1302" s="573"/>
      <c r="G1302" s="573"/>
    </row>
    <row r="1303" spans="1:7" x14ac:dyDescent="0.2">
      <c r="A1303" s="573"/>
      <c r="B1303" s="107"/>
      <c r="C1303" s="289"/>
      <c r="D1303" s="607"/>
      <c r="E1303" s="107"/>
      <c r="F1303" s="573"/>
      <c r="G1303" s="573"/>
    </row>
    <row r="1304" spans="1:7" x14ac:dyDescent="0.2">
      <c r="A1304" s="573"/>
      <c r="B1304" s="107"/>
      <c r="C1304" s="289"/>
      <c r="D1304" s="607"/>
      <c r="E1304" s="107"/>
      <c r="F1304" s="573"/>
      <c r="G1304" s="573"/>
    </row>
    <row r="1305" spans="1:7" x14ac:dyDescent="0.2">
      <c r="A1305" s="573"/>
      <c r="B1305" s="107"/>
      <c r="C1305" s="289"/>
      <c r="D1305" s="607"/>
      <c r="E1305" s="107"/>
      <c r="F1305" s="573"/>
      <c r="G1305" s="573"/>
    </row>
    <row r="1306" spans="1:7" x14ac:dyDescent="0.2">
      <c r="A1306" s="573"/>
      <c r="B1306" s="107"/>
      <c r="C1306" s="289"/>
      <c r="D1306" s="607"/>
      <c r="E1306" s="107"/>
      <c r="F1306" s="573"/>
      <c r="G1306" s="573"/>
    </row>
    <row r="1307" spans="1:7" x14ac:dyDescent="0.2">
      <c r="A1307" s="573"/>
      <c r="B1307" s="107"/>
      <c r="C1307" s="289"/>
      <c r="D1307" s="607"/>
      <c r="E1307" s="107"/>
      <c r="F1307" s="573"/>
      <c r="G1307" s="573"/>
    </row>
    <row r="1308" spans="1:7" x14ac:dyDescent="0.2">
      <c r="A1308" s="573"/>
      <c r="B1308" s="107"/>
      <c r="C1308" s="289"/>
      <c r="D1308" s="607"/>
      <c r="E1308" s="107"/>
      <c r="F1308" s="573"/>
      <c r="G1308" s="573"/>
    </row>
    <row r="1309" spans="1:7" x14ac:dyDescent="0.2">
      <c r="A1309" s="573"/>
      <c r="B1309" s="107"/>
      <c r="C1309" s="289"/>
      <c r="D1309" s="607"/>
      <c r="E1309" s="107"/>
      <c r="F1309" s="573"/>
      <c r="G1309" s="573"/>
    </row>
    <row r="1310" spans="1:7" x14ac:dyDescent="0.2">
      <c r="A1310" s="573"/>
      <c r="B1310" s="107"/>
      <c r="C1310" s="289"/>
      <c r="D1310" s="607"/>
      <c r="E1310" s="107"/>
      <c r="F1310" s="573"/>
      <c r="G1310" s="573"/>
    </row>
    <row r="1311" spans="1:7" x14ac:dyDescent="0.2">
      <c r="A1311" s="573"/>
      <c r="B1311" s="107"/>
      <c r="C1311" s="289"/>
      <c r="D1311" s="607"/>
      <c r="E1311" s="107"/>
      <c r="F1311" s="573"/>
      <c r="G1311" s="573"/>
    </row>
    <row r="1312" spans="1:7" x14ac:dyDescent="0.2">
      <c r="A1312" s="573"/>
      <c r="B1312" s="107"/>
      <c r="C1312" s="289"/>
      <c r="D1312" s="607"/>
      <c r="E1312" s="107"/>
      <c r="F1312" s="573"/>
      <c r="G1312" s="573"/>
    </row>
    <row r="1313" spans="1:7" x14ac:dyDescent="0.2">
      <c r="A1313" s="573"/>
      <c r="B1313" s="107"/>
      <c r="C1313" s="289"/>
      <c r="D1313" s="607"/>
      <c r="E1313" s="107"/>
      <c r="F1313" s="573"/>
      <c r="G1313" s="573"/>
    </row>
    <row r="1314" spans="1:7" x14ac:dyDescent="0.2">
      <c r="A1314" s="573"/>
      <c r="B1314" s="107"/>
      <c r="C1314" s="289"/>
      <c r="D1314" s="607"/>
      <c r="E1314" s="107"/>
      <c r="F1314" s="573"/>
      <c r="G1314" s="573"/>
    </row>
    <row r="1315" spans="1:7" x14ac:dyDescent="0.2">
      <c r="A1315" s="573"/>
      <c r="B1315" s="107"/>
      <c r="C1315" s="289"/>
      <c r="D1315" s="607"/>
      <c r="E1315" s="107"/>
      <c r="F1315" s="573"/>
      <c r="G1315" s="573"/>
    </row>
    <row r="1316" spans="1:7" x14ac:dyDescent="0.2">
      <c r="A1316" s="573"/>
      <c r="B1316" s="107"/>
      <c r="C1316" s="289"/>
      <c r="D1316" s="607"/>
      <c r="E1316" s="107"/>
      <c r="F1316" s="573"/>
      <c r="G1316" s="573"/>
    </row>
    <row r="1317" spans="1:7" x14ac:dyDescent="0.2">
      <c r="A1317" s="573"/>
      <c r="B1317" s="107"/>
      <c r="C1317" s="289"/>
      <c r="D1317" s="607"/>
      <c r="E1317" s="107"/>
      <c r="F1317" s="573"/>
      <c r="G1317" s="573"/>
    </row>
    <row r="1318" spans="1:7" x14ac:dyDescent="0.2">
      <c r="A1318" s="573"/>
      <c r="B1318" s="107"/>
      <c r="C1318" s="289"/>
      <c r="D1318" s="607"/>
      <c r="E1318" s="107"/>
      <c r="F1318" s="573"/>
      <c r="G1318" s="573"/>
    </row>
    <row r="1319" spans="1:7" x14ac:dyDescent="0.2">
      <c r="A1319" s="573"/>
      <c r="B1319" s="107"/>
      <c r="C1319" s="289"/>
      <c r="D1319" s="607"/>
      <c r="E1319" s="107"/>
      <c r="F1319" s="573"/>
      <c r="G1319" s="573"/>
    </row>
    <row r="1320" spans="1:7" x14ac:dyDescent="0.2">
      <c r="A1320" s="573"/>
      <c r="B1320" s="107"/>
      <c r="C1320" s="289"/>
      <c r="D1320" s="607"/>
      <c r="E1320" s="107"/>
      <c r="F1320" s="573"/>
      <c r="G1320" s="573"/>
    </row>
    <row r="1321" spans="1:7" x14ac:dyDescent="0.2">
      <c r="A1321" s="573"/>
      <c r="B1321" s="107"/>
      <c r="C1321" s="289"/>
      <c r="D1321" s="607"/>
      <c r="E1321" s="107"/>
      <c r="F1321" s="573"/>
      <c r="G1321" s="573"/>
    </row>
    <row r="1322" spans="1:7" x14ac:dyDescent="0.2">
      <c r="A1322" s="573"/>
      <c r="B1322" s="107"/>
      <c r="C1322" s="289"/>
      <c r="D1322" s="607"/>
      <c r="E1322" s="107"/>
      <c r="F1322" s="573"/>
      <c r="G1322" s="573"/>
    </row>
    <row r="1323" spans="1:7" x14ac:dyDescent="0.2">
      <c r="A1323" s="573"/>
      <c r="B1323" s="107"/>
      <c r="C1323" s="289"/>
      <c r="D1323" s="607"/>
      <c r="E1323" s="107"/>
      <c r="F1323" s="573"/>
      <c r="G1323" s="573"/>
    </row>
    <row r="1324" spans="1:7" x14ac:dyDescent="0.2">
      <c r="A1324" s="573"/>
      <c r="B1324" s="107"/>
      <c r="C1324" s="289"/>
      <c r="D1324" s="607"/>
      <c r="E1324" s="107"/>
      <c r="F1324" s="573"/>
      <c r="G1324" s="573"/>
    </row>
    <row r="1325" spans="1:7" x14ac:dyDescent="0.2">
      <c r="A1325" s="573"/>
      <c r="B1325" s="107"/>
      <c r="C1325" s="289"/>
      <c r="D1325" s="607"/>
      <c r="E1325" s="107"/>
      <c r="F1325" s="573"/>
      <c r="G1325" s="573"/>
    </row>
    <row r="1326" spans="1:7" x14ac:dyDescent="0.2">
      <c r="A1326" s="573"/>
      <c r="B1326" s="107"/>
      <c r="C1326" s="289"/>
      <c r="D1326" s="607"/>
      <c r="E1326" s="107"/>
      <c r="F1326" s="573"/>
      <c r="G1326" s="573"/>
    </row>
    <row r="1327" spans="1:7" x14ac:dyDescent="0.2">
      <c r="A1327" s="573"/>
      <c r="B1327" s="107"/>
      <c r="C1327" s="289"/>
      <c r="D1327" s="607"/>
      <c r="E1327" s="107"/>
      <c r="F1327" s="573"/>
      <c r="G1327" s="573"/>
    </row>
    <row r="1328" spans="1:7" x14ac:dyDescent="0.2">
      <c r="A1328" s="573"/>
      <c r="B1328" s="107"/>
      <c r="C1328" s="289"/>
      <c r="D1328" s="607"/>
      <c r="E1328" s="107"/>
      <c r="F1328" s="573"/>
      <c r="G1328" s="573"/>
    </row>
    <row r="1329" spans="1:7" x14ac:dyDescent="0.2">
      <c r="A1329" s="573"/>
      <c r="B1329" s="107"/>
      <c r="C1329" s="289"/>
      <c r="D1329" s="607"/>
      <c r="E1329" s="107"/>
      <c r="F1329" s="573"/>
      <c r="G1329" s="573"/>
    </row>
    <row r="1330" spans="1:7" x14ac:dyDescent="0.2">
      <c r="A1330" s="573"/>
      <c r="B1330" s="107"/>
      <c r="C1330" s="289"/>
      <c r="D1330" s="607"/>
      <c r="E1330" s="107"/>
      <c r="F1330" s="573"/>
      <c r="G1330" s="573"/>
    </row>
    <row r="1331" spans="1:7" x14ac:dyDescent="0.2">
      <c r="A1331" s="573"/>
      <c r="B1331" s="107"/>
      <c r="C1331" s="289"/>
      <c r="D1331" s="607"/>
      <c r="E1331" s="107"/>
      <c r="F1331" s="573"/>
      <c r="G1331" s="573"/>
    </row>
    <row r="1332" spans="1:7" x14ac:dyDescent="0.2">
      <c r="A1332" s="573"/>
      <c r="B1332" s="107"/>
      <c r="C1332" s="289"/>
      <c r="D1332" s="607"/>
      <c r="E1332" s="107"/>
      <c r="F1332" s="573"/>
      <c r="G1332" s="573"/>
    </row>
    <row r="1333" spans="1:7" x14ac:dyDescent="0.2">
      <c r="A1333" s="573"/>
      <c r="B1333" s="107"/>
      <c r="C1333" s="289"/>
      <c r="D1333" s="607"/>
      <c r="E1333" s="107"/>
      <c r="F1333" s="573"/>
      <c r="G1333" s="573"/>
    </row>
    <row r="1334" spans="1:7" x14ac:dyDescent="0.2">
      <c r="A1334" s="573"/>
      <c r="B1334" s="107"/>
      <c r="C1334" s="289"/>
      <c r="D1334" s="607"/>
      <c r="E1334" s="107"/>
      <c r="F1334" s="573"/>
      <c r="G1334" s="573"/>
    </row>
    <row r="1335" spans="1:7" x14ac:dyDescent="0.2">
      <c r="A1335" s="573"/>
      <c r="B1335" s="107"/>
      <c r="C1335" s="289"/>
      <c r="D1335" s="607"/>
      <c r="E1335" s="107"/>
      <c r="F1335" s="573"/>
      <c r="G1335" s="573"/>
    </row>
    <row r="1336" spans="1:7" x14ac:dyDescent="0.2">
      <c r="A1336" s="573"/>
      <c r="B1336" s="107"/>
      <c r="C1336" s="289"/>
      <c r="D1336" s="607"/>
      <c r="E1336" s="107"/>
      <c r="F1336" s="573"/>
      <c r="G1336" s="573"/>
    </row>
    <row r="1337" spans="1:7" x14ac:dyDescent="0.2">
      <c r="A1337" s="573"/>
      <c r="B1337" s="107"/>
      <c r="C1337" s="289"/>
      <c r="D1337" s="607"/>
      <c r="E1337" s="107"/>
      <c r="F1337" s="573"/>
      <c r="G1337" s="573"/>
    </row>
    <row r="1338" spans="1:7" x14ac:dyDescent="0.2">
      <c r="A1338" s="573"/>
      <c r="B1338" s="107"/>
      <c r="C1338" s="289"/>
      <c r="D1338" s="607"/>
      <c r="E1338" s="107"/>
      <c r="F1338" s="573"/>
      <c r="G1338" s="573"/>
    </row>
    <row r="1339" spans="1:7" x14ac:dyDescent="0.2">
      <c r="A1339" s="573"/>
      <c r="B1339" s="107"/>
      <c r="C1339" s="289"/>
      <c r="D1339" s="607"/>
      <c r="E1339" s="107"/>
      <c r="F1339" s="573"/>
      <c r="G1339" s="573"/>
    </row>
    <row r="1340" spans="1:7" x14ac:dyDescent="0.2">
      <c r="A1340" s="573"/>
      <c r="B1340" s="107"/>
      <c r="C1340" s="289"/>
      <c r="D1340" s="607"/>
      <c r="E1340" s="107"/>
      <c r="F1340" s="573"/>
      <c r="G1340" s="573"/>
    </row>
    <row r="1341" spans="1:7" x14ac:dyDescent="0.2">
      <c r="A1341" s="573"/>
      <c r="B1341" s="107"/>
      <c r="C1341" s="289"/>
      <c r="D1341" s="607"/>
      <c r="E1341" s="107"/>
      <c r="F1341" s="573"/>
      <c r="G1341" s="573"/>
    </row>
    <row r="1342" spans="1:7" x14ac:dyDescent="0.2">
      <c r="A1342" s="573"/>
      <c r="B1342" s="107"/>
      <c r="C1342" s="289"/>
      <c r="D1342" s="607"/>
      <c r="E1342" s="107"/>
      <c r="F1342" s="573"/>
      <c r="G1342" s="573"/>
    </row>
    <row r="1343" spans="1:7" x14ac:dyDescent="0.2">
      <c r="A1343" s="573"/>
      <c r="B1343" s="107"/>
      <c r="C1343" s="289"/>
      <c r="D1343" s="607"/>
      <c r="E1343" s="107"/>
      <c r="F1343" s="573"/>
      <c r="G1343" s="573"/>
    </row>
    <row r="1344" spans="1:7" x14ac:dyDescent="0.2">
      <c r="A1344" s="573"/>
      <c r="B1344" s="107"/>
      <c r="C1344" s="289"/>
      <c r="D1344" s="607"/>
      <c r="E1344" s="107"/>
      <c r="F1344" s="573"/>
      <c r="G1344" s="573"/>
    </row>
    <row r="1345" spans="1:7" x14ac:dyDescent="0.2">
      <c r="A1345" s="573"/>
      <c r="B1345" s="107"/>
      <c r="C1345" s="289"/>
      <c r="D1345" s="607"/>
      <c r="E1345" s="107"/>
      <c r="F1345" s="573"/>
      <c r="G1345" s="573"/>
    </row>
    <row r="1346" spans="1:7" x14ac:dyDescent="0.2">
      <c r="A1346" s="573"/>
      <c r="B1346" s="107"/>
      <c r="C1346" s="289"/>
      <c r="D1346" s="607"/>
      <c r="E1346" s="107"/>
      <c r="F1346" s="573"/>
      <c r="G1346" s="573"/>
    </row>
    <row r="1347" spans="1:7" x14ac:dyDescent="0.2">
      <c r="A1347" s="573"/>
      <c r="B1347" s="107"/>
      <c r="C1347" s="289"/>
      <c r="D1347" s="607"/>
      <c r="E1347" s="107"/>
      <c r="F1347" s="573"/>
      <c r="G1347" s="573"/>
    </row>
    <row r="1348" spans="1:7" x14ac:dyDescent="0.2">
      <c r="A1348" s="573"/>
      <c r="B1348" s="107"/>
      <c r="C1348" s="289"/>
      <c r="D1348" s="607"/>
      <c r="E1348" s="107"/>
      <c r="F1348" s="573"/>
      <c r="G1348" s="573"/>
    </row>
    <row r="1349" spans="1:7" x14ac:dyDescent="0.2">
      <c r="A1349" s="573"/>
      <c r="B1349" s="107"/>
      <c r="C1349" s="289"/>
      <c r="D1349" s="607"/>
      <c r="E1349" s="107"/>
      <c r="F1349" s="573"/>
      <c r="G1349" s="573"/>
    </row>
    <row r="1350" spans="1:7" x14ac:dyDescent="0.2">
      <c r="A1350" s="573"/>
      <c r="B1350" s="107"/>
      <c r="C1350" s="289"/>
      <c r="D1350" s="607"/>
      <c r="E1350" s="107"/>
      <c r="F1350" s="573"/>
      <c r="G1350" s="573"/>
    </row>
    <row r="1351" spans="1:7" x14ac:dyDescent="0.2">
      <c r="A1351" s="573"/>
      <c r="B1351" s="107"/>
      <c r="C1351" s="289"/>
      <c r="D1351" s="607"/>
      <c r="E1351" s="107"/>
      <c r="F1351" s="573"/>
      <c r="G1351" s="573"/>
    </row>
    <row r="1352" spans="1:7" x14ac:dyDescent="0.2">
      <c r="A1352" s="573"/>
      <c r="B1352" s="107"/>
      <c r="C1352" s="289"/>
      <c r="D1352" s="607"/>
      <c r="E1352" s="107"/>
      <c r="F1352" s="573"/>
      <c r="G1352" s="573"/>
    </row>
    <row r="1353" spans="1:7" x14ac:dyDescent="0.2">
      <c r="A1353" s="573"/>
      <c r="B1353" s="107"/>
      <c r="C1353" s="289"/>
      <c r="D1353" s="607"/>
      <c r="E1353" s="107"/>
      <c r="F1353" s="573"/>
      <c r="G1353" s="573"/>
    </row>
    <row r="1354" spans="1:7" x14ac:dyDescent="0.2">
      <c r="A1354" s="573"/>
      <c r="B1354" s="107"/>
      <c r="C1354" s="289"/>
      <c r="D1354" s="607"/>
      <c r="E1354" s="107"/>
      <c r="F1354" s="573"/>
      <c r="G1354" s="573"/>
    </row>
    <row r="1355" spans="1:7" x14ac:dyDescent="0.2">
      <c r="A1355" s="573"/>
      <c r="B1355" s="107"/>
      <c r="C1355" s="289"/>
      <c r="D1355" s="607"/>
      <c r="E1355" s="107"/>
      <c r="F1355" s="573"/>
      <c r="G1355" s="573"/>
    </row>
    <row r="1356" spans="1:7" x14ac:dyDescent="0.2">
      <c r="A1356" s="573"/>
      <c r="B1356" s="107"/>
      <c r="C1356" s="289"/>
      <c r="D1356" s="607"/>
      <c r="E1356" s="107"/>
      <c r="F1356" s="573"/>
      <c r="G1356" s="573"/>
    </row>
    <row r="1357" spans="1:7" x14ac:dyDescent="0.2">
      <c r="A1357" s="573"/>
      <c r="B1357" s="107"/>
      <c r="C1357" s="289"/>
      <c r="D1357" s="607"/>
      <c r="E1357" s="107"/>
      <c r="F1357" s="573"/>
      <c r="G1357" s="573"/>
    </row>
    <row r="1358" spans="1:7" x14ac:dyDescent="0.2">
      <c r="A1358" s="573"/>
      <c r="B1358" s="107"/>
      <c r="C1358" s="289"/>
      <c r="D1358" s="607"/>
      <c r="E1358" s="107"/>
      <c r="F1358" s="573"/>
      <c r="G1358" s="573"/>
    </row>
    <row r="1359" spans="1:7" x14ac:dyDescent="0.2">
      <c r="A1359" s="573"/>
      <c r="B1359" s="107"/>
      <c r="C1359" s="289"/>
      <c r="D1359" s="607"/>
      <c r="E1359" s="107"/>
      <c r="F1359" s="573"/>
      <c r="G1359" s="573"/>
    </row>
    <row r="1360" spans="1:7" x14ac:dyDescent="0.2">
      <c r="A1360" s="573"/>
      <c r="B1360" s="107"/>
      <c r="C1360" s="289"/>
      <c r="D1360" s="607"/>
      <c r="E1360" s="107"/>
      <c r="F1360" s="573"/>
      <c r="G1360" s="573"/>
    </row>
    <row r="1361" spans="1:7" x14ac:dyDescent="0.2">
      <c r="A1361" s="573"/>
      <c r="B1361" s="107"/>
      <c r="C1361" s="289"/>
      <c r="D1361" s="607"/>
      <c r="E1361" s="107"/>
      <c r="F1361" s="573"/>
      <c r="G1361" s="573"/>
    </row>
    <row r="1362" spans="1:7" x14ac:dyDescent="0.2">
      <c r="A1362" s="573"/>
      <c r="B1362" s="107"/>
      <c r="C1362" s="289"/>
      <c r="D1362" s="607"/>
      <c r="E1362" s="107"/>
      <c r="F1362" s="573"/>
      <c r="G1362" s="573"/>
    </row>
    <row r="1363" spans="1:7" x14ac:dyDescent="0.2">
      <c r="A1363" s="573"/>
      <c r="B1363" s="107"/>
      <c r="C1363" s="289"/>
      <c r="D1363" s="607"/>
      <c r="E1363" s="107"/>
      <c r="F1363" s="573"/>
      <c r="G1363" s="573"/>
    </row>
    <row r="1364" spans="1:7" x14ac:dyDescent="0.2">
      <c r="A1364" s="573"/>
      <c r="B1364" s="107"/>
      <c r="C1364" s="289"/>
      <c r="D1364" s="607"/>
      <c r="E1364" s="107"/>
      <c r="F1364" s="573"/>
      <c r="G1364" s="573"/>
    </row>
    <row r="1365" spans="1:7" x14ac:dyDescent="0.2">
      <c r="A1365" s="573"/>
      <c r="B1365" s="107"/>
      <c r="C1365" s="289"/>
      <c r="D1365" s="607"/>
      <c r="E1365" s="107"/>
      <c r="F1365" s="573"/>
      <c r="G1365" s="573"/>
    </row>
    <row r="1366" spans="1:7" x14ac:dyDescent="0.2">
      <c r="A1366" s="573"/>
      <c r="B1366" s="107"/>
      <c r="C1366" s="289"/>
      <c r="D1366" s="607"/>
      <c r="E1366" s="107"/>
      <c r="F1366" s="573"/>
      <c r="G1366" s="573"/>
    </row>
    <row r="1367" spans="1:7" x14ac:dyDescent="0.2">
      <c r="A1367" s="573"/>
      <c r="B1367" s="107"/>
      <c r="C1367" s="289"/>
      <c r="D1367" s="607"/>
      <c r="E1367" s="107"/>
      <c r="F1367" s="573"/>
      <c r="G1367" s="573"/>
    </row>
    <row r="1368" spans="1:7" x14ac:dyDescent="0.2">
      <c r="A1368" s="573"/>
      <c r="B1368" s="107"/>
      <c r="C1368" s="289"/>
      <c r="D1368" s="607"/>
      <c r="E1368" s="107"/>
      <c r="F1368" s="573"/>
      <c r="G1368" s="573"/>
    </row>
    <row r="1369" spans="1:7" x14ac:dyDescent="0.2">
      <c r="A1369" s="573"/>
      <c r="B1369" s="107"/>
      <c r="C1369" s="289"/>
      <c r="D1369" s="607"/>
      <c r="E1369" s="107"/>
      <c r="F1369" s="573"/>
      <c r="G1369" s="573"/>
    </row>
    <row r="1370" spans="1:7" x14ac:dyDescent="0.2">
      <c r="A1370" s="573"/>
      <c r="B1370" s="107"/>
      <c r="C1370" s="289"/>
      <c r="D1370" s="607"/>
      <c r="E1370" s="107"/>
      <c r="F1370" s="573"/>
      <c r="G1370" s="573"/>
    </row>
    <row r="1371" spans="1:7" x14ac:dyDescent="0.2">
      <c r="A1371" s="573"/>
      <c r="B1371" s="107"/>
      <c r="C1371" s="289"/>
      <c r="D1371" s="607"/>
      <c r="E1371" s="107"/>
      <c r="F1371" s="573"/>
      <c r="G1371" s="573"/>
    </row>
    <row r="1372" spans="1:7" x14ac:dyDescent="0.2">
      <c r="A1372" s="573"/>
      <c r="B1372" s="107"/>
      <c r="C1372" s="289"/>
      <c r="D1372" s="607"/>
      <c r="E1372" s="107"/>
      <c r="F1372" s="573"/>
      <c r="G1372" s="573"/>
    </row>
    <row r="1373" spans="1:7" x14ac:dyDescent="0.2">
      <c r="A1373" s="573"/>
      <c r="B1373" s="107"/>
      <c r="C1373" s="289"/>
      <c r="D1373" s="607"/>
      <c r="E1373" s="107"/>
      <c r="F1373" s="573"/>
      <c r="G1373" s="573"/>
    </row>
    <row r="1374" spans="1:7" x14ac:dyDescent="0.2">
      <c r="A1374" s="573"/>
      <c r="B1374" s="107"/>
      <c r="C1374" s="289"/>
      <c r="D1374" s="607"/>
      <c r="E1374" s="107"/>
      <c r="F1374" s="573"/>
      <c r="G1374" s="573"/>
    </row>
    <row r="1375" spans="1:7" x14ac:dyDescent="0.2">
      <c r="A1375" s="573"/>
      <c r="B1375" s="107"/>
      <c r="C1375" s="289"/>
      <c r="D1375" s="607"/>
      <c r="E1375" s="107"/>
      <c r="F1375" s="573"/>
      <c r="G1375" s="573"/>
    </row>
    <row r="1376" spans="1:7" x14ac:dyDescent="0.2">
      <c r="A1376" s="573"/>
      <c r="B1376" s="107"/>
      <c r="C1376" s="289"/>
      <c r="D1376" s="607"/>
      <c r="E1376" s="107"/>
      <c r="F1376" s="573"/>
      <c r="G1376" s="573"/>
    </row>
    <row r="1377" spans="1:7" x14ac:dyDescent="0.2">
      <c r="A1377" s="573"/>
      <c r="B1377" s="107"/>
      <c r="C1377" s="289"/>
      <c r="D1377" s="607"/>
      <c r="E1377" s="107"/>
      <c r="F1377" s="573"/>
      <c r="G1377" s="573"/>
    </row>
    <row r="1378" spans="1:7" x14ac:dyDescent="0.2">
      <c r="A1378" s="573"/>
      <c r="B1378" s="107"/>
      <c r="C1378" s="289"/>
      <c r="D1378" s="607"/>
      <c r="E1378" s="107"/>
      <c r="F1378" s="573"/>
      <c r="G1378" s="573"/>
    </row>
    <row r="1379" spans="1:7" x14ac:dyDescent="0.2">
      <c r="A1379" s="573"/>
      <c r="B1379" s="107"/>
      <c r="C1379" s="289"/>
      <c r="D1379" s="607"/>
      <c r="E1379" s="107"/>
      <c r="F1379" s="573"/>
      <c r="G1379" s="573"/>
    </row>
    <row r="1380" spans="1:7" x14ac:dyDescent="0.2">
      <c r="A1380" s="573"/>
      <c r="B1380" s="107"/>
      <c r="C1380" s="289"/>
      <c r="D1380" s="607"/>
      <c r="E1380" s="107"/>
      <c r="F1380" s="573"/>
      <c r="G1380" s="573"/>
    </row>
    <row r="1381" spans="1:7" x14ac:dyDescent="0.2">
      <c r="A1381" s="573"/>
      <c r="B1381" s="107"/>
      <c r="C1381" s="289"/>
      <c r="D1381" s="607"/>
      <c r="E1381" s="107"/>
      <c r="F1381" s="573"/>
      <c r="G1381" s="573"/>
    </row>
    <row r="1382" spans="1:7" x14ac:dyDescent="0.2">
      <c r="A1382" s="573"/>
      <c r="B1382" s="107"/>
      <c r="C1382" s="289"/>
      <c r="D1382" s="607"/>
      <c r="E1382" s="107"/>
      <c r="F1382" s="573"/>
      <c r="G1382" s="573"/>
    </row>
    <row r="1383" spans="1:7" x14ac:dyDescent="0.2">
      <c r="A1383" s="573"/>
      <c r="B1383" s="107"/>
      <c r="C1383" s="289"/>
      <c r="D1383" s="607"/>
      <c r="E1383" s="107"/>
      <c r="F1383" s="573"/>
      <c r="G1383" s="573"/>
    </row>
    <row r="1384" spans="1:7" x14ac:dyDescent="0.2">
      <c r="A1384" s="573"/>
      <c r="B1384" s="107"/>
      <c r="C1384" s="289"/>
      <c r="D1384" s="607"/>
      <c r="E1384" s="107"/>
      <c r="F1384" s="573"/>
      <c r="G1384" s="573"/>
    </row>
    <row r="1385" spans="1:7" x14ac:dyDescent="0.2">
      <c r="A1385" s="573"/>
      <c r="B1385" s="107"/>
      <c r="C1385" s="289"/>
      <c r="D1385" s="607"/>
      <c r="E1385" s="107"/>
      <c r="F1385" s="573"/>
      <c r="G1385" s="573"/>
    </row>
    <row r="1386" spans="1:7" x14ac:dyDescent="0.2">
      <c r="A1386" s="573"/>
      <c r="B1386" s="107"/>
      <c r="C1386" s="289"/>
      <c r="D1386" s="607"/>
      <c r="E1386" s="107"/>
      <c r="F1386" s="573"/>
      <c r="G1386" s="573"/>
    </row>
    <row r="1387" spans="1:7" x14ac:dyDescent="0.2">
      <c r="A1387" s="573"/>
      <c r="B1387" s="107"/>
      <c r="C1387" s="289"/>
      <c r="D1387" s="607"/>
      <c r="E1387" s="107"/>
      <c r="F1387" s="573"/>
      <c r="G1387" s="573"/>
    </row>
    <row r="1388" spans="1:7" x14ac:dyDescent="0.2">
      <c r="A1388" s="573"/>
      <c r="B1388" s="107"/>
      <c r="C1388" s="289"/>
      <c r="D1388" s="607"/>
      <c r="E1388" s="107"/>
      <c r="F1388" s="573"/>
      <c r="G1388" s="573"/>
    </row>
    <row r="1389" spans="1:7" x14ac:dyDescent="0.2">
      <c r="A1389" s="573"/>
      <c r="B1389" s="107"/>
      <c r="C1389" s="289"/>
      <c r="D1389" s="607"/>
      <c r="E1389" s="107"/>
      <c r="F1389" s="573"/>
      <c r="G1389" s="573"/>
    </row>
    <row r="1390" spans="1:7" x14ac:dyDescent="0.2">
      <c r="A1390" s="573"/>
      <c r="B1390" s="107"/>
      <c r="C1390" s="289"/>
      <c r="D1390" s="607"/>
      <c r="E1390" s="107"/>
      <c r="F1390" s="573"/>
      <c r="G1390" s="573"/>
    </row>
    <row r="1391" spans="1:7" x14ac:dyDescent="0.2">
      <c r="A1391" s="573"/>
      <c r="B1391" s="107"/>
      <c r="C1391" s="289"/>
      <c r="D1391" s="607"/>
      <c r="E1391" s="107"/>
      <c r="F1391" s="573"/>
      <c r="G1391" s="573"/>
    </row>
    <row r="1392" spans="1:7" x14ac:dyDescent="0.2">
      <c r="A1392" s="573"/>
      <c r="B1392" s="107"/>
      <c r="C1392" s="289"/>
      <c r="D1392" s="607"/>
      <c r="E1392" s="107"/>
      <c r="F1392" s="573"/>
      <c r="G1392" s="573"/>
    </row>
    <row r="1393" spans="1:7" x14ac:dyDescent="0.2">
      <c r="A1393" s="573"/>
      <c r="B1393" s="107"/>
      <c r="C1393" s="289"/>
      <c r="D1393" s="607"/>
      <c r="E1393" s="107"/>
      <c r="F1393" s="573"/>
      <c r="G1393" s="573"/>
    </row>
    <row r="1394" spans="1:7" x14ac:dyDescent="0.2">
      <c r="A1394" s="573"/>
      <c r="B1394" s="107"/>
      <c r="C1394" s="289"/>
      <c r="D1394" s="607"/>
      <c r="E1394" s="107"/>
      <c r="F1394" s="573"/>
      <c r="G1394" s="573"/>
    </row>
    <row r="1395" spans="1:7" x14ac:dyDescent="0.2">
      <c r="A1395" s="573"/>
      <c r="B1395" s="107"/>
      <c r="C1395" s="289"/>
      <c r="D1395" s="607"/>
      <c r="E1395" s="107"/>
      <c r="F1395" s="573"/>
      <c r="G1395" s="573"/>
    </row>
    <row r="1396" spans="1:7" x14ac:dyDescent="0.2">
      <c r="A1396" s="573"/>
      <c r="B1396" s="107"/>
      <c r="C1396" s="289"/>
      <c r="D1396" s="607"/>
      <c r="E1396" s="107"/>
      <c r="F1396" s="573"/>
      <c r="G1396" s="573"/>
    </row>
    <row r="1397" spans="1:7" x14ac:dyDescent="0.2">
      <c r="A1397" s="573"/>
      <c r="B1397" s="107"/>
      <c r="C1397" s="289"/>
      <c r="D1397" s="607"/>
      <c r="E1397" s="107"/>
      <c r="F1397" s="573"/>
      <c r="G1397" s="573"/>
    </row>
    <row r="1398" spans="1:7" x14ac:dyDescent="0.2">
      <c r="A1398" s="573"/>
      <c r="B1398" s="107"/>
      <c r="C1398" s="289"/>
      <c r="D1398" s="607"/>
      <c r="E1398" s="107"/>
      <c r="F1398" s="573"/>
      <c r="G1398" s="573"/>
    </row>
    <row r="1399" spans="1:7" x14ac:dyDescent="0.2">
      <c r="A1399" s="573"/>
      <c r="B1399" s="107"/>
      <c r="C1399" s="289"/>
      <c r="D1399" s="607"/>
      <c r="E1399" s="107"/>
      <c r="F1399" s="573"/>
      <c r="G1399" s="573"/>
    </row>
    <row r="1400" spans="1:7" x14ac:dyDescent="0.2">
      <c r="A1400" s="573"/>
      <c r="B1400" s="107"/>
      <c r="C1400" s="289"/>
      <c r="D1400" s="607"/>
      <c r="E1400" s="107"/>
      <c r="F1400" s="573"/>
      <c r="G1400" s="573"/>
    </row>
    <row r="1401" spans="1:7" x14ac:dyDescent="0.2">
      <c r="A1401" s="573"/>
      <c r="B1401" s="107"/>
      <c r="C1401" s="289"/>
      <c r="D1401" s="607"/>
      <c r="E1401" s="107"/>
      <c r="F1401" s="573"/>
      <c r="G1401" s="573"/>
    </row>
    <row r="1402" spans="1:7" x14ac:dyDescent="0.2">
      <c r="A1402" s="573"/>
      <c r="B1402" s="107"/>
      <c r="C1402" s="289"/>
      <c r="D1402" s="607"/>
      <c r="E1402" s="107"/>
      <c r="F1402" s="573"/>
      <c r="G1402" s="573"/>
    </row>
    <row r="1403" spans="1:7" x14ac:dyDescent="0.2">
      <c r="A1403" s="573"/>
      <c r="B1403" s="107"/>
      <c r="C1403" s="289"/>
      <c r="D1403" s="607"/>
      <c r="E1403" s="107"/>
      <c r="F1403" s="573"/>
      <c r="G1403" s="573"/>
    </row>
    <row r="1404" spans="1:7" x14ac:dyDescent="0.2">
      <c r="A1404" s="573"/>
      <c r="B1404" s="107"/>
      <c r="C1404" s="289"/>
      <c r="D1404" s="607"/>
      <c r="E1404" s="107"/>
      <c r="F1404" s="573"/>
      <c r="G1404" s="573"/>
    </row>
    <row r="1405" spans="1:7" x14ac:dyDescent="0.2">
      <c r="A1405" s="573"/>
      <c r="B1405" s="107"/>
      <c r="C1405" s="289"/>
      <c r="D1405" s="607"/>
      <c r="E1405" s="107"/>
      <c r="F1405" s="573"/>
      <c r="G1405" s="573"/>
    </row>
    <row r="1406" spans="1:7" x14ac:dyDescent="0.2">
      <c r="A1406" s="573"/>
      <c r="B1406" s="107"/>
      <c r="C1406" s="289"/>
      <c r="D1406" s="607"/>
      <c r="E1406" s="107"/>
      <c r="F1406" s="573"/>
      <c r="G1406" s="573"/>
    </row>
    <row r="1407" spans="1:7" x14ac:dyDescent="0.2">
      <c r="A1407" s="573"/>
      <c r="B1407" s="107"/>
      <c r="C1407" s="289"/>
      <c r="D1407" s="607"/>
      <c r="E1407" s="107"/>
      <c r="F1407" s="573"/>
      <c r="G1407" s="573"/>
    </row>
    <row r="1408" spans="1:7" x14ac:dyDescent="0.2">
      <c r="A1408" s="573"/>
      <c r="B1408" s="107"/>
      <c r="C1408" s="289"/>
      <c r="D1408" s="607"/>
      <c r="E1408" s="107"/>
      <c r="F1408" s="573"/>
      <c r="G1408" s="573"/>
    </row>
    <row r="1409" spans="1:7" x14ac:dyDescent="0.2">
      <c r="A1409" s="573"/>
      <c r="B1409" s="107"/>
      <c r="C1409" s="289"/>
      <c r="D1409" s="607"/>
      <c r="E1409" s="107"/>
      <c r="F1409" s="573"/>
      <c r="G1409" s="573"/>
    </row>
    <row r="1410" spans="1:7" x14ac:dyDescent="0.2">
      <c r="A1410" s="573"/>
      <c r="B1410" s="107"/>
      <c r="C1410" s="289"/>
      <c r="D1410" s="607"/>
      <c r="E1410" s="107"/>
      <c r="F1410" s="573"/>
      <c r="G1410" s="573"/>
    </row>
    <row r="1411" spans="1:7" x14ac:dyDescent="0.2">
      <c r="A1411" s="573"/>
      <c r="B1411" s="107"/>
      <c r="C1411" s="289"/>
      <c r="D1411" s="607"/>
      <c r="E1411" s="107"/>
      <c r="F1411" s="573"/>
      <c r="G1411" s="573"/>
    </row>
    <row r="1412" spans="1:7" x14ac:dyDescent="0.2">
      <c r="A1412" s="573"/>
      <c r="B1412" s="107"/>
      <c r="C1412" s="289"/>
      <c r="D1412" s="607"/>
      <c r="E1412" s="107"/>
      <c r="F1412" s="573"/>
      <c r="G1412" s="573"/>
    </row>
    <row r="1413" spans="1:7" x14ac:dyDescent="0.2">
      <c r="A1413" s="573"/>
      <c r="B1413" s="107"/>
      <c r="C1413" s="289"/>
      <c r="D1413" s="607"/>
      <c r="E1413" s="107"/>
      <c r="F1413" s="573"/>
      <c r="G1413" s="573"/>
    </row>
    <row r="1414" spans="1:7" x14ac:dyDescent="0.2">
      <c r="A1414" s="573"/>
      <c r="B1414" s="107"/>
      <c r="C1414" s="289"/>
      <c r="D1414" s="607"/>
      <c r="E1414" s="107"/>
      <c r="F1414" s="573"/>
      <c r="G1414" s="573"/>
    </row>
    <row r="1415" spans="1:7" x14ac:dyDescent="0.2">
      <c r="A1415" s="573"/>
      <c r="B1415" s="107"/>
      <c r="C1415" s="289"/>
      <c r="D1415" s="607"/>
      <c r="E1415" s="107"/>
      <c r="F1415" s="573"/>
      <c r="G1415" s="573"/>
    </row>
    <row r="1416" spans="1:7" x14ac:dyDescent="0.2">
      <c r="A1416" s="573"/>
      <c r="B1416" s="107"/>
      <c r="C1416" s="289"/>
      <c r="D1416" s="607"/>
      <c r="E1416" s="107"/>
      <c r="F1416" s="573"/>
      <c r="G1416" s="573"/>
    </row>
    <row r="1417" spans="1:7" x14ac:dyDescent="0.2">
      <c r="A1417" s="573"/>
      <c r="B1417" s="107"/>
      <c r="C1417" s="289"/>
      <c r="D1417" s="607"/>
      <c r="E1417" s="107"/>
      <c r="F1417" s="573"/>
      <c r="G1417" s="573"/>
    </row>
    <row r="1418" spans="1:7" x14ac:dyDescent="0.2">
      <c r="A1418" s="573"/>
      <c r="B1418" s="107"/>
      <c r="C1418" s="289"/>
      <c r="D1418" s="607"/>
      <c r="E1418" s="107"/>
      <c r="F1418" s="573"/>
      <c r="G1418" s="573"/>
    </row>
    <row r="1419" spans="1:7" x14ac:dyDescent="0.2">
      <c r="A1419" s="573"/>
      <c r="B1419" s="107"/>
      <c r="C1419" s="289"/>
      <c r="D1419" s="607"/>
      <c r="E1419" s="107"/>
      <c r="F1419" s="573"/>
      <c r="G1419" s="573"/>
    </row>
    <row r="1420" spans="1:7" x14ac:dyDescent="0.2">
      <c r="A1420" s="573"/>
      <c r="B1420" s="107"/>
      <c r="C1420" s="289"/>
      <c r="D1420" s="607"/>
      <c r="E1420" s="107"/>
      <c r="F1420" s="573"/>
      <c r="G1420" s="573"/>
    </row>
    <row r="1421" spans="1:7" x14ac:dyDescent="0.2">
      <c r="A1421" s="573"/>
      <c r="B1421" s="107"/>
      <c r="C1421" s="289"/>
      <c r="D1421" s="607"/>
      <c r="E1421" s="107"/>
      <c r="F1421" s="573"/>
      <c r="G1421" s="573"/>
    </row>
    <row r="1422" spans="1:7" x14ac:dyDescent="0.2">
      <c r="A1422" s="573"/>
      <c r="B1422" s="107"/>
      <c r="C1422" s="289"/>
      <c r="D1422" s="607"/>
      <c r="E1422" s="107"/>
      <c r="F1422" s="573"/>
      <c r="G1422" s="573"/>
    </row>
    <row r="1423" spans="1:7" x14ac:dyDescent="0.2">
      <c r="A1423" s="573"/>
      <c r="B1423" s="107"/>
      <c r="C1423" s="289"/>
      <c r="D1423" s="607"/>
      <c r="E1423" s="107"/>
      <c r="F1423" s="573"/>
      <c r="G1423" s="573"/>
    </row>
    <row r="1424" spans="1:7" x14ac:dyDescent="0.2">
      <c r="A1424" s="573"/>
      <c r="B1424" s="107"/>
      <c r="C1424" s="289"/>
      <c r="D1424" s="607"/>
      <c r="E1424" s="107"/>
      <c r="F1424" s="573"/>
      <c r="G1424" s="573"/>
    </row>
    <row r="1425" spans="1:7" x14ac:dyDescent="0.2">
      <c r="A1425" s="573"/>
      <c r="B1425" s="107"/>
      <c r="C1425" s="289"/>
      <c r="D1425" s="607"/>
      <c r="E1425" s="107"/>
      <c r="F1425" s="573"/>
      <c r="G1425" s="573"/>
    </row>
    <row r="1426" spans="1:7" x14ac:dyDescent="0.2">
      <c r="A1426" s="573"/>
      <c r="B1426" s="107"/>
      <c r="C1426" s="289"/>
      <c r="D1426" s="607"/>
      <c r="E1426" s="107"/>
      <c r="F1426" s="573"/>
      <c r="G1426" s="573"/>
    </row>
    <row r="1427" spans="1:7" x14ac:dyDescent="0.2">
      <c r="A1427" s="573"/>
      <c r="B1427" s="107"/>
      <c r="C1427" s="289"/>
      <c r="D1427" s="607"/>
      <c r="E1427" s="107"/>
      <c r="F1427" s="573"/>
      <c r="G1427" s="573"/>
    </row>
    <row r="1428" spans="1:7" x14ac:dyDescent="0.2">
      <c r="A1428" s="573"/>
      <c r="B1428" s="107"/>
      <c r="C1428" s="289"/>
      <c r="D1428" s="607"/>
      <c r="E1428" s="107"/>
      <c r="F1428" s="573"/>
      <c r="G1428" s="573"/>
    </row>
    <row r="1429" spans="1:7" x14ac:dyDescent="0.2">
      <c r="A1429" s="573"/>
      <c r="B1429" s="107"/>
      <c r="C1429" s="289"/>
      <c r="D1429" s="607"/>
      <c r="E1429" s="107"/>
      <c r="F1429" s="573"/>
      <c r="G1429" s="573"/>
    </row>
    <row r="1430" spans="1:7" x14ac:dyDescent="0.2">
      <c r="A1430" s="573"/>
      <c r="B1430" s="107"/>
      <c r="C1430" s="289"/>
      <c r="D1430" s="607"/>
      <c r="E1430" s="107"/>
      <c r="F1430" s="573"/>
      <c r="G1430" s="573"/>
    </row>
    <row r="1431" spans="1:7" x14ac:dyDescent="0.2">
      <c r="A1431" s="573"/>
      <c r="B1431" s="107"/>
      <c r="C1431" s="289"/>
      <c r="D1431" s="607"/>
      <c r="E1431" s="107"/>
      <c r="F1431" s="573"/>
      <c r="G1431" s="573"/>
    </row>
    <row r="1432" spans="1:7" x14ac:dyDescent="0.2">
      <c r="A1432" s="573"/>
      <c r="B1432" s="107"/>
      <c r="C1432" s="289"/>
      <c r="D1432" s="607"/>
      <c r="E1432" s="107"/>
      <c r="F1432" s="573"/>
      <c r="G1432" s="573"/>
    </row>
    <row r="1433" spans="1:7" x14ac:dyDescent="0.2">
      <c r="A1433" s="573"/>
      <c r="B1433" s="107"/>
      <c r="C1433" s="289"/>
      <c r="D1433" s="607"/>
      <c r="E1433" s="107"/>
      <c r="F1433" s="573"/>
      <c r="G1433" s="573"/>
    </row>
    <row r="1434" spans="1:7" x14ac:dyDescent="0.2">
      <c r="A1434" s="573"/>
      <c r="B1434" s="107"/>
      <c r="C1434" s="289"/>
      <c r="D1434" s="607"/>
      <c r="E1434" s="107"/>
      <c r="F1434" s="573"/>
      <c r="G1434" s="573"/>
    </row>
    <row r="1435" spans="1:7" x14ac:dyDescent="0.2">
      <c r="A1435" s="573"/>
      <c r="B1435" s="107"/>
      <c r="C1435" s="289"/>
      <c r="D1435" s="607"/>
      <c r="E1435" s="107"/>
      <c r="F1435" s="573"/>
      <c r="G1435" s="573"/>
    </row>
    <row r="1436" spans="1:7" x14ac:dyDescent="0.2">
      <c r="A1436" s="573"/>
      <c r="B1436" s="107"/>
      <c r="C1436" s="289"/>
      <c r="D1436" s="607"/>
      <c r="E1436" s="107"/>
      <c r="F1436" s="573"/>
      <c r="G1436" s="573"/>
    </row>
    <row r="1437" spans="1:7" x14ac:dyDescent="0.2">
      <c r="A1437" s="573"/>
      <c r="B1437" s="107"/>
      <c r="C1437" s="289"/>
      <c r="D1437" s="607"/>
      <c r="E1437" s="107"/>
      <c r="F1437" s="573"/>
      <c r="G1437" s="573"/>
    </row>
    <row r="1438" spans="1:7" x14ac:dyDescent="0.2">
      <c r="A1438" s="573"/>
      <c r="B1438" s="107"/>
      <c r="C1438" s="289"/>
      <c r="D1438" s="607"/>
      <c r="E1438" s="107"/>
      <c r="F1438" s="573"/>
      <c r="G1438" s="573"/>
    </row>
    <row r="1439" spans="1:7" x14ac:dyDescent="0.2">
      <c r="A1439" s="573"/>
      <c r="B1439" s="107"/>
      <c r="C1439" s="289"/>
      <c r="D1439" s="607"/>
      <c r="E1439" s="107"/>
      <c r="F1439" s="573"/>
      <c r="G1439" s="573"/>
    </row>
    <row r="1440" spans="1:7" x14ac:dyDescent="0.2">
      <c r="A1440" s="573"/>
      <c r="B1440" s="107"/>
      <c r="C1440" s="289"/>
      <c r="D1440" s="607"/>
      <c r="E1440" s="107"/>
      <c r="F1440" s="573"/>
      <c r="G1440" s="573"/>
    </row>
    <row r="1441" spans="1:7" x14ac:dyDescent="0.2">
      <c r="A1441" s="573"/>
      <c r="B1441" s="107"/>
      <c r="C1441" s="289"/>
      <c r="D1441" s="607"/>
      <c r="E1441" s="107"/>
      <c r="F1441" s="573"/>
      <c r="G1441" s="573"/>
    </row>
    <row r="1442" spans="1:7" x14ac:dyDescent="0.2">
      <c r="A1442" s="573"/>
      <c r="B1442" s="107"/>
      <c r="C1442" s="289"/>
      <c r="D1442" s="607"/>
      <c r="E1442" s="107"/>
      <c r="F1442" s="573"/>
      <c r="G1442" s="573"/>
    </row>
    <row r="1443" spans="1:7" x14ac:dyDescent="0.2">
      <c r="A1443" s="573"/>
      <c r="B1443" s="107"/>
      <c r="C1443" s="289"/>
      <c r="D1443" s="607"/>
      <c r="E1443" s="107"/>
      <c r="F1443" s="573"/>
      <c r="G1443" s="573"/>
    </row>
    <row r="1444" spans="1:7" x14ac:dyDescent="0.2">
      <c r="A1444" s="573"/>
      <c r="B1444" s="107"/>
      <c r="C1444" s="289"/>
      <c r="D1444" s="607"/>
      <c r="E1444" s="107"/>
      <c r="F1444" s="573"/>
      <c r="G1444" s="573"/>
    </row>
    <row r="1445" spans="1:7" x14ac:dyDescent="0.2">
      <c r="A1445" s="573"/>
      <c r="B1445" s="107"/>
      <c r="C1445" s="289"/>
      <c r="D1445" s="607"/>
      <c r="E1445" s="107"/>
      <c r="F1445" s="573"/>
      <c r="G1445" s="573"/>
    </row>
    <row r="1446" spans="1:7" x14ac:dyDescent="0.2">
      <c r="A1446" s="573"/>
      <c r="B1446" s="107"/>
      <c r="C1446" s="289"/>
      <c r="D1446" s="607"/>
      <c r="E1446" s="107"/>
      <c r="F1446" s="573"/>
      <c r="G1446" s="573"/>
    </row>
    <row r="1447" spans="1:7" x14ac:dyDescent="0.2">
      <c r="A1447" s="573"/>
      <c r="B1447" s="107"/>
      <c r="C1447" s="289"/>
      <c r="D1447" s="607"/>
      <c r="E1447" s="107"/>
      <c r="F1447" s="573"/>
      <c r="G1447" s="573"/>
    </row>
    <row r="1448" spans="1:7" x14ac:dyDescent="0.2">
      <c r="A1448" s="573"/>
      <c r="B1448" s="107"/>
      <c r="C1448" s="289"/>
      <c r="D1448" s="607"/>
      <c r="E1448" s="107"/>
      <c r="F1448" s="573"/>
      <c r="G1448" s="573"/>
    </row>
    <row r="1449" spans="1:7" x14ac:dyDescent="0.2">
      <c r="A1449" s="573"/>
      <c r="B1449" s="107"/>
      <c r="C1449" s="289"/>
      <c r="D1449" s="607"/>
      <c r="E1449" s="107"/>
      <c r="F1449" s="573"/>
      <c r="G1449" s="573"/>
    </row>
    <row r="1450" spans="1:7" x14ac:dyDescent="0.2">
      <c r="A1450" s="573"/>
      <c r="B1450" s="107"/>
      <c r="C1450" s="289"/>
      <c r="D1450" s="607"/>
      <c r="E1450" s="107"/>
      <c r="F1450" s="573"/>
      <c r="G1450" s="573"/>
    </row>
    <row r="1451" spans="1:7" x14ac:dyDescent="0.2">
      <c r="A1451" s="573"/>
      <c r="B1451" s="107"/>
      <c r="C1451" s="289"/>
      <c r="D1451" s="607"/>
      <c r="E1451" s="107"/>
      <c r="F1451" s="573"/>
      <c r="G1451" s="573"/>
    </row>
    <row r="1452" spans="1:7" x14ac:dyDescent="0.2">
      <c r="A1452" s="573"/>
      <c r="B1452" s="107"/>
      <c r="C1452" s="289"/>
      <c r="D1452" s="607"/>
      <c r="E1452" s="107"/>
      <c r="F1452" s="573"/>
      <c r="G1452" s="573"/>
    </row>
    <row r="1453" spans="1:7" x14ac:dyDescent="0.2">
      <c r="A1453" s="573"/>
      <c r="B1453" s="107"/>
      <c r="C1453" s="289"/>
      <c r="D1453" s="607"/>
      <c r="E1453" s="107"/>
      <c r="F1453" s="573"/>
      <c r="G1453" s="573"/>
    </row>
    <row r="1454" spans="1:7" x14ac:dyDescent="0.2">
      <c r="A1454" s="573"/>
      <c r="B1454" s="107"/>
      <c r="C1454" s="289"/>
      <c r="D1454" s="607"/>
      <c r="E1454" s="107"/>
      <c r="F1454" s="573"/>
      <c r="G1454" s="573"/>
    </row>
    <row r="1455" spans="1:7" x14ac:dyDescent="0.2">
      <c r="A1455" s="573"/>
      <c r="B1455" s="107"/>
      <c r="C1455" s="289"/>
      <c r="D1455" s="607"/>
      <c r="E1455" s="107"/>
      <c r="F1455" s="573"/>
      <c r="G1455" s="573"/>
    </row>
    <row r="1456" spans="1:7" x14ac:dyDescent="0.2">
      <c r="A1456" s="573"/>
      <c r="B1456" s="107"/>
      <c r="C1456" s="289"/>
      <c r="D1456" s="607"/>
      <c r="E1456" s="107"/>
      <c r="F1456" s="573"/>
      <c r="G1456" s="573"/>
    </row>
    <row r="1457" spans="1:7" x14ac:dyDescent="0.2">
      <c r="A1457" s="573"/>
      <c r="B1457" s="107"/>
      <c r="C1457" s="289"/>
      <c r="D1457" s="607"/>
      <c r="E1457" s="107"/>
      <c r="F1457" s="573"/>
      <c r="G1457" s="573"/>
    </row>
    <row r="1458" spans="1:7" x14ac:dyDescent="0.2">
      <c r="A1458" s="573"/>
      <c r="B1458" s="107"/>
      <c r="C1458" s="289"/>
      <c r="D1458" s="607"/>
      <c r="E1458" s="107"/>
      <c r="F1458" s="573"/>
      <c r="G1458" s="573"/>
    </row>
    <row r="1459" spans="1:7" x14ac:dyDescent="0.2">
      <c r="A1459" s="573"/>
      <c r="B1459" s="107"/>
      <c r="C1459" s="289"/>
      <c r="D1459" s="607"/>
      <c r="E1459" s="107"/>
      <c r="F1459" s="573"/>
      <c r="G1459" s="573"/>
    </row>
    <row r="1460" spans="1:7" x14ac:dyDescent="0.2">
      <c r="A1460" s="573"/>
      <c r="B1460" s="107"/>
      <c r="C1460" s="289"/>
      <c r="D1460" s="607"/>
      <c r="E1460" s="107"/>
      <c r="F1460" s="573"/>
      <c r="G1460" s="573"/>
    </row>
    <row r="1461" spans="1:7" x14ac:dyDescent="0.2">
      <c r="A1461" s="573"/>
      <c r="B1461" s="107"/>
      <c r="C1461" s="289"/>
      <c r="D1461" s="607"/>
      <c r="E1461" s="107"/>
      <c r="F1461" s="573"/>
      <c r="G1461" s="573"/>
    </row>
    <row r="1462" spans="1:7" x14ac:dyDescent="0.2">
      <c r="A1462" s="573"/>
      <c r="B1462" s="107"/>
      <c r="C1462" s="289"/>
      <c r="D1462" s="607"/>
      <c r="E1462" s="107"/>
      <c r="F1462" s="573"/>
      <c r="G1462" s="573"/>
    </row>
    <row r="1463" spans="1:7" x14ac:dyDescent="0.2">
      <c r="A1463" s="573"/>
      <c r="B1463" s="107"/>
      <c r="C1463" s="289"/>
      <c r="D1463" s="607"/>
      <c r="E1463" s="107"/>
      <c r="F1463" s="573"/>
      <c r="G1463" s="573"/>
    </row>
    <row r="1464" spans="1:7" x14ac:dyDescent="0.2">
      <c r="A1464" s="573"/>
      <c r="B1464" s="107"/>
      <c r="C1464" s="289"/>
      <c r="D1464" s="607"/>
      <c r="E1464" s="107"/>
      <c r="F1464" s="573"/>
      <c r="G1464" s="573"/>
    </row>
    <row r="1465" spans="1:7" x14ac:dyDescent="0.2">
      <c r="A1465" s="573"/>
      <c r="B1465" s="107"/>
      <c r="C1465" s="289"/>
      <c r="D1465" s="607"/>
      <c r="E1465" s="107"/>
      <c r="F1465" s="573"/>
      <c r="G1465" s="573"/>
    </row>
    <row r="1466" spans="1:7" x14ac:dyDescent="0.2">
      <c r="A1466" s="573"/>
      <c r="B1466" s="107"/>
      <c r="C1466" s="289"/>
      <c r="D1466" s="607"/>
      <c r="E1466" s="107"/>
      <c r="F1466" s="573"/>
      <c r="G1466" s="573"/>
    </row>
    <row r="1467" spans="1:7" x14ac:dyDescent="0.2">
      <c r="A1467" s="573"/>
      <c r="B1467" s="107"/>
      <c r="C1467" s="289"/>
      <c r="D1467" s="607"/>
      <c r="E1467" s="107"/>
      <c r="F1467" s="573"/>
      <c r="G1467" s="573"/>
    </row>
    <row r="1468" spans="1:7" x14ac:dyDescent="0.2">
      <c r="A1468" s="573"/>
      <c r="B1468" s="107"/>
      <c r="C1468" s="289"/>
      <c r="D1468" s="607"/>
      <c r="E1468" s="107"/>
      <c r="F1468" s="573"/>
      <c r="G1468" s="573"/>
    </row>
    <row r="1469" spans="1:7" x14ac:dyDescent="0.2">
      <c r="A1469" s="573"/>
      <c r="B1469" s="107"/>
      <c r="C1469" s="289"/>
      <c r="D1469" s="607"/>
      <c r="E1469" s="107"/>
      <c r="F1469" s="573"/>
      <c r="G1469" s="573"/>
    </row>
    <row r="1470" spans="1:7" x14ac:dyDescent="0.2">
      <c r="A1470" s="573"/>
      <c r="B1470" s="107"/>
      <c r="C1470" s="289"/>
      <c r="D1470" s="607"/>
      <c r="E1470" s="107"/>
      <c r="F1470" s="573"/>
      <c r="G1470" s="573"/>
    </row>
    <row r="1471" spans="1:7" x14ac:dyDescent="0.2">
      <c r="A1471" s="573"/>
      <c r="B1471" s="107"/>
      <c r="C1471" s="289"/>
      <c r="D1471" s="607"/>
      <c r="E1471" s="107"/>
      <c r="F1471" s="573"/>
      <c r="G1471" s="573"/>
    </row>
    <row r="1472" spans="1:7" x14ac:dyDescent="0.2">
      <c r="A1472" s="573"/>
      <c r="B1472" s="107"/>
      <c r="C1472" s="289"/>
      <c r="D1472" s="607"/>
      <c r="E1472" s="107"/>
      <c r="F1472" s="573"/>
      <c r="G1472" s="573"/>
    </row>
    <row r="1473" spans="1:7" x14ac:dyDescent="0.2">
      <c r="A1473" s="573"/>
      <c r="B1473" s="107"/>
      <c r="C1473" s="289"/>
      <c r="D1473" s="607"/>
      <c r="E1473" s="107"/>
      <c r="F1473" s="573"/>
      <c r="G1473" s="573"/>
    </row>
    <row r="1474" spans="1:7" x14ac:dyDescent="0.2">
      <c r="A1474" s="573"/>
      <c r="B1474" s="107"/>
      <c r="C1474" s="289"/>
      <c r="D1474" s="607"/>
      <c r="E1474" s="107"/>
      <c r="F1474" s="573"/>
      <c r="G1474" s="573"/>
    </row>
    <row r="1475" spans="1:7" x14ac:dyDescent="0.2">
      <c r="A1475" s="573"/>
      <c r="B1475" s="107"/>
      <c r="C1475" s="289"/>
      <c r="D1475" s="607"/>
      <c r="E1475" s="107"/>
      <c r="F1475" s="573"/>
      <c r="G1475" s="573"/>
    </row>
    <row r="1476" spans="1:7" x14ac:dyDescent="0.2">
      <c r="A1476" s="573"/>
      <c r="B1476" s="107"/>
      <c r="C1476" s="289"/>
      <c r="D1476" s="607"/>
      <c r="E1476" s="107"/>
      <c r="F1476" s="573"/>
      <c r="G1476" s="573"/>
    </row>
    <row r="1477" spans="1:7" x14ac:dyDescent="0.2">
      <c r="A1477" s="573"/>
      <c r="B1477" s="107"/>
      <c r="C1477" s="289"/>
      <c r="D1477" s="607"/>
      <c r="E1477" s="107"/>
      <c r="F1477" s="573"/>
      <c r="G1477" s="573"/>
    </row>
    <row r="1478" spans="1:7" x14ac:dyDescent="0.2">
      <c r="A1478" s="573"/>
      <c r="B1478" s="107"/>
      <c r="C1478" s="289"/>
      <c r="D1478" s="607"/>
      <c r="E1478" s="107"/>
      <c r="F1478" s="573"/>
      <c r="G1478" s="573"/>
    </row>
    <row r="1479" spans="1:7" x14ac:dyDescent="0.2">
      <c r="A1479" s="573"/>
      <c r="B1479" s="107"/>
      <c r="C1479" s="289"/>
      <c r="D1479" s="607"/>
      <c r="E1479" s="107"/>
      <c r="F1479" s="573"/>
      <c r="G1479" s="573"/>
    </row>
    <row r="1480" spans="1:7" x14ac:dyDescent="0.2">
      <c r="A1480" s="573"/>
      <c r="B1480" s="107"/>
      <c r="C1480" s="289"/>
      <c r="D1480" s="607"/>
      <c r="E1480" s="107"/>
      <c r="F1480" s="573"/>
      <c r="G1480" s="573"/>
    </row>
    <row r="1481" spans="1:7" x14ac:dyDescent="0.2">
      <c r="A1481" s="573"/>
      <c r="B1481" s="107"/>
      <c r="C1481" s="289"/>
      <c r="D1481" s="607"/>
      <c r="E1481" s="107"/>
      <c r="F1481" s="573"/>
      <c r="G1481" s="573"/>
    </row>
    <row r="1482" spans="1:7" x14ac:dyDescent="0.2">
      <c r="A1482" s="573"/>
      <c r="B1482" s="107"/>
      <c r="C1482" s="289"/>
      <c r="D1482" s="607"/>
      <c r="E1482" s="107"/>
      <c r="F1482" s="573"/>
      <c r="G1482" s="573"/>
    </row>
    <row r="1483" spans="1:7" x14ac:dyDescent="0.2">
      <c r="A1483" s="573"/>
      <c r="B1483" s="107"/>
      <c r="C1483" s="289"/>
      <c r="D1483" s="607"/>
      <c r="E1483" s="107"/>
      <c r="F1483" s="573"/>
      <c r="G1483" s="573"/>
    </row>
    <row r="1484" spans="1:7" x14ac:dyDescent="0.2">
      <c r="A1484" s="573"/>
      <c r="B1484" s="107"/>
      <c r="C1484" s="289"/>
      <c r="D1484" s="607"/>
      <c r="E1484" s="107"/>
      <c r="F1484" s="573"/>
      <c r="G1484" s="573"/>
    </row>
    <row r="1485" spans="1:7" x14ac:dyDescent="0.2">
      <c r="A1485" s="573"/>
      <c r="B1485" s="107"/>
      <c r="C1485" s="289"/>
      <c r="D1485" s="607"/>
      <c r="E1485" s="107"/>
      <c r="F1485" s="573"/>
      <c r="G1485" s="573"/>
    </row>
    <row r="1486" spans="1:7" x14ac:dyDescent="0.2">
      <c r="A1486" s="573"/>
      <c r="B1486" s="107"/>
      <c r="C1486" s="289"/>
      <c r="D1486" s="607"/>
      <c r="E1486" s="107"/>
      <c r="F1486" s="573"/>
      <c r="G1486" s="573"/>
    </row>
    <row r="1487" spans="1:7" x14ac:dyDescent="0.2">
      <c r="A1487" s="573"/>
      <c r="B1487" s="107"/>
      <c r="C1487" s="289"/>
      <c r="D1487" s="607"/>
      <c r="E1487" s="107"/>
      <c r="F1487" s="573"/>
      <c r="G1487" s="573"/>
    </row>
    <row r="1488" spans="1:7" x14ac:dyDescent="0.2">
      <c r="A1488" s="573"/>
      <c r="B1488" s="107"/>
      <c r="C1488" s="289"/>
      <c r="D1488" s="607"/>
      <c r="E1488" s="107"/>
      <c r="F1488" s="573"/>
      <c r="G1488" s="573"/>
    </row>
    <row r="1489" spans="1:7" x14ac:dyDescent="0.2">
      <c r="A1489" s="573"/>
      <c r="B1489" s="107"/>
      <c r="C1489" s="289"/>
      <c r="D1489" s="607"/>
      <c r="E1489" s="107"/>
      <c r="F1489" s="573"/>
      <c r="G1489" s="573"/>
    </row>
    <row r="1490" spans="1:7" x14ac:dyDescent="0.2">
      <c r="A1490" s="573"/>
      <c r="B1490" s="107"/>
      <c r="C1490" s="289"/>
      <c r="D1490" s="607"/>
      <c r="E1490" s="107"/>
      <c r="F1490" s="573"/>
      <c r="G1490" s="573"/>
    </row>
    <row r="1491" spans="1:7" x14ac:dyDescent="0.2">
      <c r="A1491" s="573"/>
      <c r="B1491" s="107"/>
      <c r="C1491" s="289"/>
      <c r="D1491" s="607"/>
      <c r="E1491" s="107"/>
      <c r="F1491" s="573"/>
      <c r="G1491" s="573"/>
    </row>
    <row r="1492" spans="1:7" x14ac:dyDescent="0.2">
      <c r="A1492" s="573"/>
      <c r="B1492" s="107"/>
      <c r="C1492" s="289"/>
      <c r="D1492" s="607"/>
      <c r="E1492" s="107"/>
      <c r="F1492" s="573"/>
      <c r="G1492" s="573"/>
    </row>
    <row r="1493" spans="1:7" x14ac:dyDescent="0.2">
      <c r="A1493" s="573"/>
      <c r="B1493" s="107"/>
      <c r="C1493" s="289"/>
      <c r="D1493" s="607"/>
      <c r="E1493" s="107"/>
      <c r="F1493" s="573"/>
      <c r="G1493" s="573"/>
    </row>
    <row r="1494" spans="1:7" x14ac:dyDescent="0.2">
      <c r="A1494" s="573"/>
      <c r="B1494" s="107"/>
      <c r="C1494" s="289"/>
      <c r="D1494" s="607"/>
      <c r="E1494" s="107"/>
      <c r="F1494" s="573"/>
      <c r="G1494" s="573"/>
    </row>
    <row r="1495" spans="1:7" x14ac:dyDescent="0.2">
      <c r="A1495" s="573"/>
      <c r="B1495" s="107"/>
      <c r="C1495" s="289"/>
      <c r="D1495" s="607"/>
      <c r="E1495" s="107"/>
      <c r="F1495" s="573"/>
      <c r="G1495" s="573"/>
    </row>
    <row r="1496" spans="1:7" x14ac:dyDescent="0.2">
      <c r="A1496" s="573"/>
      <c r="B1496" s="107"/>
      <c r="C1496" s="289"/>
      <c r="D1496" s="607"/>
      <c r="E1496" s="107"/>
      <c r="F1496" s="573"/>
      <c r="G1496" s="573"/>
    </row>
    <row r="1497" spans="1:7" x14ac:dyDescent="0.2">
      <c r="A1497" s="573"/>
      <c r="B1497" s="107"/>
      <c r="C1497" s="289"/>
      <c r="D1497" s="607"/>
      <c r="E1497" s="107"/>
      <c r="F1497" s="573"/>
      <c r="G1497" s="573"/>
    </row>
    <row r="1498" spans="1:7" x14ac:dyDescent="0.2">
      <c r="A1498" s="573"/>
      <c r="B1498" s="107"/>
      <c r="C1498" s="289"/>
      <c r="D1498" s="607"/>
      <c r="E1498" s="107"/>
      <c r="F1498" s="573"/>
      <c r="G1498" s="573"/>
    </row>
    <row r="1499" spans="1:7" x14ac:dyDescent="0.2">
      <c r="A1499" s="573"/>
      <c r="B1499" s="107"/>
      <c r="C1499" s="289"/>
      <c r="D1499" s="607"/>
      <c r="E1499" s="107"/>
      <c r="F1499" s="573"/>
      <c r="G1499" s="573"/>
    </row>
    <row r="1500" spans="1:7" x14ac:dyDescent="0.2">
      <c r="A1500" s="573"/>
      <c r="B1500" s="107"/>
      <c r="C1500" s="289"/>
      <c r="D1500" s="607"/>
      <c r="E1500" s="107"/>
      <c r="F1500" s="573"/>
      <c r="G1500" s="573"/>
    </row>
    <row r="1501" spans="1:7" x14ac:dyDescent="0.2">
      <c r="A1501" s="573"/>
      <c r="B1501" s="107"/>
      <c r="C1501" s="289"/>
      <c r="D1501" s="607"/>
      <c r="E1501" s="107"/>
      <c r="F1501" s="573"/>
      <c r="G1501" s="573"/>
    </row>
    <row r="1502" spans="1:7" x14ac:dyDescent="0.2">
      <c r="A1502" s="573"/>
      <c r="B1502" s="107"/>
      <c r="C1502" s="289"/>
      <c r="D1502" s="607"/>
      <c r="E1502" s="107"/>
      <c r="F1502" s="573"/>
      <c r="G1502" s="573"/>
    </row>
    <row r="1503" spans="1:7" x14ac:dyDescent="0.2">
      <c r="A1503" s="573"/>
      <c r="B1503" s="107"/>
      <c r="C1503" s="289"/>
      <c r="D1503" s="607"/>
      <c r="E1503" s="107"/>
      <c r="F1503" s="573"/>
      <c r="G1503" s="573"/>
    </row>
    <row r="1504" spans="1:7" x14ac:dyDescent="0.2">
      <c r="A1504" s="573"/>
      <c r="B1504" s="107"/>
      <c r="C1504" s="289"/>
      <c r="D1504" s="607"/>
      <c r="E1504" s="107"/>
      <c r="F1504" s="573"/>
      <c r="G1504" s="573"/>
    </row>
    <row r="1505" spans="1:7" x14ac:dyDescent="0.2">
      <c r="A1505" s="573"/>
      <c r="B1505" s="107"/>
      <c r="C1505" s="289"/>
      <c r="D1505" s="607"/>
      <c r="E1505" s="107"/>
      <c r="F1505" s="573"/>
      <c r="G1505" s="573"/>
    </row>
    <row r="1506" spans="1:7" x14ac:dyDescent="0.2">
      <c r="A1506" s="573"/>
      <c r="B1506" s="107"/>
      <c r="C1506" s="289"/>
      <c r="D1506" s="607"/>
      <c r="E1506" s="107"/>
      <c r="F1506" s="573"/>
      <c r="G1506" s="573"/>
    </row>
    <row r="1507" spans="1:7" x14ac:dyDescent="0.2">
      <c r="A1507" s="573"/>
      <c r="B1507" s="107"/>
      <c r="C1507" s="289"/>
      <c r="D1507" s="607"/>
      <c r="E1507" s="107"/>
      <c r="F1507" s="573"/>
      <c r="G1507" s="573"/>
    </row>
    <row r="1508" spans="1:7" x14ac:dyDescent="0.2">
      <c r="A1508" s="573"/>
      <c r="B1508" s="107"/>
      <c r="C1508" s="289"/>
      <c r="D1508" s="607"/>
      <c r="E1508" s="107"/>
      <c r="F1508" s="573"/>
      <c r="G1508" s="573"/>
    </row>
    <row r="1509" spans="1:7" x14ac:dyDescent="0.2">
      <c r="A1509" s="573"/>
      <c r="B1509" s="107"/>
      <c r="C1509" s="289"/>
      <c r="D1509" s="607"/>
      <c r="E1509" s="107"/>
      <c r="F1509" s="573"/>
      <c r="G1509" s="573"/>
    </row>
    <row r="1510" spans="1:7" x14ac:dyDescent="0.2">
      <c r="A1510" s="573"/>
      <c r="B1510" s="107"/>
      <c r="C1510" s="289"/>
      <c r="D1510" s="607"/>
      <c r="E1510" s="107"/>
      <c r="F1510" s="573"/>
      <c r="G1510" s="573"/>
    </row>
    <row r="1511" spans="1:7" x14ac:dyDescent="0.2">
      <c r="A1511" s="573"/>
      <c r="B1511" s="107"/>
      <c r="C1511" s="289"/>
      <c r="D1511" s="607"/>
      <c r="E1511" s="107"/>
      <c r="F1511" s="573"/>
      <c r="G1511" s="573"/>
    </row>
    <row r="1512" spans="1:7" x14ac:dyDescent="0.2">
      <c r="A1512" s="573"/>
      <c r="B1512" s="107"/>
      <c r="C1512" s="289"/>
      <c r="D1512" s="607"/>
      <c r="E1512" s="107"/>
      <c r="F1512" s="573"/>
      <c r="G1512" s="573"/>
    </row>
    <row r="1513" spans="1:7" x14ac:dyDescent="0.2">
      <c r="A1513" s="573"/>
      <c r="B1513" s="107"/>
      <c r="C1513" s="289"/>
      <c r="D1513" s="607"/>
      <c r="E1513" s="107"/>
      <c r="F1513" s="573"/>
      <c r="G1513" s="573"/>
    </row>
    <row r="1514" spans="1:7" x14ac:dyDescent="0.2">
      <c r="A1514" s="573"/>
      <c r="B1514" s="107"/>
      <c r="C1514" s="289"/>
      <c r="D1514" s="607"/>
      <c r="E1514" s="107"/>
      <c r="F1514" s="573"/>
      <c r="G1514" s="573"/>
    </row>
    <row r="1515" spans="1:7" x14ac:dyDescent="0.2">
      <c r="A1515" s="573"/>
      <c r="B1515" s="107"/>
      <c r="C1515" s="289"/>
      <c r="D1515" s="607"/>
      <c r="E1515" s="107"/>
      <c r="F1515" s="573"/>
      <c r="G1515" s="573"/>
    </row>
    <row r="1516" spans="1:7" x14ac:dyDescent="0.2">
      <c r="A1516" s="573"/>
      <c r="B1516" s="107"/>
      <c r="C1516" s="289"/>
      <c r="D1516" s="607"/>
      <c r="E1516" s="107"/>
      <c r="F1516" s="573"/>
      <c r="G1516" s="573"/>
    </row>
    <row r="1517" spans="1:7" x14ac:dyDescent="0.2">
      <c r="A1517" s="573"/>
      <c r="B1517" s="107"/>
      <c r="C1517" s="289"/>
      <c r="D1517" s="607"/>
      <c r="E1517" s="107"/>
      <c r="F1517" s="573"/>
      <c r="G1517" s="573"/>
    </row>
    <row r="1518" spans="1:7" x14ac:dyDescent="0.2">
      <c r="A1518" s="573"/>
      <c r="B1518" s="107"/>
      <c r="C1518" s="289"/>
      <c r="D1518" s="607"/>
      <c r="E1518" s="107"/>
      <c r="F1518" s="573"/>
      <c r="G1518" s="573"/>
    </row>
    <row r="1519" spans="1:7" x14ac:dyDescent="0.2">
      <c r="A1519" s="573"/>
      <c r="B1519" s="107"/>
      <c r="C1519" s="289"/>
      <c r="D1519" s="607"/>
      <c r="E1519" s="107"/>
      <c r="F1519" s="573"/>
      <c r="G1519" s="573"/>
    </row>
    <row r="1520" spans="1:7" x14ac:dyDescent="0.2">
      <c r="A1520" s="573"/>
      <c r="B1520" s="107"/>
      <c r="C1520" s="289"/>
      <c r="D1520" s="607"/>
      <c r="E1520" s="107"/>
      <c r="F1520" s="573"/>
      <c r="G1520" s="573"/>
    </row>
    <row r="1521" spans="1:7" x14ac:dyDescent="0.2">
      <c r="A1521" s="573"/>
      <c r="B1521" s="107"/>
      <c r="C1521" s="289"/>
      <c r="D1521" s="607"/>
      <c r="E1521" s="107"/>
      <c r="F1521" s="573"/>
      <c r="G1521" s="573"/>
    </row>
    <row r="1522" spans="1:7" x14ac:dyDescent="0.2">
      <c r="A1522" s="573"/>
      <c r="B1522" s="107"/>
      <c r="C1522" s="289"/>
      <c r="D1522" s="607"/>
      <c r="E1522" s="107"/>
      <c r="F1522" s="573"/>
      <c r="G1522" s="573"/>
    </row>
    <row r="1523" spans="1:7" x14ac:dyDescent="0.2">
      <c r="A1523" s="573"/>
      <c r="B1523" s="107"/>
      <c r="C1523" s="289"/>
      <c r="D1523" s="607"/>
      <c r="E1523" s="107"/>
      <c r="F1523" s="573"/>
      <c r="G1523" s="573"/>
    </row>
    <row r="1524" spans="1:7" x14ac:dyDescent="0.2">
      <c r="A1524" s="573"/>
      <c r="B1524" s="107"/>
      <c r="C1524" s="289"/>
      <c r="D1524" s="607"/>
      <c r="E1524" s="107"/>
      <c r="F1524" s="573"/>
      <c r="G1524" s="573"/>
    </row>
    <row r="1525" spans="1:7" x14ac:dyDescent="0.2">
      <c r="A1525" s="573"/>
      <c r="B1525" s="107"/>
      <c r="C1525" s="289"/>
      <c r="D1525" s="607"/>
      <c r="E1525" s="107"/>
      <c r="F1525" s="573"/>
      <c r="G1525" s="573"/>
    </row>
    <row r="1526" spans="1:7" x14ac:dyDescent="0.2">
      <c r="A1526" s="573"/>
      <c r="B1526" s="107"/>
      <c r="C1526" s="289"/>
      <c r="D1526" s="607"/>
      <c r="E1526" s="107"/>
      <c r="F1526" s="573"/>
      <c r="G1526" s="573"/>
    </row>
    <row r="1527" spans="1:7" x14ac:dyDescent="0.2">
      <c r="A1527" s="573"/>
      <c r="B1527" s="107"/>
      <c r="C1527" s="289"/>
      <c r="D1527" s="607"/>
      <c r="E1527" s="107"/>
      <c r="F1527" s="573"/>
      <c r="G1527" s="573"/>
    </row>
    <row r="1528" spans="1:7" x14ac:dyDescent="0.2">
      <c r="A1528" s="573"/>
      <c r="B1528" s="107"/>
      <c r="C1528" s="289"/>
      <c r="D1528" s="607"/>
      <c r="E1528" s="107"/>
      <c r="F1528" s="573"/>
      <c r="G1528" s="573"/>
    </row>
    <row r="1529" spans="1:7" x14ac:dyDescent="0.2">
      <c r="A1529" s="573"/>
      <c r="B1529" s="107"/>
      <c r="C1529" s="289"/>
      <c r="D1529" s="607"/>
      <c r="E1529" s="107"/>
      <c r="F1529" s="573"/>
      <c r="G1529" s="573"/>
    </row>
    <row r="1530" spans="1:7" x14ac:dyDescent="0.2">
      <c r="A1530" s="573"/>
      <c r="B1530" s="107"/>
      <c r="C1530" s="289"/>
      <c r="D1530" s="607"/>
      <c r="E1530" s="107"/>
      <c r="F1530" s="573"/>
      <c r="G1530" s="573"/>
    </row>
    <row r="1531" spans="1:7" x14ac:dyDescent="0.2">
      <c r="A1531" s="573"/>
      <c r="B1531" s="107"/>
      <c r="C1531" s="289"/>
      <c r="D1531" s="607"/>
      <c r="E1531" s="107"/>
      <c r="F1531" s="573"/>
      <c r="G1531" s="573"/>
    </row>
    <row r="1532" spans="1:7" x14ac:dyDescent="0.2">
      <c r="A1532" s="573"/>
      <c r="B1532" s="107"/>
      <c r="C1532" s="289"/>
      <c r="D1532" s="607"/>
      <c r="E1532" s="107"/>
      <c r="F1532" s="573"/>
      <c r="G1532" s="573"/>
    </row>
    <row r="1533" spans="1:7" x14ac:dyDescent="0.2">
      <c r="A1533" s="573"/>
      <c r="B1533" s="107"/>
      <c r="C1533" s="289"/>
      <c r="D1533" s="607"/>
      <c r="E1533" s="107"/>
      <c r="F1533" s="573"/>
      <c r="G1533" s="573"/>
    </row>
    <row r="1534" spans="1:7" x14ac:dyDescent="0.2">
      <c r="A1534" s="573"/>
      <c r="B1534" s="107"/>
      <c r="C1534" s="289"/>
      <c r="D1534" s="607"/>
      <c r="E1534" s="107"/>
      <c r="F1534" s="573"/>
      <c r="G1534" s="573"/>
    </row>
    <row r="1535" spans="1:7" x14ac:dyDescent="0.2">
      <c r="A1535" s="573"/>
      <c r="B1535" s="107"/>
      <c r="C1535" s="289"/>
      <c r="D1535" s="607"/>
      <c r="E1535" s="107"/>
      <c r="F1535" s="573"/>
      <c r="G1535" s="573"/>
    </row>
    <row r="1536" spans="1:7" x14ac:dyDescent="0.2">
      <c r="A1536" s="573"/>
      <c r="B1536" s="107"/>
      <c r="C1536" s="289"/>
      <c r="D1536" s="607"/>
      <c r="E1536" s="107"/>
      <c r="F1536" s="573"/>
      <c r="G1536" s="573"/>
    </row>
    <row r="1537" spans="1:7" x14ac:dyDescent="0.2">
      <c r="A1537" s="573"/>
      <c r="B1537" s="107"/>
      <c r="C1537" s="289"/>
      <c r="D1537" s="607"/>
      <c r="E1537" s="107"/>
      <c r="F1537" s="573"/>
      <c r="G1537" s="573"/>
    </row>
    <row r="1538" spans="1:7" x14ac:dyDescent="0.2">
      <c r="A1538" s="573"/>
      <c r="B1538" s="107"/>
      <c r="C1538" s="289"/>
      <c r="D1538" s="607"/>
      <c r="E1538" s="107"/>
      <c r="F1538" s="573"/>
      <c r="G1538" s="573"/>
    </row>
    <row r="1539" spans="1:7" x14ac:dyDescent="0.2">
      <c r="A1539" s="573"/>
      <c r="B1539" s="107"/>
      <c r="C1539" s="289"/>
      <c r="D1539" s="607"/>
      <c r="E1539" s="107"/>
      <c r="F1539" s="573"/>
      <c r="G1539" s="573"/>
    </row>
    <row r="1540" spans="1:7" x14ac:dyDescent="0.2">
      <c r="A1540" s="573"/>
      <c r="B1540" s="107"/>
      <c r="C1540" s="289"/>
      <c r="D1540" s="607"/>
      <c r="E1540" s="107"/>
      <c r="F1540" s="573"/>
      <c r="G1540" s="573"/>
    </row>
    <row r="1541" spans="1:7" x14ac:dyDescent="0.2">
      <c r="A1541" s="573"/>
      <c r="B1541" s="107"/>
      <c r="C1541" s="289"/>
      <c r="D1541" s="607"/>
      <c r="E1541" s="107"/>
      <c r="F1541" s="573"/>
      <c r="G1541" s="573"/>
    </row>
    <row r="1542" spans="1:7" x14ac:dyDescent="0.2">
      <c r="A1542" s="573"/>
      <c r="B1542" s="107"/>
      <c r="C1542" s="289"/>
      <c r="D1542" s="607"/>
      <c r="E1542" s="107"/>
      <c r="F1542" s="573"/>
      <c r="G1542" s="573"/>
    </row>
    <row r="1543" spans="1:7" x14ac:dyDescent="0.2">
      <c r="A1543" s="573"/>
      <c r="B1543" s="107"/>
      <c r="C1543" s="289"/>
      <c r="D1543" s="607"/>
      <c r="E1543" s="107"/>
      <c r="F1543" s="573"/>
      <c r="G1543" s="573"/>
    </row>
    <row r="1544" spans="1:7" x14ac:dyDescent="0.2">
      <c r="A1544" s="573"/>
      <c r="B1544" s="107"/>
      <c r="C1544" s="289"/>
      <c r="D1544" s="607"/>
      <c r="E1544" s="107"/>
      <c r="F1544" s="573"/>
      <c r="G1544" s="573"/>
    </row>
    <row r="1545" spans="1:7" x14ac:dyDescent="0.2">
      <c r="A1545" s="573"/>
      <c r="B1545" s="107"/>
      <c r="C1545" s="289"/>
      <c r="D1545" s="607"/>
      <c r="E1545" s="107"/>
      <c r="F1545" s="573"/>
      <c r="G1545" s="573"/>
    </row>
    <row r="1546" spans="1:7" x14ac:dyDescent="0.2">
      <c r="A1546" s="573"/>
      <c r="B1546" s="107"/>
      <c r="C1546" s="289"/>
      <c r="D1546" s="607"/>
      <c r="E1546" s="107"/>
      <c r="F1546" s="573"/>
      <c r="G1546" s="573"/>
    </row>
    <row r="1547" spans="1:7" x14ac:dyDescent="0.2">
      <c r="A1547" s="573"/>
      <c r="B1547" s="107"/>
      <c r="C1547" s="289"/>
      <c r="D1547" s="607"/>
      <c r="E1547" s="107"/>
      <c r="F1547" s="573"/>
      <c r="G1547" s="573"/>
    </row>
    <row r="1548" spans="1:7" x14ac:dyDescent="0.2">
      <c r="A1548" s="573"/>
      <c r="B1548" s="107"/>
      <c r="C1548" s="289"/>
      <c r="D1548" s="607"/>
      <c r="E1548" s="107"/>
      <c r="F1548" s="573"/>
      <c r="G1548" s="573"/>
    </row>
    <row r="1549" spans="1:7" x14ac:dyDescent="0.2">
      <c r="A1549" s="573"/>
      <c r="B1549" s="107"/>
      <c r="C1549" s="289"/>
      <c r="D1549" s="607"/>
      <c r="E1549" s="107"/>
      <c r="F1549" s="573"/>
      <c r="G1549" s="573"/>
    </row>
    <row r="1550" spans="1:7" x14ac:dyDescent="0.2">
      <c r="A1550" s="573"/>
      <c r="B1550" s="107"/>
      <c r="C1550" s="289"/>
      <c r="D1550" s="607"/>
      <c r="E1550" s="107"/>
      <c r="F1550" s="573"/>
      <c r="G1550" s="573"/>
    </row>
    <row r="1551" spans="1:7" x14ac:dyDescent="0.2">
      <c r="A1551" s="573"/>
      <c r="B1551" s="107"/>
      <c r="C1551" s="289"/>
      <c r="D1551" s="607"/>
      <c r="E1551" s="107"/>
      <c r="F1551" s="573"/>
      <c r="G1551" s="573"/>
    </row>
    <row r="1552" spans="1:7" x14ac:dyDescent="0.2">
      <c r="A1552" s="573"/>
      <c r="B1552" s="107"/>
      <c r="C1552" s="289"/>
      <c r="D1552" s="607"/>
      <c r="E1552" s="107"/>
      <c r="F1552" s="573"/>
      <c r="G1552" s="573"/>
    </row>
    <row r="1553" spans="1:7" x14ac:dyDescent="0.2">
      <c r="A1553" s="573"/>
      <c r="B1553" s="107"/>
      <c r="C1553" s="289"/>
      <c r="D1553" s="607"/>
      <c r="E1553" s="107"/>
      <c r="F1553" s="573"/>
      <c r="G1553" s="573"/>
    </row>
    <row r="1554" spans="1:7" x14ac:dyDescent="0.2">
      <c r="A1554" s="573"/>
      <c r="B1554" s="107"/>
      <c r="C1554" s="289"/>
      <c r="D1554" s="607"/>
      <c r="E1554" s="107"/>
      <c r="F1554" s="573"/>
      <c r="G1554" s="573"/>
    </row>
    <row r="1555" spans="1:7" x14ac:dyDescent="0.2">
      <c r="A1555" s="573"/>
      <c r="B1555" s="107"/>
      <c r="C1555" s="289"/>
      <c r="D1555" s="607"/>
      <c r="E1555" s="107"/>
      <c r="F1555" s="573"/>
      <c r="G1555" s="573"/>
    </row>
    <row r="1556" spans="1:7" x14ac:dyDescent="0.2">
      <c r="A1556" s="573"/>
      <c r="B1556" s="107"/>
      <c r="C1556" s="289"/>
      <c r="D1556" s="607"/>
      <c r="E1556" s="107"/>
      <c r="F1556" s="573"/>
      <c r="G1556" s="573"/>
    </row>
    <row r="1557" spans="1:7" x14ac:dyDescent="0.2">
      <c r="A1557" s="573"/>
      <c r="B1557" s="107"/>
      <c r="C1557" s="289"/>
      <c r="D1557" s="607"/>
      <c r="E1557" s="107"/>
      <c r="F1557" s="573"/>
      <c r="G1557" s="573"/>
    </row>
    <row r="1558" spans="1:7" x14ac:dyDescent="0.2">
      <c r="A1558" s="573"/>
      <c r="B1558" s="107"/>
      <c r="C1558" s="289"/>
      <c r="D1558" s="607"/>
      <c r="E1558" s="107"/>
      <c r="F1558" s="573"/>
      <c r="G1558" s="573"/>
    </row>
    <row r="1559" spans="1:7" x14ac:dyDescent="0.2">
      <c r="A1559" s="573"/>
      <c r="B1559" s="107"/>
      <c r="C1559" s="289"/>
      <c r="D1559" s="607"/>
      <c r="E1559" s="107"/>
      <c r="F1559" s="573"/>
      <c r="G1559" s="573"/>
    </row>
    <row r="1560" spans="1:7" x14ac:dyDescent="0.2">
      <c r="A1560" s="573"/>
      <c r="B1560" s="107"/>
      <c r="C1560" s="289"/>
      <c r="D1560" s="607"/>
      <c r="E1560" s="107"/>
      <c r="F1560" s="573"/>
      <c r="G1560" s="573"/>
    </row>
    <row r="1561" spans="1:7" x14ac:dyDescent="0.2">
      <c r="A1561" s="573"/>
      <c r="B1561" s="107"/>
      <c r="C1561" s="289"/>
      <c r="D1561" s="607"/>
      <c r="E1561" s="107"/>
      <c r="F1561" s="573"/>
      <c r="G1561" s="573"/>
    </row>
    <row r="1562" spans="1:7" x14ac:dyDescent="0.2">
      <c r="A1562" s="573"/>
      <c r="B1562" s="107"/>
      <c r="C1562" s="289"/>
      <c r="D1562" s="607"/>
      <c r="E1562" s="107"/>
      <c r="F1562" s="573"/>
      <c r="G1562" s="573"/>
    </row>
    <row r="1563" spans="1:7" x14ac:dyDescent="0.2">
      <c r="A1563" s="573"/>
      <c r="B1563" s="107"/>
      <c r="C1563" s="289"/>
      <c r="D1563" s="607"/>
      <c r="E1563" s="107"/>
      <c r="F1563" s="573"/>
      <c r="G1563" s="573"/>
    </row>
    <row r="1564" spans="1:7" x14ac:dyDescent="0.2">
      <c r="A1564" s="573"/>
      <c r="B1564" s="107"/>
      <c r="C1564" s="289"/>
      <c r="D1564" s="607"/>
      <c r="E1564" s="107"/>
      <c r="F1564" s="573"/>
      <c r="G1564" s="573"/>
    </row>
    <row r="1565" spans="1:7" x14ac:dyDescent="0.2">
      <c r="A1565" s="573"/>
      <c r="B1565" s="107"/>
      <c r="C1565" s="289"/>
      <c r="D1565" s="607"/>
      <c r="E1565" s="107"/>
      <c r="F1565" s="573"/>
      <c r="G1565" s="573"/>
    </row>
    <row r="1566" spans="1:7" x14ac:dyDescent="0.2">
      <c r="A1566" s="573"/>
      <c r="B1566" s="107"/>
      <c r="C1566" s="289"/>
      <c r="D1566" s="607"/>
      <c r="E1566" s="107"/>
      <c r="F1566" s="573"/>
      <c r="G1566" s="573"/>
    </row>
    <row r="1567" spans="1:7" x14ac:dyDescent="0.2">
      <c r="A1567" s="573"/>
      <c r="B1567" s="107"/>
      <c r="C1567" s="289"/>
      <c r="D1567" s="607"/>
      <c r="E1567" s="107"/>
      <c r="F1567" s="573"/>
      <c r="G1567" s="573"/>
    </row>
    <row r="1568" spans="1:7" x14ac:dyDescent="0.2">
      <c r="A1568" s="573"/>
      <c r="B1568" s="107"/>
      <c r="C1568" s="289"/>
      <c r="D1568" s="607"/>
      <c r="E1568" s="107"/>
      <c r="F1568" s="573"/>
      <c r="G1568" s="573"/>
    </row>
    <row r="1569" spans="1:7" x14ac:dyDescent="0.2">
      <c r="A1569" s="573"/>
      <c r="B1569" s="107"/>
      <c r="C1569" s="289"/>
      <c r="D1569" s="607"/>
      <c r="E1569" s="107"/>
      <c r="F1569" s="573"/>
      <c r="G1569" s="573"/>
    </row>
    <row r="1570" spans="1:7" x14ac:dyDescent="0.2">
      <c r="A1570" s="573"/>
      <c r="B1570" s="107"/>
      <c r="C1570" s="289"/>
      <c r="D1570" s="607"/>
      <c r="E1570" s="107"/>
      <c r="F1570" s="573"/>
      <c r="G1570" s="573"/>
    </row>
    <row r="1571" spans="1:7" x14ac:dyDescent="0.2">
      <c r="A1571" s="573"/>
      <c r="B1571" s="107"/>
      <c r="C1571" s="289"/>
      <c r="D1571" s="607"/>
      <c r="E1571" s="107"/>
      <c r="F1571" s="573"/>
      <c r="G1571" s="573"/>
    </row>
    <row r="1572" spans="1:7" x14ac:dyDescent="0.2">
      <c r="A1572" s="573"/>
      <c r="B1572" s="107"/>
      <c r="C1572" s="289"/>
      <c r="D1572" s="607"/>
      <c r="E1572" s="107"/>
      <c r="F1572" s="573"/>
      <c r="G1572" s="573"/>
    </row>
    <row r="1573" spans="1:7" x14ac:dyDescent="0.2">
      <c r="A1573" s="573"/>
      <c r="B1573" s="107"/>
      <c r="C1573" s="289"/>
      <c r="D1573" s="607"/>
      <c r="E1573" s="107"/>
      <c r="F1573" s="573"/>
      <c r="G1573" s="573"/>
    </row>
    <row r="1574" spans="1:7" x14ac:dyDescent="0.2">
      <c r="A1574" s="573"/>
      <c r="B1574" s="107"/>
      <c r="C1574" s="289"/>
      <c r="D1574" s="607"/>
      <c r="E1574" s="107"/>
      <c r="F1574" s="573"/>
      <c r="G1574" s="573"/>
    </row>
    <row r="1575" spans="1:7" x14ac:dyDescent="0.2">
      <c r="A1575" s="573"/>
      <c r="B1575" s="107"/>
      <c r="C1575" s="289"/>
      <c r="D1575" s="607"/>
      <c r="E1575" s="107"/>
      <c r="F1575" s="573"/>
      <c r="G1575" s="573"/>
    </row>
    <row r="1576" spans="1:7" x14ac:dyDescent="0.2">
      <c r="A1576" s="573"/>
      <c r="B1576" s="107"/>
      <c r="C1576" s="289"/>
      <c r="D1576" s="607"/>
      <c r="E1576" s="107"/>
      <c r="F1576" s="573"/>
      <c r="G1576" s="573"/>
    </row>
    <row r="1577" spans="1:7" x14ac:dyDescent="0.2">
      <c r="A1577" s="573"/>
      <c r="B1577" s="107"/>
      <c r="C1577" s="289"/>
      <c r="D1577" s="607"/>
      <c r="E1577" s="107"/>
      <c r="F1577" s="573"/>
      <c r="G1577" s="573"/>
    </row>
    <row r="1578" spans="1:7" x14ac:dyDescent="0.2">
      <c r="A1578" s="573"/>
      <c r="B1578" s="107"/>
      <c r="C1578" s="289"/>
      <c r="D1578" s="607"/>
      <c r="E1578" s="107"/>
      <c r="F1578" s="573"/>
      <c r="G1578" s="573"/>
    </row>
    <row r="1579" spans="1:7" x14ac:dyDescent="0.2">
      <c r="A1579" s="573"/>
      <c r="B1579" s="107"/>
      <c r="C1579" s="289"/>
      <c r="D1579" s="607"/>
      <c r="E1579" s="107"/>
      <c r="F1579" s="573"/>
      <c r="G1579" s="573"/>
    </row>
    <row r="1580" spans="1:7" x14ac:dyDescent="0.2">
      <c r="A1580" s="573"/>
      <c r="B1580" s="107"/>
      <c r="C1580" s="289"/>
      <c r="D1580" s="607"/>
      <c r="E1580" s="107"/>
      <c r="F1580" s="573"/>
      <c r="G1580" s="573"/>
    </row>
    <row r="1581" spans="1:7" x14ac:dyDescent="0.2">
      <c r="A1581" s="573"/>
      <c r="B1581" s="107"/>
      <c r="C1581" s="289"/>
      <c r="D1581" s="607"/>
      <c r="E1581" s="107"/>
      <c r="F1581" s="573"/>
      <c r="G1581" s="573"/>
    </row>
    <row r="1582" spans="1:7" x14ac:dyDescent="0.2">
      <c r="A1582" s="573"/>
      <c r="B1582" s="107"/>
      <c r="C1582" s="289"/>
      <c r="D1582" s="607"/>
      <c r="E1582" s="107"/>
      <c r="F1582" s="573"/>
      <c r="G1582" s="573"/>
    </row>
    <row r="1583" spans="1:7" x14ac:dyDescent="0.2">
      <c r="A1583" s="573"/>
      <c r="B1583" s="107"/>
      <c r="C1583" s="289"/>
      <c r="D1583" s="607"/>
      <c r="E1583" s="107"/>
      <c r="F1583" s="573"/>
      <c r="G1583" s="573"/>
    </row>
    <row r="1584" spans="1:7" x14ac:dyDescent="0.2">
      <c r="A1584" s="573"/>
      <c r="B1584" s="107"/>
      <c r="C1584" s="289"/>
      <c r="D1584" s="607"/>
      <c r="E1584" s="107"/>
      <c r="F1584" s="573"/>
      <c r="G1584" s="573"/>
    </row>
    <row r="1585" spans="1:7" x14ac:dyDescent="0.2">
      <c r="A1585" s="573"/>
      <c r="B1585" s="107"/>
      <c r="C1585" s="289"/>
      <c r="D1585" s="607"/>
      <c r="E1585" s="107"/>
      <c r="F1585" s="573"/>
      <c r="G1585" s="573"/>
    </row>
    <row r="1586" spans="1:7" x14ac:dyDescent="0.2">
      <c r="A1586" s="573"/>
      <c r="B1586" s="107"/>
      <c r="C1586" s="289"/>
      <c r="D1586" s="607"/>
      <c r="E1586" s="107"/>
      <c r="F1586" s="573"/>
      <c r="G1586" s="573"/>
    </row>
    <row r="1587" spans="1:7" x14ac:dyDescent="0.2">
      <c r="A1587" s="573"/>
      <c r="B1587" s="107"/>
      <c r="C1587" s="289"/>
      <c r="D1587" s="607"/>
      <c r="E1587" s="107"/>
      <c r="F1587" s="573"/>
      <c r="G1587" s="573"/>
    </row>
    <row r="1588" spans="1:7" x14ac:dyDescent="0.2">
      <c r="A1588" s="573"/>
      <c r="B1588" s="107"/>
      <c r="C1588" s="289"/>
      <c r="D1588" s="607"/>
      <c r="E1588" s="107"/>
      <c r="F1588" s="573"/>
      <c r="G1588" s="573"/>
    </row>
    <row r="1589" spans="1:7" x14ac:dyDescent="0.2">
      <c r="A1589" s="573"/>
      <c r="B1589" s="107"/>
      <c r="C1589" s="289"/>
      <c r="D1589" s="607"/>
      <c r="E1589" s="107"/>
      <c r="F1589" s="573"/>
      <c r="G1589" s="573"/>
    </row>
    <row r="1590" spans="1:7" x14ac:dyDescent="0.2">
      <c r="A1590" s="573"/>
      <c r="B1590" s="107"/>
      <c r="C1590" s="289"/>
      <c r="D1590" s="607"/>
      <c r="E1590" s="107"/>
      <c r="F1590" s="573"/>
      <c r="G1590" s="573"/>
    </row>
    <row r="1591" spans="1:7" x14ac:dyDescent="0.2">
      <c r="A1591" s="573"/>
      <c r="B1591" s="107"/>
      <c r="C1591" s="289"/>
      <c r="D1591" s="607"/>
      <c r="E1591" s="107"/>
      <c r="F1591" s="573"/>
      <c r="G1591" s="573"/>
    </row>
    <row r="1592" spans="1:7" x14ac:dyDescent="0.2">
      <c r="A1592" s="573"/>
      <c r="B1592" s="107"/>
      <c r="C1592" s="289"/>
      <c r="D1592" s="607"/>
      <c r="E1592" s="107"/>
      <c r="F1592" s="573"/>
      <c r="G1592" s="573"/>
    </row>
    <row r="1593" spans="1:7" x14ac:dyDescent="0.2">
      <c r="A1593" s="573"/>
      <c r="B1593" s="107"/>
      <c r="C1593" s="289"/>
      <c r="D1593" s="607"/>
      <c r="E1593" s="107"/>
      <c r="F1593" s="573"/>
      <c r="G1593" s="573"/>
    </row>
    <row r="1594" spans="1:7" x14ac:dyDescent="0.2">
      <c r="A1594" s="573"/>
      <c r="B1594" s="107"/>
      <c r="C1594" s="289"/>
      <c r="D1594" s="607"/>
      <c r="E1594" s="107"/>
      <c r="F1594" s="573"/>
      <c r="G1594" s="573"/>
    </row>
    <row r="1595" spans="1:7" x14ac:dyDescent="0.2">
      <c r="A1595" s="573"/>
      <c r="B1595" s="107"/>
      <c r="C1595" s="289"/>
      <c r="D1595" s="607"/>
      <c r="E1595" s="107"/>
      <c r="F1595" s="573"/>
      <c r="G1595" s="573"/>
    </row>
    <row r="1596" spans="1:7" x14ac:dyDescent="0.2">
      <c r="A1596" s="573"/>
      <c r="B1596" s="107"/>
      <c r="C1596" s="289"/>
      <c r="D1596" s="607"/>
      <c r="E1596" s="107"/>
      <c r="F1596" s="573"/>
      <c r="G1596" s="573"/>
    </row>
    <row r="1597" spans="1:7" x14ac:dyDescent="0.2">
      <c r="A1597" s="573"/>
      <c r="B1597" s="107"/>
      <c r="C1597" s="289"/>
      <c r="D1597" s="607"/>
      <c r="E1597" s="107"/>
      <c r="F1597" s="573"/>
      <c r="G1597" s="573"/>
    </row>
    <row r="1598" spans="1:7" x14ac:dyDescent="0.2">
      <c r="A1598" s="573"/>
      <c r="B1598" s="107"/>
      <c r="C1598" s="289"/>
      <c r="D1598" s="607"/>
      <c r="E1598" s="107"/>
      <c r="F1598" s="573"/>
      <c r="G1598" s="573"/>
    </row>
    <row r="1599" spans="1:7" x14ac:dyDescent="0.2">
      <c r="A1599" s="573"/>
      <c r="B1599" s="107"/>
      <c r="C1599" s="289"/>
      <c r="D1599" s="607"/>
      <c r="E1599" s="107"/>
      <c r="F1599" s="573"/>
      <c r="G1599" s="573"/>
    </row>
    <row r="1600" spans="1:7" x14ac:dyDescent="0.2">
      <c r="A1600" s="573"/>
      <c r="B1600" s="107"/>
      <c r="C1600" s="289"/>
      <c r="D1600" s="607"/>
      <c r="E1600" s="107"/>
      <c r="F1600" s="573"/>
      <c r="G1600" s="573"/>
    </row>
    <row r="1601" spans="1:7" x14ac:dyDescent="0.2">
      <c r="A1601" s="573"/>
      <c r="B1601" s="107"/>
      <c r="C1601" s="289"/>
      <c r="D1601" s="607"/>
      <c r="E1601" s="107"/>
      <c r="F1601" s="573"/>
      <c r="G1601" s="573"/>
    </row>
    <row r="1602" spans="1:7" x14ac:dyDescent="0.2">
      <c r="A1602" s="573"/>
      <c r="B1602" s="107"/>
      <c r="C1602" s="289"/>
      <c r="D1602" s="607"/>
      <c r="E1602" s="107"/>
      <c r="F1602" s="573"/>
      <c r="G1602" s="573"/>
    </row>
    <row r="1603" spans="1:7" x14ac:dyDescent="0.2">
      <c r="A1603" s="573"/>
      <c r="B1603" s="107"/>
      <c r="C1603" s="289"/>
      <c r="D1603" s="607"/>
      <c r="E1603" s="107"/>
      <c r="F1603" s="573"/>
      <c r="G1603" s="573"/>
    </row>
    <row r="1604" spans="1:7" x14ac:dyDescent="0.2">
      <c r="A1604" s="573"/>
      <c r="B1604" s="107"/>
      <c r="C1604" s="289"/>
      <c r="D1604" s="607"/>
      <c r="E1604" s="107"/>
      <c r="F1604" s="573"/>
      <c r="G1604" s="573"/>
    </row>
    <row r="1605" spans="1:7" x14ac:dyDescent="0.2">
      <c r="A1605" s="573"/>
      <c r="B1605" s="107"/>
      <c r="C1605" s="289"/>
      <c r="D1605" s="607"/>
      <c r="E1605" s="107"/>
      <c r="F1605" s="573"/>
      <c r="G1605" s="573"/>
    </row>
    <row r="1606" spans="1:7" x14ac:dyDescent="0.2">
      <c r="A1606" s="573"/>
      <c r="B1606" s="107"/>
      <c r="C1606" s="289"/>
      <c r="D1606" s="607"/>
      <c r="E1606" s="107"/>
      <c r="F1606" s="573"/>
      <c r="G1606" s="573"/>
    </row>
    <row r="1607" spans="1:7" x14ac:dyDescent="0.2">
      <c r="A1607" s="573"/>
      <c r="B1607" s="107"/>
      <c r="C1607" s="289"/>
      <c r="D1607" s="607"/>
      <c r="E1607" s="107"/>
      <c r="F1607" s="573"/>
      <c r="G1607" s="573"/>
    </row>
    <row r="1608" spans="1:7" x14ac:dyDescent="0.2">
      <c r="A1608" s="573"/>
      <c r="B1608" s="107"/>
      <c r="C1608" s="289"/>
      <c r="D1608" s="607"/>
      <c r="E1608" s="107"/>
      <c r="F1608" s="573"/>
      <c r="G1608" s="573"/>
    </row>
    <row r="1609" spans="1:7" x14ac:dyDescent="0.2">
      <c r="A1609" s="573"/>
      <c r="B1609" s="107"/>
      <c r="C1609" s="289"/>
      <c r="D1609" s="607"/>
      <c r="E1609" s="107"/>
      <c r="F1609" s="573"/>
      <c r="G1609" s="573"/>
    </row>
    <row r="1610" spans="1:7" x14ac:dyDescent="0.2">
      <c r="A1610" s="573"/>
      <c r="B1610" s="107"/>
      <c r="C1610" s="289"/>
      <c r="D1610" s="607"/>
      <c r="E1610" s="107"/>
      <c r="F1610" s="573"/>
      <c r="G1610" s="573"/>
    </row>
    <row r="1611" spans="1:7" x14ac:dyDescent="0.2">
      <c r="A1611" s="573"/>
      <c r="B1611" s="107"/>
      <c r="C1611" s="289"/>
      <c r="D1611" s="607"/>
      <c r="E1611" s="107"/>
      <c r="F1611" s="573"/>
      <c r="G1611" s="573"/>
    </row>
    <row r="1612" spans="1:7" x14ac:dyDescent="0.2">
      <c r="A1612" s="573"/>
      <c r="B1612" s="107"/>
      <c r="C1612" s="289"/>
      <c r="D1612" s="607"/>
      <c r="E1612" s="107"/>
      <c r="F1612" s="573"/>
      <c r="G1612" s="573"/>
    </row>
    <row r="1613" spans="1:7" x14ac:dyDescent="0.2">
      <c r="A1613" s="573"/>
      <c r="B1613" s="107"/>
      <c r="C1613" s="289"/>
      <c r="D1613" s="607"/>
      <c r="E1613" s="107"/>
      <c r="F1613" s="573"/>
      <c r="G1613" s="573"/>
    </row>
    <row r="1614" spans="1:7" x14ac:dyDescent="0.2">
      <c r="A1614" s="573"/>
      <c r="B1614" s="107"/>
      <c r="C1614" s="289"/>
      <c r="D1614" s="607"/>
      <c r="E1614" s="107"/>
      <c r="F1614" s="573"/>
      <c r="G1614" s="573"/>
    </row>
    <row r="1615" spans="1:7" x14ac:dyDescent="0.2">
      <c r="A1615" s="573"/>
      <c r="B1615" s="107"/>
      <c r="C1615" s="289"/>
      <c r="D1615" s="607"/>
      <c r="E1615" s="107"/>
      <c r="F1615" s="573"/>
      <c r="G1615" s="573"/>
    </row>
    <row r="1616" spans="1:7" x14ac:dyDescent="0.2">
      <c r="A1616" s="573"/>
      <c r="B1616" s="107"/>
      <c r="C1616" s="289"/>
      <c r="D1616" s="607"/>
      <c r="E1616" s="107"/>
      <c r="F1616" s="573"/>
      <c r="G1616" s="573"/>
    </row>
    <row r="1617" spans="1:7" x14ac:dyDescent="0.2">
      <c r="A1617" s="573"/>
      <c r="B1617" s="107"/>
      <c r="C1617" s="289"/>
      <c r="D1617" s="607"/>
      <c r="E1617" s="107"/>
      <c r="F1617" s="573"/>
      <c r="G1617" s="573"/>
    </row>
    <row r="1618" spans="1:7" x14ac:dyDescent="0.2">
      <c r="A1618" s="573"/>
      <c r="B1618" s="107"/>
      <c r="C1618" s="289"/>
      <c r="D1618" s="607"/>
      <c r="E1618" s="107"/>
      <c r="F1618" s="573"/>
      <c r="G1618" s="573"/>
    </row>
    <row r="1619" spans="1:7" x14ac:dyDescent="0.2">
      <c r="A1619" s="573"/>
      <c r="B1619" s="107"/>
      <c r="C1619" s="289"/>
      <c r="D1619" s="607"/>
      <c r="E1619" s="107"/>
      <c r="F1619" s="573"/>
      <c r="G1619" s="573"/>
    </row>
    <row r="1620" spans="1:7" x14ac:dyDescent="0.2">
      <c r="A1620" s="573"/>
      <c r="B1620" s="107"/>
      <c r="C1620" s="289"/>
      <c r="D1620" s="607"/>
      <c r="E1620" s="107"/>
      <c r="F1620" s="573"/>
      <c r="G1620" s="573"/>
    </row>
    <row r="1621" spans="1:7" x14ac:dyDescent="0.2">
      <c r="A1621" s="573"/>
      <c r="B1621" s="107"/>
      <c r="C1621" s="289"/>
      <c r="D1621" s="607"/>
      <c r="E1621" s="107"/>
      <c r="F1621" s="573"/>
      <c r="G1621" s="573"/>
    </row>
    <row r="1622" spans="1:7" x14ac:dyDescent="0.2">
      <c r="A1622" s="573"/>
      <c r="B1622" s="107"/>
      <c r="C1622" s="289"/>
      <c r="D1622" s="607"/>
      <c r="E1622" s="107"/>
      <c r="F1622" s="573"/>
      <c r="G1622" s="573"/>
    </row>
    <row r="1623" spans="1:7" x14ac:dyDescent="0.2">
      <c r="A1623" s="573"/>
      <c r="B1623" s="107"/>
      <c r="C1623" s="289"/>
      <c r="D1623" s="607"/>
      <c r="E1623" s="107"/>
      <c r="F1623" s="573"/>
      <c r="G1623" s="573"/>
    </row>
    <row r="1624" spans="1:7" x14ac:dyDescent="0.2">
      <c r="A1624" s="573"/>
      <c r="B1624" s="107"/>
      <c r="C1624" s="289"/>
      <c r="D1624" s="607"/>
      <c r="E1624" s="107"/>
      <c r="F1624" s="573"/>
      <c r="G1624" s="573"/>
    </row>
    <row r="1625" spans="1:7" x14ac:dyDescent="0.2">
      <c r="A1625" s="573"/>
      <c r="B1625" s="107"/>
      <c r="C1625" s="289"/>
      <c r="D1625" s="607"/>
      <c r="E1625" s="107"/>
      <c r="F1625" s="573"/>
      <c r="G1625" s="573"/>
    </row>
    <row r="1626" spans="1:7" x14ac:dyDescent="0.2">
      <c r="A1626" s="573"/>
      <c r="B1626" s="107"/>
      <c r="C1626" s="289"/>
      <c r="D1626" s="607"/>
      <c r="E1626" s="107"/>
      <c r="F1626" s="573"/>
      <c r="G1626" s="573"/>
    </row>
    <row r="1627" spans="1:7" x14ac:dyDescent="0.2">
      <c r="A1627" s="573"/>
      <c r="B1627" s="107"/>
      <c r="C1627" s="289"/>
      <c r="D1627" s="607"/>
      <c r="E1627" s="107"/>
      <c r="F1627" s="573"/>
      <c r="G1627" s="573"/>
    </row>
    <row r="1628" spans="1:7" x14ac:dyDescent="0.2">
      <c r="A1628" s="573"/>
      <c r="B1628" s="107"/>
      <c r="C1628" s="289"/>
      <c r="D1628" s="607"/>
      <c r="E1628" s="107"/>
      <c r="F1628" s="573"/>
      <c r="G1628" s="573"/>
    </row>
    <row r="1629" spans="1:7" x14ac:dyDescent="0.2">
      <c r="A1629" s="573"/>
      <c r="B1629" s="107"/>
      <c r="C1629" s="289"/>
      <c r="D1629" s="607"/>
      <c r="E1629" s="107"/>
      <c r="F1629" s="573"/>
      <c r="G1629" s="573"/>
    </row>
    <row r="1630" spans="1:7" x14ac:dyDescent="0.2">
      <c r="A1630" s="573"/>
      <c r="B1630" s="107"/>
      <c r="C1630" s="289"/>
      <c r="D1630" s="607"/>
      <c r="E1630" s="107"/>
      <c r="F1630" s="573"/>
      <c r="G1630" s="573"/>
    </row>
    <row r="1631" spans="1:7" x14ac:dyDescent="0.2">
      <c r="A1631" s="573"/>
      <c r="B1631" s="107"/>
      <c r="C1631" s="289"/>
      <c r="D1631" s="607"/>
      <c r="E1631" s="107"/>
      <c r="F1631" s="573"/>
      <c r="G1631" s="573"/>
    </row>
    <row r="1632" spans="1:7" x14ac:dyDescent="0.2">
      <c r="A1632" s="573"/>
      <c r="B1632" s="107"/>
      <c r="C1632" s="289"/>
      <c r="D1632" s="607"/>
      <c r="E1632" s="107"/>
      <c r="F1632" s="573"/>
      <c r="G1632" s="573"/>
    </row>
    <row r="1633" spans="1:7" x14ac:dyDescent="0.2">
      <c r="A1633" s="573"/>
      <c r="B1633" s="107"/>
      <c r="C1633" s="289"/>
      <c r="D1633" s="607"/>
      <c r="E1633" s="107"/>
      <c r="F1633" s="573"/>
      <c r="G1633" s="573"/>
    </row>
    <row r="1634" spans="1:7" x14ac:dyDescent="0.2">
      <c r="A1634" s="573"/>
      <c r="B1634" s="107"/>
      <c r="C1634" s="289"/>
      <c r="D1634" s="607"/>
      <c r="E1634" s="107"/>
      <c r="F1634" s="573"/>
      <c r="G1634" s="573"/>
    </row>
    <row r="1635" spans="1:7" x14ac:dyDescent="0.2">
      <c r="A1635" s="573"/>
      <c r="B1635" s="107"/>
      <c r="C1635" s="289"/>
      <c r="D1635" s="607"/>
      <c r="E1635" s="107"/>
      <c r="F1635" s="573"/>
      <c r="G1635" s="573"/>
    </row>
    <row r="1636" spans="1:7" x14ac:dyDescent="0.2">
      <c r="A1636" s="573"/>
      <c r="B1636" s="107"/>
      <c r="C1636" s="289"/>
      <c r="D1636" s="607"/>
      <c r="E1636" s="107"/>
      <c r="F1636" s="573"/>
      <c r="G1636" s="573"/>
    </row>
    <row r="1637" spans="1:7" x14ac:dyDescent="0.2">
      <c r="A1637" s="573"/>
      <c r="B1637" s="107"/>
      <c r="C1637" s="289"/>
      <c r="D1637" s="607"/>
      <c r="E1637" s="107"/>
      <c r="F1637" s="573"/>
      <c r="G1637" s="573"/>
    </row>
    <row r="1638" spans="1:7" x14ac:dyDescent="0.2">
      <c r="A1638" s="573"/>
      <c r="B1638" s="107"/>
      <c r="C1638" s="289"/>
      <c r="D1638" s="607"/>
      <c r="E1638" s="107"/>
      <c r="F1638" s="573"/>
      <c r="G1638" s="573"/>
    </row>
    <row r="1639" spans="1:7" x14ac:dyDescent="0.2">
      <c r="A1639" s="573"/>
      <c r="B1639" s="107"/>
      <c r="C1639" s="289"/>
      <c r="D1639" s="607"/>
      <c r="E1639" s="107"/>
      <c r="F1639" s="573"/>
      <c r="G1639" s="573"/>
    </row>
    <row r="1640" spans="1:7" x14ac:dyDescent="0.2">
      <c r="A1640" s="573"/>
      <c r="B1640" s="107"/>
      <c r="C1640" s="289"/>
      <c r="D1640" s="607"/>
      <c r="E1640" s="107"/>
      <c r="F1640" s="573"/>
      <c r="G1640" s="573"/>
    </row>
    <row r="1641" spans="1:7" x14ac:dyDescent="0.2">
      <c r="A1641" s="573"/>
      <c r="B1641" s="107"/>
      <c r="C1641" s="289"/>
      <c r="D1641" s="607"/>
      <c r="E1641" s="107"/>
      <c r="F1641" s="573"/>
      <c r="G1641" s="573"/>
    </row>
    <row r="1642" spans="1:7" x14ac:dyDescent="0.2">
      <c r="A1642" s="573"/>
      <c r="B1642" s="107"/>
      <c r="C1642" s="289"/>
      <c r="D1642" s="607"/>
      <c r="E1642" s="107"/>
      <c r="F1642" s="573"/>
      <c r="G1642" s="573"/>
    </row>
    <row r="1643" spans="1:7" x14ac:dyDescent="0.2">
      <c r="A1643" s="573"/>
      <c r="B1643" s="107"/>
      <c r="C1643" s="289"/>
      <c r="D1643" s="607"/>
      <c r="E1643" s="107"/>
      <c r="F1643" s="573"/>
      <c r="G1643" s="573"/>
    </row>
    <row r="1644" spans="1:7" x14ac:dyDescent="0.2">
      <c r="A1644" s="573"/>
      <c r="B1644" s="107"/>
      <c r="C1644" s="289"/>
      <c r="D1644" s="607"/>
      <c r="E1644" s="107"/>
      <c r="F1644" s="573"/>
      <c r="G1644" s="573"/>
    </row>
    <row r="1645" spans="1:7" x14ac:dyDescent="0.2">
      <c r="A1645" s="573"/>
      <c r="B1645" s="107"/>
      <c r="C1645" s="289"/>
      <c r="D1645" s="607"/>
      <c r="E1645" s="107"/>
      <c r="F1645" s="573"/>
      <c r="G1645" s="573"/>
    </row>
    <row r="1646" spans="1:7" x14ac:dyDescent="0.2">
      <c r="A1646" s="573"/>
      <c r="B1646" s="107"/>
      <c r="C1646" s="289"/>
      <c r="D1646" s="607"/>
      <c r="E1646" s="107"/>
      <c r="F1646" s="573"/>
      <c r="G1646" s="573"/>
    </row>
    <row r="1647" spans="1:7" x14ac:dyDescent="0.2">
      <c r="A1647" s="573"/>
      <c r="B1647" s="107"/>
      <c r="C1647" s="289"/>
      <c r="D1647" s="607"/>
      <c r="E1647" s="107"/>
      <c r="F1647" s="573"/>
      <c r="G1647" s="573"/>
    </row>
    <row r="1648" spans="1:7" x14ac:dyDescent="0.2">
      <c r="A1648" s="573"/>
      <c r="B1648" s="107"/>
      <c r="C1648" s="289"/>
      <c r="D1648" s="607"/>
      <c r="E1648" s="107"/>
      <c r="F1648" s="573"/>
      <c r="G1648" s="573"/>
    </row>
    <row r="1649" spans="1:7" x14ac:dyDescent="0.2">
      <c r="A1649" s="573"/>
      <c r="B1649" s="107"/>
      <c r="C1649" s="289"/>
      <c r="D1649" s="607"/>
      <c r="E1649" s="107"/>
      <c r="F1649" s="573"/>
      <c r="G1649" s="573"/>
    </row>
    <row r="1650" spans="1:7" x14ac:dyDescent="0.2">
      <c r="A1650" s="573"/>
      <c r="B1650" s="107"/>
      <c r="C1650" s="289"/>
      <c r="D1650" s="607"/>
      <c r="E1650" s="107"/>
      <c r="F1650" s="573"/>
      <c r="G1650" s="573"/>
    </row>
    <row r="1651" spans="1:7" x14ac:dyDescent="0.2">
      <c r="A1651" s="573"/>
      <c r="B1651" s="107"/>
      <c r="C1651" s="289"/>
      <c r="D1651" s="607"/>
      <c r="E1651" s="107"/>
      <c r="F1651" s="573"/>
      <c r="G1651" s="573"/>
    </row>
    <row r="1652" spans="1:7" x14ac:dyDescent="0.2">
      <c r="A1652" s="573"/>
      <c r="B1652" s="107"/>
      <c r="C1652" s="289"/>
      <c r="D1652" s="607"/>
      <c r="E1652" s="107"/>
      <c r="F1652" s="573"/>
      <c r="G1652" s="573"/>
    </row>
    <row r="1653" spans="1:7" x14ac:dyDescent="0.2">
      <c r="A1653" s="573"/>
      <c r="B1653" s="107"/>
      <c r="C1653" s="289"/>
      <c r="D1653" s="607"/>
      <c r="E1653" s="107"/>
      <c r="F1653" s="573"/>
      <c r="G1653" s="573"/>
    </row>
    <row r="1654" spans="1:7" x14ac:dyDescent="0.2">
      <c r="A1654" s="573"/>
      <c r="B1654" s="107"/>
      <c r="C1654" s="289"/>
      <c r="D1654" s="607"/>
      <c r="E1654" s="107"/>
      <c r="F1654" s="573"/>
      <c r="G1654" s="573"/>
    </row>
    <row r="1655" spans="1:7" x14ac:dyDescent="0.2">
      <c r="A1655" s="573"/>
      <c r="B1655" s="107"/>
      <c r="C1655" s="289"/>
      <c r="D1655" s="607"/>
      <c r="E1655" s="107"/>
      <c r="F1655" s="573"/>
      <c r="G1655" s="573"/>
    </row>
    <row r="1656" spans="1:7" x14ac:dyDescent="0.2">
      <c r="A1656" s="573"/>
      <c r="B1656" s="107"/>
      <c r="C1656" s="289"/>
      <c r="D1656" s="607"/>
      <c r="E1656" s="107"/>
      <c r="F1656" s="573"/>
      <c r="G1656" s="573"/>
    </row>
    <row r="1657" spans="1:7" x14ac:dyDescent="0.2">
      <c r="A1657" s="573"/>
      <c r="B1657" s="107"/>
      <c r="C1657" s="289"/>
      <c r="D1657" s="607"/>
      <c r="E1657" s="107"/>
      <c r="F1657" s="573"/>
      <c r="G1657" s="573"/>
    </row>
    <row r="1658" spans="1:7" x14ac:dyDescent="0.2">
      <c r="A1658" s="573"/>
      <c r="B1658" s="107"/>
      <c r="C1658" s="289"/>
      <c r="D1658" s="607"/>
      <c r="E1658" s="107"/>
      <c r="F1658" s="573"/>
      <c r="G1658" s="573"/>
    </row>
    <row r="1659" spans="1:7" x14ac:dyDescent="0.2">
      <c r="A1659" s="573"/>
      <c r="B1659" s="107"/>
      <c r="C1659" s="289"/>
      <c r="D1659" s="607"/>
      <c r="E1659" s="107"/>
      <c r="F1659" s="573"/>
      <c r="G1659" s="573"/>
    </row>
    <row r="1660" spans="1:7" x14ac:dyDescent="0.2">
      <c r="A1660" s="573"/>
      <c r="B1660" s="107"/>
      <c r="C1660" s="289"/>
      <c r="D1660" s="607"/>
      <c r="E1660" s="107"/>
      <c r="F1660" s="573"/>
      <c r="G1660" s="573"/>
    </row>
    <row r="1661" spans="1:7" x14ac:dyDescent="0.2">
      <c r="A1661" s="573"/>
      <c r="B1661" s="107"/>
      <c r="C1661" s="289"/>
      <c r="D1661" s="607"/>
      <c r="E1661" s="107"/>
      <c r="F1661" s="573"/>
      <c r="G1661" s="573"/>
    </row>
    <row r="1662" spans="1:7" x14ac:dyDescent="0.2">
      <c r="A1662" s="573"/>
      <c r="B1662" s="107"/>
      <c r="C1662" s="289"/>
      <c r="D1662" s="607"/>
      <c r="E1662" s="107"/>
      <c r="F1662" s="573"/>
      <c r="G1662" s="573"/>
    </row>
    <row r="1663" spans="1:7" x14ac:dyDescent="0.2">
      <c r="A1663" s="573"/>
      <c r="B1663" s="107"/>
      <c r="C1663" s="289"/>
      <c r="D1663" s="607"/>
      <c r="E1663" s="107"/>
      <c r="F1663" s="573"/>
      <c r="G1663" s="573"/>
    </row>
    <row r="1664" spans="1:7" x14ac:dyDescent="0.2">
      <c r="A1664" s="573"/>
      <c r="B1664" s="107"/>
      <c r="C1664" s="289"/>
      <c r="D1664" s="607"/>
      <c r="E1664" s="107"/>
      <c r="F1664" s="573"/>
      <c r="G1664" s="573"/>
    </row>
    <row r="1665" spans="1:7" x14ac:dyDescent="0.2">
      <c r="A1665" s="573"/>
      <c r="B1665" s="107"/>
      <c r="C1665" s="289"/>
      <c r="D1665" s="607"/>
      <c r="E1665" s="107"/>
      <c r="F1665" s="573"/>
      <c r="G1665" s="573"/>
    </row>
    <row r="1666" spans="1:7" x14ac:dyDescent="0.2">
      <c r="A1666" s="573"/>
      <c r="B1666" s="107"/>
      <c r="C1666" s="289"/>
      <c r="D1666" s="607"/>
      <c r="E1666" s="107"/>
      <c r="F1666" s="573"/>
      <c r="G1666" s="573"/>
    </row>
    <row r="1667" spans="1:7" x14ac:dyDescent="0.2">
      <c r="A1667" s="573"/>
      <c r="B1667" s="107"/>
      <c r="C1667" s="289"/>
      <c r="D1667" s="607"/>
      <c r="E1667" s="107"/>
      <c r="F1667" s="573"/>
      <c r="G1667" s="573"/>
    </row>
    <row r="1668" spans="1:7" x14ac:dyDescent="0.2">
      <c r="A1668" s="573"/>
      <c r="B1668" s="107"/>
      <c r="C1668" s="289"/>
      <c r="D1668" s="607"/>
      <c r="E1668" s="107"/>
      <c r="F1668" s="573"/>
      <c r="G1668" s="573"/>
    </row>
    <row r="1669" spans="1:7" x14ac:dyDescent="0.2">
      <c r="A1669" s="573"/>
      <c r="B1669" s="107"/>
      <c r="C1669" s="289"/>
      <c r="D1669" s="607"/>
      <c r="E1669" s="107"/>
      <c r="F1669" s="573"/>
      <c r="G1669" s="573"/>
    </row>
    <row r="1670" spans="1:7" x14ac:dyDescent="0.2">
      <c r="A1670" s="573"/>
      <c r="B1670" s="107"/>
      <c r="C1670" s="289"/>
      <c r="D1670" s="607"/>
      <c r="E1670" s="107"/>
      <c r="F1670" s="573"/>
      <c r="G1670" s="573"/>
    </row>
    <row r="1671" spans="1:7" x14ac:dyDescent="0.2">
      <c r="A1671" s="573"/>
      <c r="B1671" s="107"/>
      <c r="C1671" s="289"/>
      <c r="D1671" s="607"/>
      <c r="E1671" s="107"/>
      <c r="F1671" s="573"/>
      <c r="G1671" s="573"/>
    </row>
    <row r="1672" spans="1:7" x14ac:dyDescent="0.2">
      <c r="A1672" s="573"/>
      <c r="B1672" s="107"/>
      <c r="C1672" s="289"/>
      <c r="D1672" s="607"/>
      <c r="E1672" s="107"/>
      <c r="F1672" s="573"/>
      <c r="G1672" s="573"/>
    </row>
    <row r="1673" spans="1:7" x14ac:dyDescent="0.2">
      <c r="A1673" s="573"/>
      <c r="B1673" s="107"/>
      <c r="C1673" s="289"/>
      <c r="D1673" s="607"/>
      <c r="E1673" s="107"/>
      <c r="F1673" s="573"/>
      <c r="G1673" s="573"/>
    </row>
    <row r="1674" spans="1:7" x14ac:dyDescent="0.2">
      <c r="A1674" s="573"/>
      <c r="B1674" s="107"/>
      <c r="C1674" s="289"/>
      <c r="D1674" s="607"/>
      <c r="E1674" s="107"/>
      <c r="F1674" s="573"/>
      <c r="G1674" s="573"/>
    </row>
    <row r="1675" spans="1:7" x14ac:dyDescent="0.2">
      <c r="A1675" s="573"/>
      <c r="B1675" s="107"/>
      <c r="C1675" s="289"/>
      <c r="D1675" s="607"/>
      <c r="E1675" s="107"/>
      <c r="F1675" s="573"/>
      <c r="G1675" s="573"/>
    </row>
    <row r="1676" spans="1:7" x14ac:dyDescent="0.2">
      <c r="A1676" s="573"/>
      <c r="B1676" s="107"/>
      <c r="C1676" s="289"/>
      <c r="D1676" s="607"/>
      <c r="E1676" s="107"/>
      <c r="F1676" s="573"/>
      <c r="G1676" s="573"/>
    </row>
    <row r="1677" spans="1:7" x14ac:dyDescent="0.2">
      <c r="A1677" s="573"/>
      <c r="B1677" s="107"/>
      <c r="C1677" s="289"/>
      <c r="D1677" s="607"/>
      <c r="E1677" s="107"/>
      <c r="F1677" s="573"/>
      <c r="G1677" s="573"/>
    </row>
    <row r="1678" spans="1:7" x14ac:dyDescent="0.2">
      <c r="A1678" s="573"/>
      <c r="B1678" s="107"/>
      <c r="C1678" s="289"/>
      <c r="D1678" s="607"/>
      <c r="E1678" s="107"/>
      <c r="F1678" s="573"/>
      <c r="G1678" s="573"/>
    </row>
    <row r="1679" spans="1:7" x14ac:dyDescent="0.2">
      <c r="A1679" s="573"/>
      <c r="B1679" s="107"/>
      <c r="C1679" s="289"/>
      <c r="D1679" s="607"/>
      <c r="E1679" s="107"/>
      <c r="F1679" s="573"/>
      <c r="G1679" s="573"/>
    </row>
    <row r="1680" spans="1:7" x14ac:dyDescent="0.2">
      <c r="A1680" s="573"/>
      <c r="B1680" s="107"/>
      <c r="C1680" s="289"/>
      <c r="D1680" s="607"/>
      <c r="E1680" s="107"/>
      <c r="F1680" s="573"/>
      <c r="G1680" s="573"/>
    </row>
    <row r="1681" spans="1:7" x14ac:dyDescent="0.2">
      <c r="A1681" s="573"/>
      <c r="B1681" s="107"/>
      <c r="C1681" s="289"/>
      <c r="D1681" s="607"/>
      <c r="E1681" s="107"/>
      <c r="F1681" s="573"/>
      <c r="G1681" s="573"/>
    </row>
    <row r="1682" spans="1:7" x14ac:dyDescent="0.2">
      <c r="A1682" s="573"/>
      <c r="B1682" s="107"/>
      <c r="C1682" s="289"/>
      <c r="D1682" s="607"/>
      <c r="E1682" s="107"/>
      <c r="F1682" s="573"/>
      <c r="G1682" s="573"/>
    </row>
    <row r="1683" spans="1:7" x14ac:dyDescent="0.2">
      <c r="A1683" s="573"/>
      <c r="B1683" s="107"/>
      <c r="C1683" s="289"/>
      <c r="D1683" s="607"/>
      <c r="E1683" s="107"/>
      <c r="F1683" s="573"/>
      <c r="G1683" s="573"/>
    </row>
    <row r="1684" spans="1:7" x14ac:dyDescent="0.2">
      <c r="A1684" s="573"/>
      <c r="B1684" s="107"/>
      <c r="C1684" s="289"/>
      <c r="D1684" s="607"/>
      <c r="E1684" s="107"/>
      <c r="F1684" s="573"/>
      <c r="G1684" s="573"/>
    </row>
    <row r="1685" spans="1:7" x14ac:dyDescent="0.2">
      <c r="A1685" s="573"/>
      <c r="B1685" s="107"/>
      <c r="C1685" s="289"/>
      <c r="D1685" s="607"/>
      <c r="E1685" s="107"/>
      <c r="F1685" s="573"/>
      <c r="G1685" s="573"/>
    </row>
    <row r="1686" spans="1:7" x14ac:dyDescent="0.2">
      <c r="A1686" s="573"/>
      <c r="B1686" s="107"/>
      <c r="C1686" s="289"/>
      <c r="D1686" s="607"/>
      <c r="E1686" s="107"/>
      <c r="F1686" s="573"/>
      <c r="G1686" s="573"/>
    </row>
    <row r="1687" spans="1:7" x14ac:dyDescent="0.2">
      <c r="A1687" s="573"/>
      <c r="B1687" s="107"/>
      <c r="C1687" s="289"/>
      <c r="D1687" s="607"/>
      <c r="E1687" s="107"/>
      <c r="F1687" s="573"/>
      <c r="G1687" s="573"/>
    </row>
    <row r="1688" spans="1:7" x14ac:dyDescent="0.2">
      <c r="A1688" s="573"/>
      <c r="B1688" s="107"/>
      <c r="C1688" s="289"/>
      <c r="D1688" s="607"/>
      <c r="E1688" s="107"/>
      <c r="F1688" s="573"/>
      <c r="G1688" s="573"/>
    </row>
    <row r="1689" spans="1:7" x14ac:dyDescent="0.2">
      <c r="A1689" s="573"/>
      <c r="B1689" s="107"/>
      <c r="C1689" s="289"/>
      <c r="D1689" s="607"/>
      <c r="E1689" s="107"/>
      <c r="F1689" s="573"/>
      <c r="G1689" s="573"/>
    </row>
    <row r="1690" spans="1:7" x14ac:dyDescent="0.2">
      <c r="A1690" s="573"/>
      <c r="B1690" s="107"/>
      <c r="C1690" s="289"/>
      <c r="D1690" s="607"/>
      <c r="E1690" s="107"/>
      <c r="F1690" s="573"/>
      <c r="G1690" s="573"/>
    </row>
    <row r="1691" spans="1:7" x14ac:dyDescent="0.2">
      <c r="A1691" s="573"/>
      <c r="B1691" s="107"/>
      <c r="C1691" s="289"/>
      <c r="D1691" s="607"/>
      <c r="E1691" s="107"/>
      <c r="F1691" s="573"/>
      <c r="G1691" s="573"/>
    </row>
    <row r="1692" spans="1:7" x14ac:dyDescent="0.2">
      <c r="A1692" s="573"/>
      <c r="B1692" s="107"/>
      <c r="C1692" s="289"/>
      <c r="D1692" s="607"/>
      <c r="E1692" s="107"/>
      <c r="F1692" s="573"/>
      <c r="G1692" s="573"/>
    </row>
    <row r="1693" spans="1:7" x14ac:dyDescent="0.2">
      <c r="A1693" s="573"/>
      <c r="B1693" s="107"/>
      <c r="C1693" s="289"/>
      <c r="D1693" s="607"/>
      <c r="E1693" s="107"/>
      <c r="F1693" s="573"/>
      <c r="G1693" s="573"/>
    </row>
    <row r="1694" spans="1:7" x14ac:dyDescent="0.2">
      <c r="A1694" s="573"/>
      <c r="B1694" s="107"/>
      <c r="C1694" s="289"/>
      <c r="D1694" s="607"/>
      <c r="E1694" s="107"/>
      <c r="F1694" s="573"/>
      <c r="G1694" s="573"/>
    </row>
    <row r="1695" spans="1:7" x14ac:dyDescent="0.2">
      <c r="A1695" s="573"/>
      <c r="B1695" s="107"/>
      <c r="C1695" s="289"/>
      <c r="D1695" s="607"/>
      <c r="E1695" s="107"/>
      <c r="F1695" s="573"/>
      <c r="G1695" s="573"/>
    </row>
    <row r="1696" spans="1:7" x14ac:dyDescent="0.2">
      <c r="A1696" s="573"/>
      <c r="B1696" s="107"/>
      <c r="C1696" s="289"/>
      <c r="D1696" s="607"/>
      <c r="E1696" s="107"/>
      <c r="F1696" s="573"/>
      <c r="G1696" s="573"/>
    </row>
    <row r="1697" spans="1:7" x14ac:dyDescent="0.2">
      <c r="A1697" s="573"/>
      <c r="B1697" s="107"/>
      <c r="C1697" s="289"/>
      <c r="D1697" s="607"/>
      <c r="E1697" s="107"/>
      <c r="F1697" s="573"/>
      <c r="G1697" s="573"/>
    </row>
    <row r="1698" spans="1:7" x14ac:dyDescent="0.2">
      <c r="A1698" s="573"/>
      <c r="B1698" s="107"/>
      <c r="C1698" s="289"/>
      <c r="D1698" s="607"/>
      <c r="E1698" s="107"/>
      <c r="F1698" s="573"/>
      <c r="G1698" s="573"/>
    </row>
    <row r="1699" spans="1:7" x14ac:dyDescent="0.2">
      <c r="A1699" s="573"/>
      <c r="B1699" s="107"/>
      <c r="C1699" s="289"/>
      <c r="D1699" s="607"/>
      <c r="E1699" s="107"/>
      <c r="F1699" s="573"/>
      <c r="G1699" s="573"/>
    </row>
    <row r="1700" spans="1:7" x14ac:dyDescent="0.2">
      <c r="A1700" s="573"/>
      <c r="B1700" s="107"/>
      <c r="C1700" s="289"/>
      <c r="D1700" s="607"/>
      <c r="E1700" s="107"/>
      <c r="F1700" s="573"/>
      <c r="G1700" s="573"/>
    </row>
    <row r="1701" spans="1:7" x14ac:dyDescent="0.2">
      <c r="A1701" s="573"/>
      <c r="B1701" s="107"/>
      <c r="C1701" s="289"/>
      <c r="D1701" s="607"/>
      <c r="E1701" s="107"/>
      <c r="F1701" s="573"/>
      <c r="G1701" s="573"/>
    </row>
    <row r="1702" spans="1:7" x14ac:dyDescent="0.2">
      <c r="A1702" s="573"/>
      <c r="B1702" s="107"/>
      <c r="C1702" s="289"/>
      <c r="D1702" s="607"/>
      <c r="E1702" s="107"/>
      <c r="F1702" s="573"/>
      <c r="G1702" s="573"/>
    </row>
    <row r="1703" spans="1:7" x14ac:dyDescent="0.2">
      <c r="A1703" s="573"/>
      <c r="B1703" s="107"/>
      <c r="C1703" s="289"/>
      <c r="D1703" s="607"/>
      <c r="E1703" s="107"/>
      <c r="F1703" s="573"/>
      <c r="G1703" s="573"/>
    </row>
    <row r="1704" spans="1:7" x14ac:dyDescent="0.2">
      <c r="A1704" s="573"/>
      <c r="B1704" s="107"/>
      <c r="C1704" s="289"/>
      <c r="D1704" s="607"/>
      <c r="E1704" s="107"/>
      <c r="F1704" s="573"/>
      <c r="G1704" s="573"/>
    </row>
    <row r="1705" spans="1:7" x14ac:dyDescent="0.2">
      <c r="A1705" s="573"/>
      <c r="B1705" s="107"/>
      <c r="C1705" s="289"/>
      <c r="D1705" s="607"/>
      <c r="E1705" s="107"/>
      <c r="F1705" s="573"/>
      <c r="G1705" s="573"/>
    </row>
    <row r="1706" spans="1:7" x14ac:dyDescent="0.2">
      <c r="A1706" s="573"/>
      <c r="B1706" s="107"/>
      <c r="C1706" s="289"/>
      <c r="D1706" s="607"/>
      <c r="E1706" s="107"/>
      <c r="F1706" s="573"/>
      <c r="G1706" s="573"/>
    </row>
    <row r="1707" spans="1:7" x14ac:dyDescent="0.2">
      <c r="A1707" s="573"/>
      <c r="B1707" s="107"/>
      <c r="C1707" s="289"/>
      <c r="D1707" s="607"/>
      <c r="E1707" s="107"/>
      <c r="F1707" s="573"/>
      <c r="G1707" s="573"/>
    </row>
    <row r="1708" spans="1:7" x14ac:dyDescent="0.2">
      <c r="A1708" s="573"/>
      <c r="B1708" s="107"/>
      <c r="C1708" s="289"/>
      <c r="D1708" s="607"/>
      <c r="E1708" s="107"/>
      <c r="F1708" s="573"/>
      <c r="G1708" s="573"/>
    </row>
    <row r="1709" spans="1:7" x14ac:dyDescent="0.2">
      <c r="A1709" s="573"/>
      <c r="B1709" s="107"/>
      <c r="C1709" s="289"/>
      <c r="D1709" s="607"/>
      <c r="E1709" s="107"/>
      <c r="F1709" s="573"/>
      <c r="G1709" s="573"/>
    </row>
    <row r="1710" spans="1:7" x14ac:dyDescent="0.2">
      <c r="A1710" s="573"/>
      <c r="B1710" s="107"/>
      <c r="C1710" s="289"/>
      <c r="D1710" s="607"/>
      <c r="E1710" s="107"/>
      <c r="F1710" s="573"/>
      <c r="G1710" s="573"/>
    </row>
    <row r="1711" spans="1:7" x14ac:dyDescent="0.2">
      <c r="A1711" s="573"/>
      <c r="B1711" s="107"/>
      <c r="C1711" s="289"/>
      <c r="D1711" s="607"/>
      <c r="E1711" s="107"/>
      <c r="F1711" s="573"/>
      <c r="G1711" s="573"/>
    </row>
    <row r="1712" spans="1:7" x14ac:dyDescent="0.2">
      <c r="A1712" s="573"/>
      <c r="B1712" s="107"/>
      <c r="C1712" s="289"/>
      <c r="D1712" s="607"/>
      <c r="E1712" s="107"/>
      <c r="F1712" s="573"/>
      <c r="G1712" s="573"/>
    </row>
    <row r="1713" spans="1:7" x14ac:dyDescent="0.2">
      <c r="A1713" s="573"/>
      <c r="B1713" s="107"/>
      <c r="C1713" s="289"/>
      <c r="D1713" s="607"/>
      <c r="E1713" s="107"/>
      <c r="F1713" s="573"/>
      <c r="G1713" s="573"/>
    </row>
    <row r="1714" spans="1:7" x14ac:dyDescent="0.2">
      <c r="A1714" s="573"/>
      <c r="B1714" s="107"/>
      <c r="C1714" s="289"/>
      <c r="D1714" s="607"/>
      <c r="E1714" s="107"/>
      <c r="F1714" s="573"/>
      <c r="G1714" s="573"/>
    </row>
    <row r="1715" spans="1:7" x14ac:dyDescent="0.2">
      <c r="A1715" s="573"/>
      <c r="B1715" s="107"/>
      <c r="C1715" s="289"/>
      <c r="D1715" s="607"/>
      <c r="E1715" s="107"/>
      <c r="F1715" s="573"/>
      <c r="G1715" s="573"/>
    </row>
    <row r="1716" spans="1:7" x14ac:dyDescent="0.2">
      <c r="A1716" s="573"/>
      <c r="B1716" s="107"/>
      <c r="C1716" s="289"/>
      <c r="D1716" s="607"/>
      <c r="E1716" s="107"/>
      <c r="F1716" s="573"/>
      <c r="G1716" s="573"/>
    </row>
    <row r="1717" spans="1:7" x14ac:dyDescent="0.2">
      <c r="A1717" s="573"/>
      <c r="B1717" s="107"/>
      <c r="C1717" s="289"/>
      <c r="D1717" s="607"/>
      <c r="E1717" s="107"/>
      <c r="F1717" s="573"/>
      <c r="G1717" s="573"/>
    </row>
    <row r="1718" spans="1:7" x14ac:dyDescent="0.2">
      <c r="A1718" s="573"/>
      <c r="B1718" s="107"/>
      <c r="C1718" s="289"/>
      <c r="D1718" s="607"/>
      <c r="E1718" s="107"/>
      <c r="F1718" s="573"/>
      <c r="G1718" s="573"/>
    </row>
    <row r="1719" spans="1:7" x14ac:dyDescent="0.2">
      <c r="A1719" s="573"/>
      <c r="B1719" s="107"/>
      <c r="C1719" s="289"/>
      <c r="D1719" s="607"/>
      <c r="E1719" s="107"/>
      <c r="F1719" s="573"/>
      <c r="G1719" s="573"/>
    </row>
    <row r="1720" spans="1:7" x14ac:dyDescent="0.2">
      <c r="A1720" s="573"/>
      <c r="B1720" s="107"/>
      <c r="C1720" s="289"/>
      <c r="D1720" s="607"/>
      <c r="E1720" s="107"/>
      <c r="F1720" s="573"/>
      <c r="G1720" s="573"/>
    </row>
    <row r="1721" spans="1:7" x14ac:dyDescent="0.2">
      <c r="A1721" s="573"/>
      <c r="B1721" s="107"/>
      <c r="C1721" s="289"/>
      <c r="D1721" s="607"/>
      <c r="E1721" s="107"/>
      <c r="F1721" s="573"/>
      <c r="G1721" s="573"/>
    </row>
    <row r="1722" spans="1:7" x14ac:dyDescent="0.2">
      <c r="A1722" s="573"/>
      <c r="B1722" s="107"/>
      <c r="C1722" s="289"/>
      <c r="D1722" s="607"/>
      <c r="E1722" s="107"/>
      <c r="F1722" s="573"/>
      <c r="G1722" s="573"/>
    </row>
    <row r="1723" spans="1:7" x14ac:dyDescent="0.2">
      <c r="A1723" s="573"/>
      <c r="B1723" s="107"/>
      <c r="C1723" s="289"/>
      <c r="D1723" s="607"/>
      <c r="E1723" s="107"/>
      <c r="F1723" s="573"/>
      <c r="G1723" s="573"/>
    </row>
    <row r="1724" spans="1:7" x14ac:dyDescent="0.2">
      <c r="A1724" s="573"/>
      <c r="B1724" s="107"/>
      <c r="C1724" s="289"/>
      <c r="D1724" s="607"/>
      <c r="E1724" s="107"/>
      <c r="F1724" s="573"/>
      <c r="G1724" s="573"/>
    </row>
    <row r="1725" spans="1:7" x14ac:dyDescent="0.2">
      <c r="A1725" s="573"/>
      <c r="B1725" s="107"/>
      <c r="C1725" s="289"/>
      <c r="D1725" s="607"/>
      <c r="E1725" s="107"/>
      <c r="F1725" s="573"/>
      <c r="G1725" s="573"/>
    </row>
    <row r="1726" spans="1:7" x14ac:dyDescent="0.2">
      <c r="A1726" s="573"/>
      <c r="B1726" s="107"/>
      <c r="C1726" s="289"/>
      <c r="D1726" s="607"/>
      <c r="E1726" s="107"/>
      <c r="F1726" s="573"/>
      <c r="G1726" s="573"/>
    </row>
    <row r="1727" spans="1:7" x14ac:dyDescent="0.2">
      <c r="A1727" s="573"/>
      <c r="B1727" s="107"/>
      <c r="C1727" s="289"/>
      <c r="D1727" s="607"/>
      <c r="E1727" s="107"/>
      <c r="F1727" s="573"/>
      <c r="G1727" s="573"/>
    </row>
    <row r="1728" spans="1:7" x14ac:dyDescent="0.2">
      <c r="A1728" s="573"/>
      <c r="B1728" s="107"/>
      <c r="C1728" s="289"/>
      <c r="D1728" s="607"/>
      <c r="E1728" s="107"/>
      <c r="F1728" s="573"/>
      <c r="G1728" s="573"/>
    </row>
    <row r="1729" spans="1:7" x14ac:dyDescent="0.2">
      <c r="A1729" s="573"/>
      <c r="B1729" s="107"/>
      <c r="C1729" s="289"/>
      <c r="D1729" s="607"/>
      <c r="E1729" s="107"/>
      <c r="F1729" s="573"/>
      <c r="G1729" s="573"/>
    </row>
    <row r="1730" spans="1:7" x14ac:dyDescent="0.2">
      <c r="A1730" s="573"/>
      <c r="B1730" s="107"/>
      <c r="C1730" s="289"/>
      <c r="D1730" s="607"/>
      <c r="E1730" s="107"/>
      <c r="F1730" s="573"/>
      <c r="G1730" s="573"/>
    </row>
    <row r="1731" spans="1:7" x14ac:dyDescent="0.2">
      <c r="A1731" s="573"/>
      <c r="B1731" s="107"/>
      <c r="C1731" s="289"/>
      <c r="D1731" s="607"/>
      <c r="E1731" s="107"/>
      <c r="F1731" s="573"/>
      <c r="G1731" s="573"/>
    </row>
    <row r="1732" spans="1:7" x14ac:dyDescent="0.2">
      <c r="A1732" s="573"/>
      <c r="B1732" s="107"/>
      <c r="C1732" s="289"/>
      <c r="D1732" s="607"/>
      <c r="E1732" s="107"/>
      <c r="F1732" s="573"/>
      <c r="G1732" s="573"/>
    </row>
    <row r="1733" spans="1:7" x14ac:dyDescent="0.2">
      <c r="A1733" s="573"/>
      <c r="B1733" s="107"/>
      <c r="C1733" s="289"/>
      <c r="D1733" s="607"/>
      <c r="E1733" s="107"/>
      <c r="F1733" s="573"/>
      <c r="G1733" s="573"/>
    </row>
    <row r="1734" spans="1:7" x14ac:dyDescent="0.2">
      <c r="A1734" s="573"/>
      <c r="B1734" s="107"/>
      <c r="C1734" s="289"/>
      <c r="D1734" s="607"/>
      <c r="E1734" s="107"/>
      <c r="F1734" s="573"/>
      <c r="G1734" s="573"/>
    </row>
    <row r="1735" spans="1:7" x14ac:dyDescent="0.2">
      <c r="A1735" s="573"/>
      <c r="B1735" s="107"/>
      <c r="C1735" s="289"/>
      <c r="D1735" s="607"/>
      <c r="E1735" s="107"/>
      <c r="F1735" s="573"/>
      <c r="G1735" s="573"/>
    </row>
    <row r="1736" spans="1:7" x14ac:dyDescent="0.2">
      <c r="A1736" s="573"/>
      <c r="B1736" s="107"/>
      <c r="C1736" s="289"/>
      <c r="D1736" s="607"/>
      <c r="E1736" s="107"/>
      <c r="F1736" s="573"/>
      <c r="G1736" s="573"/>
    </row>
    <row r="1737" spans="1:7" x14ac:dyDescent="0.2">
      <c r="A1737" s="573"/>
      <c r="B1737" s="107"/>
      <c r="C1737" s="289"/>
      <c r="D1737" s="607"/>
      <c r="E1737" s="107"/>
      <c r="F1737" s="573"/>
      <c r="G1737" s="573"/>
    </row>
    <row r="1738" spans="1:7" x14ac:dyDescent="0.2">
      <c r="A1738" s="573"/>
      <c r="B1738" s="107"/>
      <c r="C1738" s="289"/>
      <c r="D1738" s="607"/>
      <c r="E1738" s="107"/>
      <c r="F1738" s="573"/>
      <c r="G1738" s="573"/>
    </row>
    <row r="1739" spans="1:7" x14ac:dyDescent="0.2">
      <c r="A1739" s="573"/>
      <c r="B1739" s="107"/>
      <c r="C1739" s="289"/>
      <c r="D1739" s="607"/>
      <c r="E1739" s="107"/>
      <c r="F1739" s="573"/>
      <c r="G1739" s="573"/>
    </row>
    <row r="1740" spans="1:7" x14ac:dyDescent="0.2">
      <c r="A1740" s="573"/>
      <c r="B1740" s="107"/>
      <c r="C1740" s="289"/>
      <c r="D1740" s="607"/>
      <c r="E1740" s="107"/>
      <c r="F1740" s="573"/>
      <c r="G1740" s="573"/>
    </row>
    <row r="1741" spans="1:7" x14ac:dyDescent="0.2">
      <c r="A1741" s="573"/>
      <c r="B1741" s="107"/>
      <c r="C1741" s="289"/>
      <c r="D1741" s="607"/>
      <c r="E1741" s="107"/>
      <c r="F1741" s="573"/>
      <c r="G1741" s="573"/>
    </row>
    <row r="1742" spans="1:7" x14ac:dyDescent="0.2">
      <c r="A1742" s="573"/>
      <c r="B1742" s="107"/>
      <c r="C1742" s="289"/>
      <c r="D1742" s="607"/>
      <c r="E1742" s="107"/>
      <c r="F1742" s="573"/>
      <c r="G1742" s="573"/>
    </row>
    <row r="1743" spans="1:7" x14ac:dyDescent="0.2">
      <c r="A1743" s="573"/>
      <c r="B1743" s="107"/>
      <c r="C1743" s="289"/>
      <c r="D1743" s="607"/>
      <c r="E1743" s="107"/>
      <c r="F1743" s="573"/>
      <c r="G1743" s="573"/>
    </row>
    <row r="1744" spans="1:7" x14ac:dyDescent="0.2">
      <c r="A1744" s="573"/>
      <c r="B1744" s="107"/>
      <c r="C1744" s="289"/>
      <c r="D1744" s="607"/>
      <c r="E1744" s="107"/>
      <c r="F1744" s="573"/>
      <c r="G1744" s="573"/>
    </row>
    <row r="1745" spans="1:7" x14ac:dyDescent="0.2">
      <c r="A1745" s="573"/>
      <c r="B1745" s="107"/>
      <c r="C1745" s="289"/>
      <c r="D1745" s="607"/>
      <c r="E1745" s="107"/>
      <c r="F1745" s="573"/>
      <c r="G1745" s="573"/>
    </row>
    <row r="1746" spans="1:7" x14ac:dyDescent="0.2">
      <c r="A1746" s="573"/>
      <c r="B1746" s="107"/>
      <c r="C1746" s="289"/>
      <c r="D1746" s="607"/>
      <c r="E1746" s="107"/>
      <c r="F1746" s="573"/>
      <c r="G1746" s="573"/>
    </row>
    <row r="1747" spans="1:7" x14ac:dyDescent="0.2">
      <c r="A1747" s="573"/>
      <c r="B1747" s="107"/>
      <c r="C1747" s="289"/>
      <c r="D1747" s="607"/>
      <c r="E1747" s="107"/>
      <c r="F1747" s="573"/>
      <c r="G1747" s="573"/>
    </row>
    <row r="1748" spans="1:7" x14ac:dyDescent="0.2">
      <c r="A1748" s="573"/>
      <c r="B1748" s="107"/>
      <c r="C1748" s="289"/>
      <c r="D1748" s="607"/>
      <c r="E1748" s="107"/>
      <c r="F1748" s="573"/>
      <c r="G1748" s="573"/>
    </row>
    <row r="1749" spans="1:7" x14ac:dyDescent="0.2">
      <c r="A1749" s="573"/>
      <c r="B1749" s="107"/>
      <c r="C1749" s="289"/>
      <c r="D1749" s="607"/>
      <c r="E1749" s="107"/>
      <c r="F1749" s="573"/>
      <c r="G1749" s="573"/>
    </row>
    <row r="1750" spans="1:7" x14ac:dyDescent="0.2">
      <c r="A1750" s="573"/>
      <c r="B1750" s="107"/>
      <c r="C1750" s="289"/>
      <c r="D1750" s="607"/>
      <c r="E1750" s="107"/>
      <c r="F1750" s="573"/>
      <c r="G1750" s="573"/>
    </row>
    <row r="1751" spans="1:7" x14ac:dyDescent="0.2">
      <c r="A1751" s="573"/>
      <c r="B1751" s="107"/>
      <c r="C1751" s="289"/>
      <c r="D1751" s="607"/>
      <c r="E1751" s="107"/>
      <c r="F1751" s="573"/>
      <c r="G1751" s="573"/>
    </row>
    <row r="1752" spans="1:7" x14ac:dyDescent="0.2">
      <c r="A1752" s="573"/>
      <c r="B1752" s="107"/>
      <c r="C1752" s="289"/>
      <c r="D1752" s="607"/>
      <c r="E1752" s="107"/>
      <c r="F1752" s="573"/>
      <c r="G1752" s="573"/>
    </row>
    <row r="1753" spans="1:7" x14ac:dyDescent="0.2">
      <c r="A1753" s="573"/>
      <c r="B1753" s="107"/>
      <c r="C1753" s="289"/>
      <c r="D1753" s="607"/>
      <c r="E1753" s="107"/>
      <c r="F1753" s="573"/>
      <c r="G1753" s="573"/>
    </row>
    <row r="1754" spans="1:7" x14ac:dyDescent="0.2">
      <c r="A1754" s="573"/>
      <c r="B1754" s="107"/>
      <c r="C1754" s="289"/>
      <c r="D1754" s="607"/>
      <c r="E1754" s="107"/>
      <c r="F1754" s="573"/>
      <c r="G1754" s="573"/>
    </row>
    <row r="1755" spans="1:7" x14ac:dyDescent="0.2">
      <c r="A1755" s="573"/>
      <c r="B1755" s="107"/>
      <c r="C1755" s="289"/>
      <c r="D1755" s="607"/>
      <c r="E1755" s="107"/>
      <c r="F1755" s="573"/>
      <c r="G1755" s="573"/>
    </row>
    <row r="1756" spans="1:7" x14ac:dyDescent="0.2">
      <c r="A1756" s="573"/>
      <c r="B1756" s="107"/>
      <c r="C1756" s="289"/>
      <c r="D1756" s="607"/>
      <c r="E1756" s="107"/>
      <c r="F1756" s="573"/>
      <c r="G1756" s="573"/>
    </row>
    <row r="1757" spans="1:7" x14ac:dyDescent="0.2">
      <c r="A1757" s="573"/>
      <c r="B1757" s="107"/>
      <c r="C1757" s="289"/>
      <c r="D1757" s="607"/>
      <c r="E1757" s="107"/>
      <c r="F1757" s="573"/>
      <c r="G1757" s="573"/>
    </row>
    <row r="1758" spans="1:7" x14ac:dyDescent="0.2">
      <c r="A1758" s="573"/>
      <c r="B1758" s="107"/>
      <c r="C1758" s="289"/>
      <c r="D1758" s="607"/>
      <c r="E1758" s="107"/>
      <c r="F1758" s="573"/>
      <c r="G1758" s="573"/>
    </row>
    <row r="1759" spans="1:7" x14ac:dyDescent="0.2">
      <c r="A1759" s="573"/>
      <c r="B1759" s="107"/>
      <c r="C1759" s="289"/>
      <c r="D1759" s="607"/>
      <c r="E1759" s="107"/>
      <c r="F1759" s="573"/>
      <c r="G1759" s="573"/>
    </row>
    <row r="1760" spans="1:7" x14ac:dyDescent="0.2">
      <c r="A1760" s="573"/>
      <c r="B1760" s="107"/>
      <c r="C1760" s="289"/>
      <c r="D1760" s="607"/>
      <c r="E1760" s="107"/>
      <c r="F1760" s="573"/>
      <c r="G1760" s="573"/>
    </row>
    <row r="1761" spans="1:7" x14ac:dyDescent="0.2">
      <c r="A1761" s="573"/>
      <c r="B1761" s="107"/>
      <c r="C1761" s="289"/>
      <c r="D1761" s="607"/>
      <c r="E1761" s="107"/>
      <c r="F1761" s="573"/>
      <c r="G1761" s="573"/>
    </row>
    <row r="1762" spans="1:7" x14ac:dyDescent="0.2">
      <c r="A1762" s="573"/>
      <c r="B1762" s="107"/>
      <c r="C1762" s="289"/>
      <c r="D1762" s="607"/>
      <c r="E1762" s="107"/>
      <c r="F1762" s="573"/>
      <c r="G1762" s="573"/>
    </row>
    <row r="1763" spans="1:7" x14ac:dyDescent="0.2">
      <c r="A1763" s="573"/>
      <c r="B1763" s="107"/>
      <c r="C1763" s="289"/>
      <c r="D1763" s="607"/>
      <c r="E1763" s="107"/>
      <c r="F1763" s="573"/>
      <c r="G1763" s="573"/>
    </row>
    <row r="1764" spans="1:7" x14ac:dyDescent="0.2">
      <c r="A1764" s="573"/>
      <c r="B1764" s="107"/>
      <c r="C1764" s="289"/>
      <c r="D1764" s="607"/>
      <c r="E1764" s="107"/>
      <c r="F1764" s="573"/>
      <c r="G1764" s="573"/>
    </row>
    <row r="1765" spans="1:7" x14ac:dyDescent="0.2">
      <c r="A1765" s="573"/>
      <c r="B1765" s="107"/>
      <c r="C1765" s="289"/>
      <c r="D1765" s="607"/>
      <c r="E1765" s="107"/>
      <c r="F1765" s="573"/>
      <c r="G1765" s="573"/>
    </row>
    <row r="1766" spans="1:7" x14ac:dyDescent="0.2">
      <c r="A1766" s="573"/>
      <c r="B1766" s="107"/>
      <c r="C1766" s="289"/>
      <c r="D1766" s="607"/>
      <c r="E1766" s="107"/>
      <c r="F1766" s="573"/>
      <c r="G1766" s="573"/>
    </row>
    <row r="1767" spans="1:7" x14ac:dyDescent="0.2">
      <c r="A1767" s="573"/>
      <c r="B1767" s="107"/>
      <c r="C1767" s="289"/>
      <c r="D1767" s="607"/>
      <c r="E1767" s="107"/>
      <c r="F1767" s="573"/>
      <c r="G1767" s="573"/>
    </row>
    <row r="1768" spans="1:7" x14ac:dyDescent="0.2">
      <c r="A1768" s="573"/>
      <c r="B1768" s="107"/>
      <c r="C1768" s="289"/>
      <c r="D1768" s="607"/>
      <c r="E1768" s="107"/>
      <c r="F1768" s="573"/>
      <c r="G1768" s="573"/>
    </row>
    <row r="1769" spans="1:7" x14ac:dyDescent="0.2">
      <c r="A1769" s="573"/>
      <c r="B1769" s="107"/>
      <c r="C1769" s="289"/>
      <c r="D1769" s="607"/>
      <c r="E1769" s="107"/>
      <c r="F1769" s="573"/>
      <c r="G1769" s="573"/>
    </row>
    <row r="1770" spans="1:7" x14ac:dyDescent="0.2">
      <c r="A1770" s="573"/>
      <c r="B1770" s="107"/>
      <c r="C1770" s="289"/>
      <c r="D1770" s="607"/>
      <c r="E1770" s="107"/>
      <c r="F1770" s="573"/>
      <c r="G1770" s="573"/>
    </row>
    <row r="1771" spans="1:7" x14ac:dyDescent="0.2">
      <c r="A1771" s="573"/>
      <c r="B1771" s="107"/>
      <c r="C1771" s="289"/>
      <c r="D1771" s="607"/>
      <c r="E1771" s="107"/>
      <c r="F1771" s="573"/>
      <c r="G1771" s="573"/>
    </row>
    <row r="1772" spans="1:7" x14ac:dyDescent="0.2">
      <c r="A1772" s="573"/>
      <c r="B1772" s="107"/>
      <c r="C1772" s="289"/>
      <c r="D1772" s="607"/>
      <c r="E1772" s="107"/>
      <c r="F1772" s="573"/>
      <c r="G1772" s="573"/>
    </row>
    <row r="1773" spans="1:7" x14ac:dyDescent="0.2">
      <c r="A1773" s="573"/>
      <c r="B1773" s="107"/>
      <c r="C1773" s="289"/>
      <c r="D1773" s="607"/>
      <c r="E1773" s="107"/>
      <c r="F1773" s="573"/>
      <c r="G1773" s="573"/>
    </row>
    <row r="1774" spans="1:7" x14ac:dyDescent="0.2">
      <c r="A1774" s="573"/>
      <c r="B1774" s="107"/>
      <c r="C1774" s="289"/>
      <c r="D1774" s="607"/>
      <c r="E1774" s="107"/>
      <c r="F1774" s="573"/>
      <c r="G1774" s="573"/>
    </row>
    <row r="1775" spans="1:7" x14ac:dyDescent="0.2">
      <c r="A1775" s="573"/>
      <c r="B1775" s="107"/>
      <c r="C1775" s="289"/>
      <c r="D1775" s="607"/>
      <c r="E1775" s="107"/>
      <c r="F1775" s="573"/>
      <c r="G1775" s="573"/>
    </row>
    <row r="1776" spans="1:7" x14ac:dyDescent="0.2">
      <c r="A1776" s="573"/>
      <c r="B1776" s="107"/>
      <c r="C1776" s="289"/>
      <c r="D1776" s="607"/>
      <c r="E1776" s="107"/>
      <c r="F1776" s="573"/>
      <c r="G1776" s="573"/>
    </row>
    <row r="1777" spans="1:7" x14ac:dyDescent="0.2">
      <c r="A1777" s="573"/>
      <c r="B1777" s="107"/>
      <c r="C1777" s="289"/>
      <c r="D1777" s="607"/>
      <c r="E1777" s="107"/>
      <c r="F1777" s="573"/>
      <c r="G1777" s="573"/>
    </row>
    <row r="1778" spans="1:7" x14ac:dyDescent="0.2">
      <c r="A1778" s="573"/>
      <c r="B1778" s="107"/>
      <c r="C1778" s="289"/>
      <c r="D1778" s="607"/>
      <c r="E1778" s="107"/>
      <c r="F1778" s="573"/>
      <c r="G1778" s="573"/>
    </row>
    <row r="1779" spans="1:7" x14ac:dyDescent="0.2">
      <c r="A1779" s="573"/>
      <c r="B1779" s="107"/>
      <c r="C1779" s="289"/>
      <c r="D1779" s="607"/>
      <c r="E1779" s="107"/>
      <c r="F1779" s="573"/>
      <c r="G1779" s="573"/>
    </row>
    <row r="1780" spans="1:7" x14ac:dyDescent="0.2">
      <c r="A1780" s="573"/>
      <c r="B1780" s="107"/>
      <c r="C1780" s="289"/>
      <c r="D1780" s="607"/>
      <c r="E1780" s="107"/>
      <c r="F1780" s="573"/>
      <c r="G1780" s="573"/>
    </row>
    <row r="1781" spans="1:7" x14ac:dyDescent="0.2">
      <c r="A1781" s="573"/>
      <c r="B1781" s="107"/>
      <c r="C1781" s="289"/>
      <c r="D1781" s="607"/>
      <c r="E1781" s="107"/>
      <c r="F1781" s="573"/>
      <c r="G1781" s="573"/>
    </row>
    <row r="1782" spans="1:7" x14ac:dyDescent="0.2">
      <c r="A1782" s="573"/>
      <c r="B1782" s="107"/>
      <c r="C1782" s="289"/>
      <c r="D1782" s="607"/>
      <c r="E1782" s="107"/>
      <c r="F1782" s="573"/>
      <c r="G1782" s="573"/>
    </row>
    <row r="1783" spans="1:7" x14ac:dyDescent="0.2">
      <c r="A1783" s="573"/>
      <c r="B1783" s="107"/>
      <c r="C1783" s="289"/>
      <c r="D1783" s="607"/>
      <c r="E1783" s="107"/>
      <c r="F1783" s="573"/>
      <c r="G1783" s="573"/>
    </row>
    <row r="1784" spans="1:7" x14ac:dyDescent="0.2">
      <c r="A1784" s="573"/>
      <c r="B1784" s="107"/>
      <c r="C1784" s="289"/>
      <c r="D1784" s="607"/>
      <c r="E1784" s="107"/>
      <c r="F1784" s="573"/>
      <c r="G1784" s="573"/>
    </row>
    <row r="1785" spans="1:7" x14ac:dyDescent="0.2">
      <c r="A1785" s="573"/>
      <c r="B1785" s="107"/>
      <c r="C1785" s="289"/>
      <c r="D1785" s="607"/>
      <c r="E1785" s="107"/>
      <c r="F1785" s="573"/>
      <c r="G1785" s="573"/>
    </row>
    <row r="1786" spans="1:7" x14ac:dyDescent="0.2">
      <c r="A1786" s="573"/>
      <c r="B1786" s="107"/>
      <c r="C1786" s="289"/>
      <c r="D1786" s="607"/>
      <c r="E1786" s="107"/>
      <c r="F1786" s="573"/>
      <c r="G1786" s="573"/>
    </row>
    <row r="1787" spans="1:7" x14ac:dyDescent="0.2">
      <c r="A1787" s="573"/>
      <c r="B1787" s="107"/>
      <c r="C1787" s="289"/>
      <c r="D1787" s="607"/>
      <c r="E1787" s="107"/>
      <c r="F1787" s="573"/>
      <c r="G1787" s="573"/>
    </row>
    <row r="1788" spans="1:7" x14ac:dyDescent="0.2">
      <c r="A1788" s="573"/>
      <c r="B1788" s="107"/>
      <c r="C1788" s="289"/>
      <c r="D1788" s="607"/>
      <c r="E1788" s="107"/>
      <c r="F1788" s="573"/>
      <c r="G1788" s="573"/>
    </row>
    <row r="1789" spans="1:7" x14ac:dyDescent="0.2">
      <c r="A1789" s="573"/>
      <c r="B1789" s="107"/>
      <c r="C1789" s="289"/>
      <c r="D1789" s="607"/>
      <c r="E1789" s="107"/>
      <c r="F1789" s="573"/>
      <c r="G1789" s="573"/>
    </row>
    <row r="1790" spans="1:7" x14ac:dyDescent="0.2">
      <c r="A1790" s="573"/>
      <c r="B1790" s="107"/>
      <c r="C1790" s="289"/>
      <c r="D1790" s="607"/>
      <c r="E1790" s="107"/>
      <c r="F1790" s="573"/>
      <c r="G1790" s="573"/>
    </row>
    <row r="1791" spans="1:7" x14ac:dyDescent="0.2">
      <c r="A1791" s="573"/>
      <c r="B1791" s="107"/>
      <c r="C1791" s="289"/>
      <c r="D1791" s="607"/>
      <c r="E1791" s="107"/>
      <c r="F1791" s="573"/>
      <c r="G1791" s="573"/>
    </row>
    <row r="1792" spans="1:7" x14ac:dyDescent="0.2">
      <c r="A1792" s="573"/>
      <c r="B1792" s="107"/>
      <c r="C1792" s="289"/>
      <c r="D1792" s="607"/>
      <c r="E1792" s="107"/>
      <c r="F1792" s="573"/>
      <c r="G1792" s="573"/>
    </row>
    <row r="1793" spans="1:7" x14ac:dyDescent="0.2">
      <c r="A1793" s="573"/>
      <c r="B1793" s="107"/>
      <c r="C1793" s="289"/>
      <c r="D1793" s="607"/>
      <c r="E1793" s="107"/>
      <c r="F1793" s="573"/>
      <c r="G1793" s="573"/>
    </row>
    <row r="1794" spans="1:7" x14ac:dyDescent="0.2">
      <c r="A1794" s="573"/>
      <c r="B1794" s="107"/>
      <c r="C1794" s="289"/>
      <c r="D1794" s="607"/>
      <c r="E1794" s="107"/>
      <c r="F1794" s="573"/>
      <c r="G1794" s="573"/>
    </row>
    <row r="1795" spans="1:7" x14ac:dyDescent="0.2">
      <c r="A1795" s="573"/>
      <c r="B1795" s="107"/>
      <c r="C1795" s="289"/>
      <c r="D1795" s="607"/>
      <c r="E1795" s="107"/>
      <c r="F1795" s="573"/>
      <c r="G1795" s="573"/>
    </row>
    <row r="1796" spans="1:7" x14ac:dyDescent="0.2">
      <c r="A1796" s="573"/>
      <c r="B1796" s="107"/>
      <c r="C1796" s="289"/>
      <c r="D1796" s="607"/>
      <c r="E1796" s="107"/>
      <c r="F1796" s="573"/>
      <c r="G1796" s="573"/>
    </row>
    <row r="1797" spans="1:7" x14ac:dyDescent="0.2">
      <c r="A1797" s="573"/>
      <c r="B1797" s="107"/>
      <c r="C1797" s="289"/>
      <c r="D1797" s="607"/>
      <c r="E1797" s="107"/>
      <c r="F1797" s="573"/>
      <c r="G1797" s="573"/>
    </row>
    <row r="1798" spans="1:7" x14ac:dyDescent="0.2">
      <c r="A1798" s="573"/>
      <c r="B1798" s="107"/>
      <c r="C1798" s="289"/>
      <c r="D1798" s="607"/>
      <c r="E1798" s="107"/>
      <c r="F1798" s="573"/>
      <c r="G1798" s="573"/>
    </row>
    <row r="1799" spans="1:7" x14ac:dyDescent="0.2">
      <c r="A1799" s="573"/>
      <c r="B1799" s="107"/>
      <c r="C1799" s="289"/>
      <c r="D1799" s="607"/>
      <c r="E1799" s="107"/>
      <c r="F1799" s="573"/>
      <c r="G1799" s="573"/>
    </row>
    <row r="1800" spans="1:7" x14ac:dyDescent="0.2">
      <c r="A1800" s="573"/>
      <c r="B1800" s="107"/>
      <c r="C1800" s="289"/>
      <c r="D1800" s="607"/>
      <c r="E1800" s="107"/>
      <c r="F1800" s="573"/>
      <c r="G1800" s="573"/>
    </row>
    <row r="1801" spans="1:7" x14ac:dyDescent="0.2">
      <c r="A1801" s="573"/>
      <c r="B1801" s="107"/>
      <c r="C1801" s="289"/>
      <c r="D1801" s="607"/>
      <c r="E1801" s="107"/>
      <c r="F1801" s="573"/>
      <c r="G1801" s="573"/>
    </row>
    <row r="1802" spans="1:7" x14ac:dyDescent="0.2">
      <c r="A1802" s="573"/>
      <c r="B1802" s="107"/>
      <c r="C1802" s="289"/>
      <c r="D1802" s="607"/>
      <c r="E1802" s="107"/>
      <c r="F1802" s="573"/>
      <c r="G1802" s="573"/>
    </row>
    <row r="1803" spans="1:7" x14ac:dyDescent="0.2">
      <c r="A1803" s="573"/>
      <c r="B1803" s="107"/>
      <c r="C1803" s="289"/>
      <c r="D1803" s="607"/>
      <c r="E1803" s="107"/>
      <c r="F1803" s="573"/>
      <c r="G1803" s="573"/>
    </row>
    <row r="1804" spans="1:7" x14ac:dyDescent="0.2">
      <c r="A1804" s="573"/>
      <c r="B1804" s="107"/>
      <c r="C1804" s="289"/>
      <c r="D1804" s="607"/>
      <c r="E1804" s="107"/>
      <c r="F1804" s="573"/>
      <c r="G1804" s="573"/>
    </row>
    <row r="1805" spans="1:7" x14ac:dyDescent="0.2">
      <c r="A1805" s="573"/>
      <c r="B1805" s="107"/>
      <c r="C1805" s="289"/>
      <c r="D1805" s="607"/>
      <c r="E1805" s="107"/>
      <c r="F1805" s="573"/>
      <c r="G1805" s="573"/>
    </row>
  </sheetData>
  <sortState ref="A2:H3">
    <sortCondition descending="1" ref="G2:G3"/>
  </sortState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/>
  <dimension ref="A1:F599"/>
  <sheetViews>
    <sheetView workbookViewId="0"/>
  </sheetViews>
  <sheetFormatPr defaultColWidth="14.42578125" defaultRowHeight="12.75" x14ac:dyDescent="0.2"/>
  <cols>
    <col min="1" max="1" width="19" style="522" customWidth="1"/>
    <col min="2" max="2" width="30.28515625" style="522" customWidth="1"/>
    <col min="3" max="3" width="14.42578125" style="522"/>
    <col min="4" max="4" width="24.140625" style="522" customWidth="1"/>
    <col min="5" max="5" width="18.140625" style="522" customWidth="1"/>
    <col min="6" max="6" width="29.85546875" style="522" customWidth="1"/>
    <col min="7" max="16384" width="14.42578125" style="522"/>
  </cols>
  <sheetData>
    <row r="1" spans="1:6" x14ac:dyDescent="0.2">
      <c r="A1" s="535" t="s">
        <v>851</v>
      </c>
      <c r="B1" s="535" t="s">
        <v>852</v>
      </c>
      <c r="C1" s="535" t="s">
        <v>853</v>
      </c>
      <c r="D1" s="535" t="s">
        <v>854</v>
      </c>
      <c r="E1" s="535" t="s">
        <v>208</v>
      </c>
      <c r="F1" s="535" t="s">
        <v>855</v>
      </c>
    </row>
    <row r="2" spans="1:6" x14ac:dyDescent="0.2">
      <c r="A2"/>
      <c r="B2"/>
      <c r="C2"/>
      <c r="D2"/>
      <c r="E2"/>
      <c r="F2"/>
    </row>
    <row r="3" spans="1:6" x14ac:dyDescent="0.2">
      <c r="A3"/>
      <c r="B3"/>
      <c r="C3"/>
      <c r="D3"/>
      <c r="E3"/>
      <c r="F3"/>
    </row>
    <row r="4" spans="1:6" x14ac:dyDescent="0.2">
      <c r="A4"/>
      <c r="B4"/>
      <c r="C4"/>
      <c r="D4"/>
      <c r="E4"/>
      <c r="F4"/>
    </row>
    <row r="5" spans="1:6" x14ac:dyDescent="0.2">
      <c r="A5"/>
      <c r="B5"/>
      <c r="C5"/>
      <c r="D5"/>
      <c r="E5"/>
      <c r="F5"/>
    </row>
    <row r="6" spans="1:6" x14ac:dyDescent="0.2">
      <c r="A6"/>
      <c r="B6"/>
      <c r="C6"/>
      <c r="D6"/>
      <c r="E6"/>
      <c r="F6"/>
    </row>
    <row r="7" spans="1:6" x14ac:dyDescent="0.2">
      <c r="A7"/>
      <c r="B7"/>
      <c r="C7"/>
      <c r="D7"/>
      <c r="E7"/>
      <c r="F7"/>
    </row>
    <row r="8" spans="1:6" x14ac:dyDescent="0.2">
      <c r="A8"/>
      <c r="B8"/>
      <c r="C8"/>
      <c r="D8"/>
      <c r="E8"/>
      <c r="F8"/>
    </row>
    <row r="9" spans="1:6" x14ac:dyDescent="0.2">
      <c r="A9"/>
      <c r="B9"/>
      <c r="C9"/>
      <c r="D9"/>
      <c r="E9"/>
      <c r="F9"/>
    </row>
    <row r="10" spans="1:6" x14ac:dyDescent="0.2">
      <c r="A10"/>
      <c r="B10"/>
      <c r="C10"/>
      <c r="D10"/>
      <c r="E10"/>
      <c r="F10"/>
    </row>
    <row r="11" spans="1:6" x14ac:dyDescent="0.2">
      <c r="A11"/>
      <c r="B11"/>
      <c r="C11"/>
      <c r="D11"/>
      <c r="E11"/>
      <c r="F11"/>
    </row>
    <row r="12" spans="1:6" x14ac:dyDescent="0.2">
      <c r="A12"/>
      <c r="B12"/>
      <c r="C12"/>
      <c r="D12"/>
      <c r="E12"/>
      <c r="F12"/>
    </row>
    <row r="13" spans="1:6" x14ac:dyDescent="0.2">
      <c r="A13"/>
      <c r="B13"/>
      <c r="C13"/>
      <c r="D13"/>
      <c r="E13"/>
      <c r="F13"/>
    </row>
    <row r="14" spans="1:6" x14ac:dyDescent="0.2">
      <c r="A14"/>
      <c r="B14"/>
      <c r="C14"/>
      <c r="D14"/>
      <c r="E14"/>
      <c r="F14"/>
    </row>
    <row r="15" spans="1:6" x14ac:dyDescent="0.2">
      <c r="A15"/>
      <c r="B15"/>
      <c r="C15"/>
      <c r="D15"/>
      <c r="E15"/>
      <c r="F15"/>
    </row>
    <row r="16" spans="1:6" x14ac:dyDescent="0.2">
      <c r="A16"/>
      <c r="B16"/>
      <c r="C16"/>
      <c r="D16"/>
      <c r="E16"/>
      <c r="F16"/>
    </row>
    <row r="17" spans="1:6" x14ac:dyDescent="0.2">
      <c r="A17"/>
      <c r="B17"/>
      <c r="C17"/>
      <c r="D17"/>
      <c r="E17"/>
      <c r="F17"/>
    </row>
    <row r="18" spans="1:6" x14ac:dyDescent="0.2">
      <c r="A18"/>
      <c r="B18"/>
      <c r="C18"/>
      <c r="D18"/>
      <c r="E18"/>
      <c r="F18"/>
    </row>
    <row r="19" spans="1:6" x14ac:dyDescent="0.2">
      <c r="A19"/>
      <c r="B19"/>
      <c r="C19"/>
      <c r="D19"/>
      <c r="E19"/>
      <c r="F19"/>
    </row>
    <row r="20" spans="1:6" x14ac:dyDescent="0.2">
      <c r="A20"/>
      <c r="B20"/>
      <c r="C20"/>
      <c r="D20"/>
      <c r="E20"/>
      <c r="F20"/>
    </row>
    <row r="21" spans="1:6" x14ac:dyDescent="0.2">
      <c r="A21"/>
      <c r="B21"/>
      <c r="C21"/>
      <c r="D21"/>
      <c r="E21"/>
      <c r="F21"/>
    </row>
    <row r="22" spans="1:6" x14ac:dyDescent="0.2">
      <c r="A22"/>
      <c r="B22"/>
      <c r="C22"/>
      <c r="D22"/>
      <c r="E22"/>
      <c r="F22"/>
    </row>
    <row r="23" spans="1:6" x14ac:dyDescent="0.2">
      <c r="A23"/>
      <c r="B23"/>
      <c r="C23"/>
      <c r="D23"/>
      <c r="E23"/>
      <c r="F23"/>
    </row>
    <row r="24" spans="1:6" x14ac:dyDescent="0.2">
      <c r="A24"/>
      <c r="B24"/>
      <c r="C24"/>
      <c r="D24"/>
      <c r="E24"/>
      <c r="F24"/>
    </row>
    <row r="25" spans="1:6" x14ac:dyDescent="0.2">
      <c r="A25"/>
      <c r="B25"/>
      <c r="C25"/>
      <c r="D25"/>
      <c r="E25"/>
      <c r="F25"/>
    </row>
    <row r="26" spans="1:6" x14ac:dyDescent="0.2">
      <c r="A26"/>
      <c r="B26"/>
      <c r="C26"/>
      <c r="D26"/>
      <c r="E26"/>
      <c r="F26"/>
    </row>
    <row r="27" spans="1:6" x14ac:dyDescent="0.2">
      <c r="A27"/>
      <c r="B27"/>
      <c r="C27"/>
      <c r="D27"/>
      <c r="E27"/>
      <c r="F27"/>
    </row>
    <row r="28" spans="1:6" x14ac:dyDescent="0.2">
      <c r="A28"/>
      <c r="B28"/>
      <c r="C28"/>
      <c r="D28"/>
      <c r="E28"/>
      <c r="F28"/>
    </row>
    <row r="29" spans="1:6" x14ac:dyDescent="0.2">
      <c r="A29"/>
      <c r="B29"/>
      <c r="C29"/>
      <c r="D29"/>
      <c r="E29"/>
      <c r="F29"/>
    </row>
    <row r="30" spans="1:6" x14ac:dyDescent="0.2">
      <c r="A30"/>
      <c r="B30"/>
      <c r="C30"/>
      <c r="D30"/>
      <c r="E30"/>
      <c r="F30"/>
    </row>
    <row r="31" spans="1:6" x14ac:dyDescent="0.2">
      <c r="A31"/>
      <c r="B31"/>
      <c r="C31"/>
      <c r="D31"/>
      <c r="E31"/>
      <c r="F31"/>
    </row>
    <row r="32" spans="1:6" x14ac:dyDescent="0.2">
      <c r="A32"/>
      <c r="B32"/>
      <c r="C32"/>
      <c r="D32"/>
      <c r="E32"/>
      <c r="F32"/>
    </row>
    <row r="33" spans="1:6" x14ac:dyDescent="0.2">
      <c r="A33"/>
      <c r="B33"/>
      <c r="C33"/>
      <c r="D33"/>
      <c r="E33"/>
      <c r="F33"/>
    </row>
    <row r="34" spans="1:6" x14ac:dyDescent="0.2">
      <c r="A34"/>
      <c r="B34"/>
      <c r="C34"/>
      <c r="D34"/>
      <c r="E34"/>
      <c r="F34"/>
    </row>
    <row r="35" spans="1:6" x14ac:dyDescent="0.2">
      <c r="A35"/>
      <c r="B35"/>
      <c r="C35"/>
      <c r="D35"/>
      <c r="E35"/>
      <c r="F35"/>
    </row>
    <row r="36" spans="1:6" x14ac:dyDescent="0.2">
      <c r="A36"/>
      <c r="B36"/>
      <c r="C36"/>
      <c r="D36"/>
      <c r="E36"/>
      <c r="F36"/>
    </row>
    <row r="37" spans="1:6" x14ac:dyDescent="0.2">
      <c r="A37"/>
      <c r="B37"/>
      <c r="C37"/>
      <c r="D37"/>
      <c r="E37"/>
      <c r="F37"/>
    </row>
    <row r="38" spans="1:6" x14ac:dyDescent="0.2">
      <c r="A38"/>
      <c r="B38"/>
      <c r="C38"/>
      <c r="D38"/>
      <c r="E38"/>
      <c r="F38"/>
    </row>
    <row r="39" spans="1:6" x14ac:dyDescent="0.2">
      <c r="A39"/>
      <c r="B39"/>
      <c r="C39"/>
      <c r="D39"/>
      <c r="E39"/>
      <c r="F39"/>
    </row>
    <row r="40" spans="1:6" x14ac:dyDescent="0.2">
      <c r="A40"/>
      <c r="B40"/>
      <c r="C40"/>
      <c r="D40"/>
      <c r="E40"/>
      <c r="F40"/>
    </row>
    <row r="41" spans="1:6" x14ac:dyDescent="0.2">
      <c r="A41"/>
      <c r="B41"/>
      <c r="C41"/>
      <c r="D41"/>
      <c r="E41"/>
      <c r="F41"/>
    </row>
    <row r="42" spans="1:6" x14ac:dyDescent="0.2">
      <c r="A42"/>
      <c r="B42"/>
      <c r="C42"/>
      <c r="D42"/>
      <c r="E42"/>
      <c r="F42"/>
    </row>
    <row r="43" spans="1:6" x14ac:dyDescent="0.2">
      <c r="A43"/>
      <c r="B43"/>
      <c r="C43"/>
      <c r="D43"/>
      <c r="E43"/>
      <c r="F43"/>
    </row>
    <row r="44" spans="1:6" x14ac:dyDescent="0.2">
      <c r="A44"/>
      <c r="B44"/>
      <c r="C44"/>
      <c r="D44"/>
      <c r="E44"/>
      <c r="F44"/>
    </row>
    <row r="45" spans="1:6" x14ac:dyDescent="0.2">
      <c r="A45"/>
      <c r="B45"/>
      <c r="C45"/>
      <c r="D45"/>
      <c r="E45"/>
      <c r="F45"/>
    </row>
    <row r="46" spans="1:6" x14ac:dyDescent="0.2">
      <c r="A46"/>
      <c r="B46"/>
      <c r="C46"/>
      <c r="D46"/>
      <c r="E46"/>
      <c r="F46"/>
    </row>
    <row r="47" spans="1:6" x14ac:dyDescent="0.2">
      <c r="A47"/>
      <c r="B47"/>
      <c r="C47"/>
      <c r="D47"/>
      <c r="E47"/>
      <c r="F47"/>
    </row>
    <row r="48" spans="1:6" x14ac:dyDescent="0.2">
      <c r="A48"/>
      <c r="B48"/>
      <c r="C48"/>
      <c r="D48"/>
      <c r="E48"/>
      <c r="F48"/>
    </row>
    <row r="49" spans="1:6" x14ac:dyDescent="0.2">
      <c r="A49"/>
      <c r="B49"/>
      <c r="C49"/>
      <c r="D49"/>
      <c r="E49"/>
      <c r="F49"/>
    </row>
    <row r="50" spans="1:6" x14ac:dyDescent="0.2">
      <c r="A50"/>
      <c r="B50"/>
      <c r="C50"/>
      <c r="D50"/>
      <c r="E50"/>
      <c r="F50"/>
    </row>
    <row r="51" spans="1:6" x14ac:dyDescent="0.2">
      <c r="A51"/>
      <c r="B51"/>
      <c r="C51"/>
      <c r="D51"/>
      <c r="E51"/>
      <c r="F51"/>
    </row>
    <row r="52" spans="1:6" x14ac:dyDescent="0.2">
      <c r="A52"/>
      <c r="B52"/>
      <c r="C52"/>
      <c r="D52"/>
      <c r="E52"/>
      <c r="F52"/>
    </row>
    <row r="53" spans="1:6" x14ac:dyDescent="0.2">
      <c r="A53"/>
      <c r="B53"/>
      <c r="C53"/>
      <c r="D53"/>
      <c r="E53"/>
      <c r="F53"/>
    </row>
    <row r="54" spans="1:6" x14ac:dyDescent="0.2">
      <c r="A54"/>
      <c r="B54"/>
      <c r="C54"/>
      <c r="D54"/>
      <c r="E54"/>
      <c r="F54"/>
    </row>
    <row r="55" spans="1:6" x14ac:dyDescent="0.2">
      <c r="A55"/>
      <c r="B55"/>
      <c r="C55"/>
      <c r="D55"/>
      <c r="E55"/>
      <c r="F55"/>
    </row>
    <row r="56" spans="1:6" x14ac:dyDescent="0.2">
      <c r="A56"/>
      <c r="B56"/>
      <c r="C56"/>
      <c r="D56"/>
      <c r="E56"/>
      <c r="F56"/>
    </row>
    <row r="57" spans="1:6" x14ac:dyDescent="0.2">
      <c r="A57"/>
      <c r="B57"/>
      <c r="C57"/>
      <c r="D57"/>
      <c r="E57"/>
      <c r="F57"/>
    </row>
    <row r="58" spans="1:6" x14ac:dyDescent="0.2">
      <c r="A58"/>
      <c r="B58"/>
      <c r="C58"/>
      <c r="D58"/>
      <c r="E58"/>
      <c r="F58"/>
    </row>
    <row r="59" spans="1:6" x14ac:dyDescent="0.2">
      <c r="A59"/>
      <c r="B59"/>
      <c r="C59"/>
      <c r="D59"/>
      <c r="E59"/>
      <c r="F59"/>
    </row>
    <row r="60" spans="1:6" x14ac:dyDescent="0.2">
      <c r="A60"/>
      <c r="B60"/>
      <c r="C60"/>
      <c r="D60"/>
      <c r="E60"/>
      <c r="F60"/>
    </row>
    <row r="61" spans="1:6" x14ac:dyDescent="0.2">
      <c r="A61"/>
      <c r="B61"/>
      <c r="C61"/>
      <c r="D61"/>
      <c r="E61"/>
      <c r="F61"/>
    </row>
    <row r="62" spans="1:6" x14ac:dyDescent="0.2">
      <c r="A62"/>
      <c r="B62"/>
      <c r="C62"/>
      <c r="D62"/>
      <c r="E62"/>
      <c r="F62"/>
    </row>
    <row r="63" spans="1:6" x14ac:dyDescent="0.2">
      <c r="A63"/>
      <c r="B63"/>
      <c r="C63"/>
      <c r="D63"/>
      <c r="E63"/>
      <c r="F63"/>
    </row>
    <row r="64" spans="1:6" x14ac:dyDescent="0.2">
      <c r="A64"/>
      <c r="B64"/>
      <c r="C64"/>
      <c r="D64"/>
      <c r="E64"/>
      <c r="F64"/>
    </row>
    <row r="65" spans="1:6" x14ac:dyDescent="0.2">
      <c r="A65"/>
      <c r="B65"/>
      <c r="C65"/>
      <c r="D65"/>
      <c r="E65"/>
      <c r="F65"/>
    </row>
    <row r="66" spans="1:6" x14ac:dyDescent="0.2">
      <c r="A66"/>
      <c r="B66"/>
      <c r="C66"/>
      <c r="D66"/>
      <c r="E66"/>
      <c r="F66"/>
    </row>
    <row r="67" spans="1:6" x14ac:dyDescent="0.2">
      <c r="A67"/>
      <c r="B67"/>
      <c r="C67"/>
      <c r="D67"/>
      <c r="E67"/>
      <c r="F67"/>
    </row>
    <row r="68" spans="1:6" x14ac:dyDescent="0.2">
      <c r="A68"/>
      <c r="B68"/>
      <c r="C68"/>
      <c r="D68"/>
      <c r="E68"/>
      <c r="F68"/>
    </row>
    <row r="69" spans="1:6" x14ac:dyDescent="0.2">
      <c r="A69"/>
      <c r="B69"/>
      <c r="C69"/>
      <c r="D69"/>
      <c r="E69"/>
      <c r="F69"/>
    </row>
    <row r="70" spans="1:6" x14ac:dyDescent="0.2">
      <c r="A70"/>
      <c r="B70"/>
      <c r="C70"/>
      <c r="D70"/>
      <c r="E70"/>
      <c r="F70"/>
    </row>
    <row r="71" spans="1:6" x14ac:dyDescent="0.2">
      <c r="A71"/>
      <c r="B71"/>
      <c r="C71"/>
      <c r="D71"/>
      <c r="E71"/>
      <c r="F71"/>
    </row>
    <row r="72" spans="1:6" x14ac:dyDescent="0.2">
      <c r="A72"/>
      <c r="B72"/>
      <c r="C72"/>
      <c r="D72"/>
      <c r="E72"/>
      <c r="F72"/>
    </row>
    <row r="73" spans="1:6" x14ac:dyDescent="0.2">
      <c r="A73"/>
      <c r="B73"/>
      <c r="C73"/>
      <c r="D73"/>
      <c r="E73"/>
      <c r="F73"/>
    </row>
    <row r="74" spans="1:6" x14ac:dyDescent="0.2">
      <c r="A74"/>
      <c r="B74"/>
      <c r="C74"/>
      <c r="D74"/>
      <c r="E74"/>
      <c r="F74"/>
    </row>
    <row r="75" spans="1:6" x14ac:dyDescent="0.2">
      <c r="A75"/>
      <c r="B75"/>
      <c r="C75"/>
      <c r="D75"/>
      <c r="E75"/>
      <c r="F75"/>
    </row>
    <row r="76" spans="1:6" x14ac:dyDescent="0.2">
      <c r="A76"/>
      <c r="B76"/>
      <c r="C76"/>
      <c r="D76"/>
      <c r="E76"/>
      <c r="F76"/>
    </row>
    <row r="77" spans="1:6" x14ac:dyDescent="0.2">
      <c r="A77"/>
      <c r="B77"/>
      <c r="C77"/>
      <c r="D77"/>
      <c r="E77"/>
      <c r="F77"/>
    </row>
    <row r="78" spans="1:6" x14ac:dyDescent="0.2">
      <c r="A78"/>
      <c r="B78"/>
      <c r="C78"/>
      <c r="D78"/>
      <c r="E78"/>
      <c r="F78"/>
    </row>
    <row r="79" spans="1:6" x14ac:dyDescent="0.2">
      <c r="A79"/>
      <c r="B79"/>
      <c r="C79"/>
      <c r="D79"/>
      <c r="E79"/>
      <c r="F79"/>
    </row>
    <row r="80" spans="1:6" x14ac:dyDescent="0.2">
      <c r="A80"/>
      <c r="B80"/>
      <c r="C80"/>
      <c r="D80"/>
      <c r="E80"/>
      <c r="F80"/>
    </row>
    <row r="81" spans="1:6" x14ac:dyDescent="0.2">
      <c r="A81"/>
      <c r="B81"/>
      <c r="C81"/>
      <c r="D81"/>
      <c r="E81"/>
      <c r="F81"/>
    </row>
    <row r="82" spans="1:6" x14ac:dyDescent="0.2">
      <c r="A82"/>
      <c r="B82"/>
      <c r="C82"/>
      <c r="D82"/>
      <c r="E82"/>
      <c r="F82"/>
    </row>
    <row r="83" spans="1:6" x14ac:dyDescent="0.2">
      <c r="A83"/>
      <c r="B83"/>
      <c r="C83"/>
      <c r="D83"/>
      <c r="E83"/>
      <c r="F83"/>
    </row>
    <row r="84" spans="1:6" x14ac:dyDescent="0.2">
      <c r="A84"/>
      <c r="B84"/>
      <c r="C84"/>
      <c r="D84"/>
      <c r="E84"/>
      <c r="F84"/>
    </row>
    <row r="85" spans="1:6" x14ac:dyDescent="0.2">
      <c r="A85"/>
      <c r="B85"/>
      <c r="C85"/>
      <c r="D85"/>
      <c r="E85"/>
      <c r="F85"/>
    </row>
    <row r="86" spans="1:6" x14ac:dyDescent="0.2">
      <c r="A86"/>
      <c r="B86"/>
      <c r="C86"/>
      <c r="D86"/>
      <c r="E86"/>
      <c r="F86"/>
    </row>
    <row r="87" spans="1:6" x14ac:dyDescent="0.2">
      <c r="A87"/>
      <c r="B87"/>
      <c r="C87"/>
      <c r="D87"/>
      <c r="E87"/>
      <c r="F87"/>
    </row>
    <row r="88" spans="1:6" x14ac:dyDescent="0.2">
      <c r="A88"/>
      <c r="B88"/>
      <c r="C88"/>
      <c r="D88"/>
      <c r="E88"/>
      <c r="F88"/>
    </row>
    <row r="89" spans="1:6" x14ac:dyDescent="0.2">
      <c r="A89"/>
      <c r="B89"/>
      <c r="C89"/>
      <c r="D89"/>
      <c r="E89"/>
      <c r="F89"/>
    </row>
    <row r="90" spans="1:6" x14ac:dyDescent="0.2">
      <c r="A90"/>
      <c r="B90"/>
      <c r="C90"/>
      <c r="D90"/>
      <c r="E90"/>
      <c r="F90"/>
    </row>
    <row r="91" spans="1:6" x14ac:dyDescent="0.2">
      <c r="A91"/>
      <c r="B91"/>
      <c r="C91"/>
      <c r="D91"/>
      <c r="E91"/>
      <c r="F91"/>
    </row>
    <row r="92" spans="1:6" x14ac:dyDescent="0.2">
      <c r="A92"/>
      <c r="B92"/>
      <c r="C92"/>
      <c r="D92"/>
      <c r="E92"/>
      <c r="F92"/>
    </row>
    <row r="93" spans="1:6" x14ac:dyDescent="0.2">
      <c r="A93"/>
      <c r="B93"/>
      <c r="C93"/>
      <c r="D93"/>
      <c r="E93"/>
      <c r="F93"/>
    </row>
    <row r="94" spans="1:6" x14ac:dyDescent="0.2">
      <c r="A94"/>
      <c r="B94"/>
      <c r="C94"/>
      <c r="D94"/>
      <c r="E94"/>
      <c r="F94"/>
    </row>
    <row r="95" spans="1:6" x14ac:dyDescent="0.2">
      <c r="A95"/>
      <c r="B95"/>
      <c r="C95"/>
      <c r="D95"/>
      <c r="E95"/>
      <c r="F95"/>
    </row>
    <row r="96" spans="1:6" x14ac:dyDescent="0.2">
      <c r="A96"/>
      <c r="B96"/>
      <c r="C96"/>
      <c r="D96"/>
      <c r="E96"/>
      <c r="F96"/>
    </row>
    <row r="97" spans="1:6" x14ac:dyDescent="0.2">
      <c r="A97"/>
      <c r="B97"/>
      <c r="C97"/>
      <c r="D97"/>
      <c r="E97"/>
      <c r="F97"/>
    </row>
    <row r="98" spans="1:6" x14ac:dyDescent="0.2">
      <c r="A98"/>
      <c r="B98"/>
      <c r="C98"/>
      <c r="D98"/>
      <c r="E98"/>
      <c r="F98"/>
    </row>
    <row r="99" spans="1:6" x14ac:dyDescent="0.2">
      <c r="A99"/>
      <c r="B99"/>
      <c r="C99"/>
      <c r="D99"/>
      <c r="E99"/>
      <c r="F99"/>
    </row>
    <row r="100" spans="1:6" x14ac:dyDescent="0.2">
      <c r="A100"/>
      <c r="B100"/>
      <c r="C100"/>
      <c r="D100"/>
      <c r="E100"/>
      <c r="F100"/>
    </row>
    <row r="101" spans="1:6" x14ac:dyDescent="0.2">
      <c r="A101"/>
      <c r="B101"/>
      <c r="C101"/>
      <c r="D101"/>
      <c r="E101"/>
      <c r="F101"/>
    </row>
    <row r="102" spans="1:6" x14ac:dyDescent="0.2">
      <c r="A102"/>
      <c r="B102"/>
      <c r="C102"/>
      <c r="D102"/>
      <c r="E102"/>
      <c r="F102"/>
    </row>
    <row r="103" spans="1:6" x14ac:dyDescent="0.2">
      <c r="A103"/>
      <c r="B103"/>
      <c r="C103"/>
      <c r="D103"/>
      <c r="E103"/>
      <c r="F103"/>
    </row>
    <row r="104" spans="1:6" x14ac:dyDescent="0.2">
      <c r="A104"/>
      <c r="B104"/>
      <c r="C104"/>
      <c r="D104"/>
      <c r="E104"/>
      <c r="F104"/>
    </row>
    <row r="105" spans="1:6" x14ac:dyDescent="0.2">
      <c r="A105"/>
      <c r="B105"/>
      <c r="C105"/>
      <c r="D105"/>
      <c r="E105"/>
      <c r="F105"/>
    </row>
    <row r="106" spans="1:6" x14ac:dyDescent="0.2">
      <c r="A106"/>
      <c r="B106"/>
      <c r="C106"/>
      <c r="D106"/>
      <c r="E106"/>
      <c r="F106"/>
    </row>
    <row r="107" spans="1:6" x14ac:dyDescent="0.2">
      <c r="A107"/>
      <c r="B107"/>
      <c r="C107"/>
      <c r="D107"/>
      <c r="E107"/>
      <c r="F107"/>
    </row>
    <row r="108" spans="1:6" x14ac:dyDescent="0.2">
      <c r="A108"/>
      <c r="B108"/>
      <c r="C108"/>
      <c r="D108"/>
      <c r="E108"/>
      <c r="F108"/>
    </row>
    <row r="109" spans="1:6" x14ac:dyDescent="0.2">
      <c r="A109"/>
      <c r="B109"/>
      <c r="C109"/>
      <c r="D109"/>
      <c r="E109"/>
      <c r="F109"/>
    </row>
    <row r="110" spans="1:6" x14ac:dyDescent="0.2">
      <c r="A110"/>
      <c r="B110"/>
      <c r="C110"/>
      <c r="D110"/>
      <c r="E110"/>
      <c r="F110"/>
    </row>
    <row r="111" spans="1:6" x14ac:dyDescent="0.2">
      <c r="A111"/>
      <c r="B111"/>
      <c r="C111"/>
      <c r="D111"/>
      <c r="E111"/>
      <c r="F111"/>
    </row>
    <row r="112" spans="1:6" x14ac:dyDescent="0.2">
      <c r="A112"/>
      <c r="B112"/>
      <c r="C112"/>
      <c r="D112"/>
      <c r="E112"/>
      <c r="F112"/>
    </row>
    <row r="113" spans="1:6" x14ac:dyDescent="0.2">
      <c r="A113"/>
      <c r="B113"/>
      <c r="C113"/>
      <c r="D113"/>
      <c r="E113"/>
      <c r="F113"/>
    </row>
    <row r="114" spans="1:6" x14ac:dyDescent="0.2">
      <c r="A114"/>
      <c r="B114"/>
      <c r="C114"/>
      <c r="D114"/>
      <c r="E114"/>
      <c r="F114"/>
    </row>
    <row r="115" spans="1:6" x14ac:dyDescent="0.2">
      <c r="A115"/>
      <c r="B115"/>
      <c r="C115"/>
      <c r="D115"/>
      <c r="E115"/>
      <c r="F115"/>
    </row>
    <row r="116" spans="1:6" x14ac:dyDescent="0.2">
      <c r="A116"/>
      <c r="B116"/>
      <c r="C116"/>
      <c r="D116"/>
      <c r="E116"/>
      <c r="F116"/>
    </row>
    <row r="117" spans="1:6" x14ac:dyDescent="0.2">
      <c r="A117"/>
      <c r="B117"/>
      <c r="C117"/>
      <c r="D117"/>
      <c r="E117"/>
      <c r="F117"/>
    </row>
    <row r="118" spans="1:6" x14ac:dyDescent="0.2">
      <c r="A118"/>
      <c r="B118"/>
      <c r="C118"/>
      <c r="D118"/>
      <c r="E118"/>
      <c r="F118"/>
    </row>
    <row r="119" spans="1:6" x14ac:dyDescent="0.2">
      <c r="A119"/>
      <c r="B119"/>
      <c r="C119"/>
      <c r="D119"/>
      <c r="E119"/>
      <c r="F119"/>
    </row>
    <row r="120" spans="1:6" x14ac:dyDescent="0.2">
      <c r="A120"/>
      <c r="B120"/>
      <c r="C120"/>
      <c r="D120"/>
      <c r="E120"/>
      <c r="F120"/>
    </row>
    <row r="121" spans="1:6" x14ac:dyDescent="0.2">
      <c r="A121"/>
      <c r="B121"/>
      <c r="C121"/>
      <c r="D121"/>
      <c r="E121"/>
      <c r="F121"/>
    </row>
    <row r="122" spans="1:6" x14ac:dyDescent="0.2">
      <c r="A122"/>
      <c r="B122"/>
      <c r="C122"/>
      <c r="D122"/>
      <c r="E122"/>
      <c r="F122"/>
    </row>
    <row r="123" spans="1:6" x14ac:dyDescent="0.2">
      <c r="A123"/>
      <c r="B123"/>
      <c r="C123"/>
      <c r="D123"/>
      <c r="E123"/>
      <c r="F123"/>
    </row>
    <row r="124" spans="1:6" x14ac:dyDescent="0.2">
      <c r="A124"/>
      <c r="B124"/>
      <c r="C124"/>
      <c r="D124"/>
      <c r="E124"/>
      <c r="F124"/>
    </row>
    <row r="125" spans="1:6" x14ac:dyDescent="0.2">
      <c r="A125"/>
      <c r="B125"/>
      <c r="C125"/>
      <c r="D125"/>
      <c r="E125"/>
      <c r="F125"/>
    </row>
    <row r="126" spans="1:6" x14ac:dyDescent="0.2">
      <c r="A126"/>
      <c r="B126"/>
      <c r="C126"/>
      <c r="D126"/>
      <c r="E126"/>
      <c r="F126"/>
    </row>
    <row r="127" spans="1:6" x14ac:dyDescent="0.2">
      <c r="A127"/>
      <c r="B127"/>
      <c r="C127"/>
      <c r="D127"/>
      <c r="E127"/>
      <c r="F127"/>
    </row>
    <row r="128" spans="1:6" x14ac:dyDescent="0.2">
      <c r="A128"/>
      <c r="B128"/>
      <c r="C128"/>
      <c r="D128"/>
      <c r="E128"/>
      <c r="F128"/>
    </row>
    <row r="129" spans="1:6" x14ac:dyDescent="0.2">
      <c r="A129"/>
      <c r="B129"/>
      <c r="C129"/>
      <c r="D129"/>
      <c r="E129"/>
      <c r="F129"/>
    </row>
    <row r="130" spans="1:6" x14ac:dyDescent="0.2">
      <c r="A130"/>
      <c r="B130"/>
      <c r="C130"/>
      <c r="D130"/>
      <c r="E130"/>
      <c r="F130"/>
    </row>
    <row r="131" spans="1:6" x14ac:dyDescent="0.2">
      <c r="A131"/>
      <c r="B131"/>
      <c r="C131"/>
      <c r="D131"/>
      <c r="E131"/>
      <c r="F131"/>
    </row>
    <row r="132" spans="1:6" x14ac:dyDescent="0.2">
      <c r="A132"/>
      <c r="B132"/>
      <c r="C132"/>
      <c r="D132"/>
      <c r="E132"/>
      <c r="F132"/>
    </row>
    <row r="133" spans="1:6" x14ac:dyDescent="0.2">
      <c r="A133"/>
      <c r="B133"/>
      <c r="C133"/>
      <c r="D133"/>
      <c r="E133"/>
      <c r="F133"/>
    </row>
    <row r="134" spans="1:6" x14ac:dyDescent="0.2">
      <c r="A134"/>
      <c r="B134"/>
      <c r="C134"/>
      <c r="D134"/>
      <c r="E134"/>
      <c r="F134"/>
    </row>
    <row r="135" spans="1:6" x14ac:dyDescent="0.2">
      <c r="A135"/>
      <c r="B135"/>
      <c r="C135"/>
      <c r="D135"/>
      <c r="E135"/>
      <c r="F135"/>
    </row>
    <row r="136" spans="1:6" x14ac:dyDescent="0.2">
      <c r="A136"/>
      <c r="B136"/>
      <c r="C136"/>
      <c r="D136"/>
      <c r="E136"/>
      <c r="F136"/>
    </row>
    <row r="137" spans="1:6" x14ac:dyDescent="0.2">
      <c r="A137"/>
      <c r="B137"/>
      <c r="C137"/>
      <c r="D137"/>
      <c r="E137"/>
      <c r="F137"/>
    </row>
    <row r="138" spans="1:6" x14ac:dyDescent="0.2">
      <c r="A138"/>
      <c r="B138"/>
      <c r="C138"/>
      <c r="D138"/>
      <c r="E138"/>
      <c r="F138"/>
    </row>
    <row r="139" spans="1:6" x14ac:dyDescent="0.2">
      <c r="A139"/>
      <c r="B139"/>
      <c r="C139"/>
      <c r="D139"/>
      <c r="E139"/>
      <c r="F139"/>
    </row>
    <row r="140" spans="1:6" x14ac:dyDescent="0.2">
      <c r="A140"/>
      <c r="B140"/>
      <c r="C140"/>
      <c r="D140"/>
      <c r="E140"/>
      <c r="F140"/>
    </row>
    <row r="141" spans="1:6" x14ac:dyDescent="0.2">
      <c r="A141"/>
      <c r="B141"/>
      <c r="C141"/>
      <c r="D141"/>
      <c r="E141"/>
      <c r="F141"/>
    </row>
    <row r="142" spans="1:6" x14ac:dyDescent="0.2">
      <c r="A142"/>
      <c r="B142"/>
      <c r="C142"/>
      <c r="D142"/>
      <c r="E142"/>
      <c r="F142"/>
    </row>
    <row r="143" spans="1:6" x14ac:dyDescent="0.2">
      <c r="A143"/>
      <c r="B143"/>
      <c r="C143"/>
      <c r="D143"/>
      <c r="E143"/>
      <c r="F143"/>
    </row>
    <row r="144" spans="1:6" x14ac:dyDescent="0.2">
      <c r="A144"/>
      <c r="B144"/>
      <c r="C144"/>
      <c r="D144"/>
      <c r="E144"/>
      <c r="F144"/>
    </row>
    <row r="145" spans="1:6" x14ac:dyDescent="0.2">
      <c r="A145"/>
      <c r="B145"/>
      <c r="C145"/>
      <c r="D145"/>
      <c r="E145"/>
      <c r="F145"/>
    </row>
    <row r="146" spans="1:6" x14ac:dyDescent="0.2">
      <c r="A146"/>
      <c r="B146"/>
      <c r="C146"/>
      <c r="D146"/>
      <c r="E146"/>
      <c r="F146"/>
    </row>
    <row r="147" spans="1:6" x14ac:dyDescent="0.2">
      <c r="A147"/>
      <c r="B147"/>
      <c r="C147"/>
      <c r="D147"/>
      <c r="E147"/>
      <c r="F147"/>
    </row>
    <row r="148" spans="1:6" x14ac:dyDescent="0.2">
      <c r="A148"/>
      <c r="B148"/>
      <c r="C148"/>
      <c r="D148"/>
      <c r="E148"/>
      <c r="F148"/>
    </row>
    <row r="149" spans="1:6" x14ac:dyDescent="0.2">
      <c r="A149"/>
      <c r="B149"/>
      <c r="C149"/>
      <c r="D149"/>
      <c r="E149"/>
      <c r="F149"/>
    </row>
    <row r="150" spans="1:6" x14ac:dyDescent="0.2">
      <c r="A150"/>
      <c r="B150"/>
      <c r="C150"/>
      <c r="D150"/>
      <c r="E150"/>
      <c r="F150"/>
    </row>
    <row r="151" spans="1:6" x14ac:dyDescent="0.2">
      <c r="A151"/>
      <c r="B151"/>
      <c r="C151"/>
      <c r="D151"/>
      <c r="E151"/>
      <c r="F151"/>
    </row>
    <row r="152" spans="1:6" x14ac:dyDescent="0.2">
      <c r="A152"/>
      <c r="B152"/>
      <c r="C152"/>
      <c r="D152"/>
      <c r="E152"/>
      <c r="F152"/>
    </row>
    <row r="153" spans="1:6" x14ac:dyDescent="0.2">
      <c r="A153"/>
      <c r="B153"/>
      <c r="C153"/>
      <c r="D153"/>
      <c r="E153"/>
      <c r="F153"/>
    </row>
    <row r="154" spans="1:6" x14ac:dyDescent="0.2">
      <c r="A154"/>
      <c r="B154"/>
      <c r="C154"/>
      <c r="D154"/>
      <c r="E154"/>
      <c r="F154"/>
    </row>
    <row r="155" spans="1:6" x14ac:dyDescent="0.2">
      <c r="A155"/>
      <c r="B155"/>
      <c r="C155"/>
      <c r="D155"/>
      <c r="E155"/>
      <c r="F155"/>
    </row>
    <row r="156" spans="1:6" x14ac:dyDescent="0.2">
      <c r="A156"/>
      <c r="B156"/>
      <c r="C156"/>
      <c r="D156"/>
      <c r="E156"/>
      <c r="F156"/>
    </row>
    <row r="157" spans="1:6" x14ac:dyDescent="0.2">
      <c r="A157"/>
      <c r="B157"/>
      <c r="C157"/>
      <c r="D157"/>
      <c r="E157"/>
      <c r="F157"/>
    </row>
    <row r="158" spans="1:6" x14ac:dyDescent="0.2">
      <c r="A158"/>
      <c r="B158"/>
      <c r="C158"/>
      <c r="D158"/>
      <c r="E158"/>
      <c r="F158"/>
    </row>
    <row r="159" spans="1:6" x14ac:dyDescent="0.2">
      <c r="A159"/>
      <c r="B159"/>
      <c r="C159"/>
      <c r="D159"/>
      <c r="E159"/>
      <c r="F159"/>
    </row>
    <row r="160" spans="1:6" x14ac:dyDescent="0.2">
      <c r="A160"/>
      <c r="B160"/>
      <c r="C160"/>
      <c r="D160"/>
      <c r="E160"/>
      <c r="F160"/>
    </row>
    <row r="161" spans="1:6" x14ac:dyDescent="0.2">
      <c r="A161"/>
      <c r="B161"/>
      <c r="C161"/>
      <c r="D161"/>
      <c r="E161"/>
      <c r="F161"/>
    </row>
    <row r="162" spans="1:6" x14ac:dyDescent="0.2">
      <c r="A162"/>
      <c r="B162"/>
      <c r="C162"/>
      <c r="D162"/>
      <c r="E162"/>
      <c r="F162"/>
    </row>
    <row r="163" spans="1:6" x14ac:dyDescent="0.2">
      <c r="A163"/>
      <c r="B163"/>
      <c r="C163"/>
      <c r="D163"/>
      <c r="E163"/>
      <c r="F163"/>
    </row>
    <row r="164" spans="1:6" x14ac:dyDescent="0.2">
      <c r="A164"/>
      <c r="B164"/>
      <c r="C164"/>
      <c r="D164"/>
      <c r="E164"/>
      <c r="F164"/>
    </row>
    <row r="165" spans="1:6" x14ac:dyDescent="0.2">
      <c r="A165"/>
      <c r="B165"/>
      <c r="C165"/>
      <c r="D165"/>
      <c r="E165"/>
      <c r="F165"/>
    </row>
    <row r="166" spans="1:6" x14ac:dyDescent="0.2">
      <c r="A166"/>
      <c r="B166"/>
      <c r="C166"/>
      <c r="D166"/>
      <c r="E166"/>
      <c r="F166"/>
    </row>
    <row r="167" spans="1:6" x14ac:dyDescent="0.2">
      <c r="A167"/>
      <c r="B167"/>
      <c r="C167"/>
      <c r="D167"/>
      <c r="E167"/>
      <c r="F167"/>
    </row>
    <row r="168" spans="1:6" x14ac:dyDescent="0.2">
      <c r="A168"/>
      <c r="B168"/>
      <c r="C168"/>
      <c r="D168"/>
      <c r="E168"/>
      <c r="F168"/>
    </row>
    <row r="169" spans="1:6" x14ac:dyDescent="0.2">
      <c r="A169"/>
      <c r="B169"/>
      <c r="C169"/>
      <c r="D169"/>
      <c r="E169"/>
      <c r="F169"/>
    </row>
    <row r="170" spans="1:6" x14ac:dyDescent="0.2">
      <c r="A170"/>
      <c r="B170"/>
      <c r="C170"/>
      <c r="D170"/>
      <c r="E170"/>
      <c r="F170"/>
    </row>
    <row r="171" spans="1:6" x14ac:dyDescent="0.2">
      <c r="A171"/>
      <c r="B171"/>
      <c r="C171"/>
      <c r="D171"/>
      <c r="E171"/>
      <c r="F171"/>
    </row>
    <row r="172" spans="1:6" x14ac:dyDescent="0.2">
      <c r="A172"/>
      <c r="B172"/>
      <c r="C172"/>
      <c r="D172"/>
      <c r="E172"/>
      <c r="F172"/>
    </row>
    <row r="173" spans="1:6" x14ac:dyDescent="0.2">
      <c r="A173"/>
      <c r="B173"/>
      <c r="C173"/>
      <c r="D173"/>
      <c r="E173"/>
      <c r="F173"/>
    </row>
    <row r="174" spans="1:6" x14ac:dyDescent="0.2">
      <c r="A174"/>
      <c r="B174"/>
      <c r="C174"/>
      <c r="D174"/>
      <c r="E174"/>
      <c r="F174"/>
    </row>
    <row r="175" spans="1:6" x14ac:dyDescent="0.2">
      <c r="A175"/>
      <c r="B175"/>
      <c r="C175"/>
      <c r="D175"/>
      <c r="E175"/>
      <c r="F175"/>
    </row>
    <row r="176" spans="1:6" x14ac:dyDescent="0.2">
      <c r="A176"/>
      <c r="B176"/>
      <c r="C176"/>
      <c r="D176"/>
      <c r="E176"/>
      <c r="F176"/>
    </row>
    <row r="177" spans="1:6" x14ac:dyDescent="0.2">
      <c r="A177"/>
      <c r="B177"/>
      <c r="C177"/>
      <c r="D177"/>
      <c r="E177"/>
      <c r="F177"/>
    </row>
    <row r="178" spans="1:6" x14ac:dyDescent="0.2">
      <c r="A178"/>
      <c r="B178"/>
      <c r="C178"/>
      <c r="D178"/>
      <c r="E178"/>
      <c r="F178"/>
    </row>
    <row r="179" spans="1:6" x14ac:dyDescent="0.2">
      <c r="A179"/>
      <c r="B179"/>
      <c r="C179"/>
      <c r="D179"/>
      <c r="E179"/>
      <c r="F179"/>
    </row>
    <row r="180" spans="1:6" x14ac:dyDescent="0.2">
      <c r="A180"/>
      <c r="B180"/>
      <c r="C180"/>
      <c r="D180"/>
      <c r="E180"/>
      <c r="F180"/>
    </row>
    <row r="181" spans="1:6" x14ac:dyDescent="0.2">
      <c r="A181"/>
      <c r="B181"/>
      <c r="C181"/>
      <c r="D181"/>
      <c r="E181"/>
      <c r="F181"/>
    </row>
    <row r="182" spans="1:6" x14ac:dyDescent="0.2">
      <c r="A182"/>
      <c r="B182"/>
      <c r="C182"/>
      <c r="D182"/>
      <c r="E182"/>
      <c r="F182"/>
    </row>
    <row r="183" spans="1:6" x14ac:dyDescent="0.2">
      <c r="A183"/>
      <c r="B183"/>
      <c r="C183"/>
      <c r="D183"/>
      <c r="E183"/>
      <c r="F183"/>
    </row>
    <row r="184" spans="1:6" x14ac:dyDescent="0.2">
      <c r="A184"/>
      <c r="B184"/>
      <c r="C184"/>
      <c r="D184"/>
      <c r="E184"/>
      <c r="F184"/>
    </row>
    <row r="185" spans="1:6" x14ac:dyDescent="0.2">
      <c r="A185"/>
      <c r="B185"/>
      <c r="C185"/>
      <c r="D185"/>
      <c r="E185"/>
      <c r="F185"/>
    </row>
    <row r="186" spans="1:6" x14ac:dyDescent="0.2">
      <c r="A186"/>
      <c r="B186"/>
      <c r="C186"/>
      <c r="D186"/>
      <c r="E186"/>
      <c r="F186"/>
    </row>
    <row r="187" spans="1:6" x14ac:dyDescent="0.2">
      <c r="A187"/>
      <c r="B187"/>
      <c r="C187"/>
      <c r="D187"/>
      <c r="E187"/>
      <c r="F187"/>
    </row>
    <row r="188" spans="1:6" x14ac:dyDescent="0.2">
      <c r="A188"/>
      <c r="B188"/>
      <c r="C188"/>
      <c r="D188"/>
      <c r="E188"/>
      <c r="F188"/>
    </row>
    <row r="189" spans="1:6" x14ac:dyDescent="0.2">
      <c r="A189"/>
      <c r="B189"/>
      <c r="C189"/>
      <c r="D189"/>
      <c r="E189"/>
      <c r="F189"/>
    </row>
    <row r="190" spans="1:6" x14ac:dyDescent="0.2">
      <c r="A190"/>
      <c r="B190"/>
      <c r="C190"/>
      <c r="D190"/>
      <c r="E190"/>
      <c r="F190"/>
    </row>
    <row r="191" spans="1:6" x14ac:dyDescent="0.2">
      <c r="A191"/>
      <c r="B191"/>
      <c r="C191"/>
      <c r="D191"/>
      <c r="E191"/>
      <c r="F191"/>
    </row>
    <row r="192" spans="1:6" x14ac:dyDescent="0.2">
      <c r="A192"/>
      <c r="B192"/>
      <c r="C192"/>
      <c r="D192"/>
      <c r="E192"/>
      <c r="F192"/>
    </row>
    <row r="193" spans="1:6" x14ac:dyDescent="0.2">
      <c r="A193"/>
      <c r="B193"/>
      <c r="C193"/>
      <c r="D193"/>
      <c r="E193"/>
      <c r="F193"/>
    </row>
    <row r="194" spans="1:6" x14ac:dyDescent="0.2">
      <c r="A194"/>
      <c r="B194"/>
      <c r="C194"/>
      <c r="D194"/>
      <c r="E194"/>
      <c r="F194"/>
    </row>
    <row r="195" spans="1:6" x14ac:dyDescent="0.2">
      <c r="A195"/>
      <c r="B195"/>
      <c r="C195"/>
      <c r="D195"/>
      <c r="E195"/>
      <c r="F195"/>
    </row>
    <row r="196" spans="1:6" x14ac:dyDescent="0.2">
      <c r="A196"/>
      <c r="B196"/>
      <c r="C196"/>
      <c r="D196"/>
      <c r="E196"/>
      <c r="F196"/>
    </row>
    <row r="197" spans="1:6" x14ac:dyDescent="0.2">
      <c r="A197"/>
      <c r="B197"/>
      <c r="C197"/>
      <c r="D197"/>
      <c r="E197"/>
      <c r="F197"/>
    </row>
    <row r="198" spans="1:6" x14ac:dyDescent="0.2">
      <c r="A198"/>
      <c r="B198"/>
      <c r="C198"/>
      <c r="D198"/>
      <c r="E198"/>
      <c r="F198"/>
    </row>
    <row r="199" spans="1:6" x14ac:dyDescent="0.2">
      <c r="A199"/>
      <c r="B199"/>
      <c r="C199"/>
      <c r="D199"/>
      <c r="E199"/>
      <c r="F199"/>
    </row>
    <row r="200" spans="1:6" x14ac:dyDescent="0.2">
      <c r="A200"/>
      <c r="B200"/>
      <c r="C200"/>
      <c r="D200"/>
      <c r="E200"/>
      <c r="F200"/>
    </row>
    <row r="201" spans="1:6" x14ac:dyDescent="0.2">
      <c r="A201"/>
      <c r="B201"/>
      <c r="C201"/>
      <c r="D201"/>
      <c r="E201"/>
      <c r="F201"/>
    </row>
    <row r="202" spans="1:6" x14ac:dyDescent="0.2">
      <c r="A202"/>
      <c r="B202"/>
      <c r="C202"/>
      <c r="D202"/>
      <c r="E202"/>
      <c r="F202"/>
    </row>
    <row r="203" spans="1:6" x14ac:dyDescent="0.2">
      <c r="A203"/>
      <c r="B203"/>
      <c r="C203"/>
      <c r="D203"/>
      <c r="E203"/>
      <c r="F203"/>
    </row>
    <row r="204" spans="1:6" x14ac:dyDescent="0.2">
      <c r="A204"/>
      <c r="B204"/>
      <c r="C204"/>
      <c r="D204"/>
      <c r="E204"/>
      <c r="F204"/>
    </row>
    <row r="205" spans="1:6" x14ac:dyDescent="0.2">
      <c r="A205"/>
      <c r="B205"/>
      <c r="C205"/>
      <c r="D205"/>
      <c r="E205"/>
      <c r="F205"/>
    </row>
    <row r="206" spans="1:6" x14ac:dyDescent="0.2">
      <c r="A206"/>
      <c r="B206"/>
      <c r="C206"/>
      <c r="D206"/>
      <c r="E206"/>
      <c r="F206"/>
    </row>
    <row r="207" spans="1:6" x14ac:dyDescent="0.2">
      <c r="A207"/>
      <c r="B207"/>
      <c r="C207"/>
      <c r="D207"/>
      <c r="E207"/>
      <c r="F207"/>
    </row>
    <row r="208" spans="1:6" x14ac:dyDescent="0.2">
      <c r="A208"/>
      <c r="B208"/>
      <c r="C208"/>
      <c r="D208"/>
      <c r="E208"/>
      <c r="F208"/>
    </row>
    <row r="209" spans="1:6" x14ac:dyDescent="0.2">
      <c r="A209"/>
      <c r="B209"/>
      <c r="C209"/>
      <c r="D209"/>
      <c r="E209"/>
      <c r="F209"/>
    </row>
    <row r="210" spans="1:6" x14ac:dyDescent="0.2">
      <c r="A210"/>
      <c r="B210"/>
      <c r="C210"/>
      <c r="D210"/>
      <c r="E210"/>
      <c r="F210"/>
    </row>
    <row r="211" spans="1:6" x14ac:dyDescent="0.2">
      <c r="A211"/>
      <c r="B211"/>
      <c r="C211"/>
      <c r="D211"/>
      <c r="E211"/>
      <c r="F211"/>
    </row>
    <row r="212" spans="1:6" x14ac:dyDescent="0.2">
      <c r="A212"/>
      <c r="B212"/>
      <c r="C212"/>
      <c r="D212"/>
      <c r="E212"/>
      <c r="F212"/>
    </row>
    <row r="213" spans="1:6" x14ac:dyDescent="0.2">
      <c r="A213"/>
      <c r="B213"/>
      <c r="C213"/>
      <c r="D213"/>
      <c r="E213"/>
      <c r="F213"/>
    </row>
    <row r="214" spans="1:6" x14ac:dyDescent="0.2">
      <c r="A214"/>
      <c r="B214"/>
      <c r="C214"/>
      <c r="D214"/>
      <c r="E214"/>
      <c r="F214"/>
    </row>
    <row r="215" spans="1:6" x14ac:dyDescent="0.2">
      <c r="A215"/>
      <c r="B215"/>
      <c r="C215"/>
      <c r="D215"/>
      <c r="E215"/>
      <c r="F215"/>
    </row>
    <row r="216" spans="1:6" x14ac:dyDescent="0.2">
      <c r="A216"/>
      <c r="B216"/>
      <c r="C216"/>
      <c r="D216"/>
      <c r="E216"/>
      <c r="F216"/>
    </row>
    <row r="217" spans="1:6" x14ac:dyDescent="0.2">
      <c r="A217"/>
      <c r="B217"/>
      <c r="C217"/>
      <c r="D217"/>
      <c r="E217"/>
      <c r="F217"/>
    </row>
    <row r="218" spans="1:6" x14ac:dyDescent="0.2">
      <c r="A218"/>
      <c r="B218"/>
      <c r="C218"/>
      <c r="D218"/>
      <c r="E218"/>
      <c r="F218"/>
    </row>
    <row r="219" spans="1:6" x14ac:dyDescent="0.2">
      <c r="A219"/>
      <c r="B219"/>
      <c r="C219"/>
      <c r="D219"/>
      <c r="E219"/>
      <c r="F219"/>
    </row>
    <row r="220" spans="1:6" x14ac:dyDescent="0.2">
      <c r="A220"/>
      <c r="B220"/>
      <c r="C220"/>
      <c r="D220"/>
      <c r="E220"/>
      <c r="F220"/>
    </row>
    <row r="221" spans="1:6" x14ac:dyDescent="0.2">
      <c r="A221"/>
      <c r="B221"/>
      <c r="C221"/>
      <c r="D221"/>
      <c r="E221"/>
      <c r="F221"/>
    </row>
    <row r="222" spans="1:6" x14ac:dyDescent="0.2">
      <c r="A222"/>
      <c r="B222"/>
      <c r="C222"/>
      <c r="D222"/>
      <c r="E222"/>
      <c r="F222"/>
    </row>
    <row r="223" spans="1:6" x14ac:dyDescent="0.2">
      <c r="A223"/>
      <c r="B223"/>
      <c r="C223"/>
      <c r="D223"/>
      <c r="E223"/>
      <c r="F223"/>
    </row>
    <row r="224" spans="1:6" x14ac:dyDescent="0.2">
      <c r="A224"/>
      <c r="B224"/>
      <c r="C224"/>
      <c r="D224"/>
      <c r="E224"/>
      <c r="F224"/>
    </row>
    <row r="225" spans="1:6" x14ac:dyDescent="0.2">
      <c r="A225"/>
      <c r="B225"/>
      <c r="C225"/>
      <c r="D225"/>
      <c r="E225"/>
      <c r="F225"/>
    </row>
    <row r="226" spans="1:6" x14ac:dyDescent="0.2">
      <c r="A226"/>
      <c r="B226"/>
      <c r="C226"/>
      <c r="D226"/>
      <c r="E226"/>
      <c r="F226"/>
    </row>
    <row r="227" spans="1:6" x14ac:dyDescent="0.2">
      <c r="A227"/>
      <c r="B227"/>
      <c r="C227"/>
      <c r="D227"/>
      <c r="E227"/>
      <c r="F227"/>
    </row>
    <row r="228" spans="1:6" x14ac:dyDescent="0.2">
      <c r="A228"/>
      <c r="B228"/>
      <c r="C228"/>
      <c r="D228"/>
      <c r="E228"/>
      <c r="F228"/>
    </row>
    <row r="229" spans="1:6" x14ac:dyDescent="0.2">
      <c r="A229"/>
      <c r="B229"/>
      <c r="C229"/>
      <c r="D229"/>
      <c r="E229"/>
      <c r="F229"/>
    </row>
    <row r="230" spans="1:6" x14ac:dyDescent="0.2">
      <c r="A230"/>
      <c r="B230"/>
      <c r="C230"/>
      <c r="D230"/>
      <c r="E230"/>
      <c r="F230"/>
    </row>
    <row r="231" spans="1:6" x14ac:dyDescent="0.2">
      <c r="A231"/>
      <c r="B231"/>
      <c r="C231"/>
      <c r="D231"/>
      <c r="E231"/>
      <c r="F231"/>
    </row>
    <row r="232" spans="1:6" x14ac:dyDescent="0.2">
      <c r="A232"/>
      <c r="B232"/>
      <c r="C232"/>
      <c r="D232"/>
      <c r="E232"/>
      <c r="F232"/>
    </row>
    <row r="233" spans="1:6" x14ac:dyDescent="0.2">
      <c r="A233"/>
      <c r="B233"/>
      <c r="C233"/>
      <c r="D233"/>
      <c r="E233"/>
      <c r="F233"/>
    </row>
    <row r="234" spans="1:6" x14ac:dyDescent="0.2">
      <c r="A234"/>
      <c r="B234"/>
      <c r="C234"/>
      <c r="D234"/>
      <c r="E234"/>
      <c r="F234"/>
    </row>
    <row r="235" spans="1:6" x14ac:dyDescent="0.2">
      <c r="A235"/>
      <c r="B235"/>
      <c r="C235"/>
      <c r="D235"/>
      <c r="E235"/>
      <c r="F235"/>
    </row>
    <row r="236" spans="1:6" x14ac:dyDescent="0.2">
      <c r="A236"/>
      <c r="B236"/>
      <c r="C236"/>
      <c r="D236"/>
      <c r="E236"/>
      <c r="F236"/>
    </row>
    <row r="237" spans="1:6" x14ac:dyDescent="0.2">
      <c r="A237"/>
      <c r="B237"/>
      <c r="C237"/>
      <c r="D237"/>
      <c r="E237"/>
      <c r="F237"/>
    </row>
    <row r="238" spans="1:6" x14ac:dyDescent="0.2">
      <c r="A238"/>
      <c r="B238"/>
      <c r="C238"/>
      <c r="D238"/>
      <c r="E238"/>
      <c r="F238"/>
    </row>
    <row r="239" spans="1:6" x14ac:dyDescent="0.2">
      <c r="A239"/>
      <c r="B239"/>
      <c r="C239"/>
      <c r="D239"/>
      <c r="E239"/>
      <c r="F239"/>
    </row>
    <row r="240" spans="1:6" x14ac:dyDescent="0.2">
      <c r="A240"/>
      <c r="B240"/>
      <c r="C240"/>
      <c r="D240"/>
      <c r="E240"/>
      <c r="F240"/>
    </row>
    <row r="241" spans="1:6" x14ac:dyDescent="0.2">
      <c r="A241"/>
      <c r="B241"/>
      <c r="C241"/>
      <c r="D241"/>
      <c r="E241"/>
      <c r="F241"/>
    </row>
    <row r="242" spans="1:6" x14ac:dyDescent="0.2">
      <c r="A242"/>
      <c r="B242"/>
      <c r="C242"/>
      <c r="D242"/>
      <c r="E242"/>
      <c r="F242"/>
    </row>
    <row r="243" spans="1:6" x14ac:dyDescent="0.2">
      <c r="A243"/>
      <c r="B243"/>
      <c r="C243"/>
      <c r="D243"/>
      <c r="E243"/>
      <c r="F243"/>
    </row>
    <row r="244" spans="1:6" x14ac:dyDescent="0.2">
      <c r="A244"/>
      <c r="B244"/>
      <c r="C244"/>
      <c r="D244"/>
      <c r="E244"/>
      <c r="F244"/>
    </row>
    <row r="245" spans="1:6" x14ac:dyDescent="0.2">
      <c r="A245"/>
      <c r="B245"/>
      <c r="C245"/>
      <c r="D245"/>
      <c r="E245"/>
      <c r="F245"/>
    </row>
    <row r="246" spans="1:6" x14ac:dyDescent="0.2">
      <c r="A246"/>
      <c r="B246"/>
      <c r="C246"/>
      <c r="D246"/>
      <c r="E246"/>
      <c r="F246"/>
    </row>
    <row r="247" spans="1:6" x14ac:dyDescent="0.2">
      <c r="A247"/>
      <c r="B247"/>
      <c r="C247"/>
      <c r="D247"/>
      <c r="E247"/>
      <c r="F247"/>
    </row>
    <row r="248" spans="1:6" x14ac:dyDescent="0.2">
      <c r="A248"/>
      <c r="B248"/>
      <c r="C248"/>
      <c r="D248"/>
      <c r="E248"/>
      <c r="F248"/>
    </row>
    <row r="249" spans="1:6" x14ac:dyDescent="0.2">
      <c r="A249"/>
      <c r="B249"/>
      <c r="C249"/>
      <c r="D249"/>
      <c r="E249"/>
      <c r="F249"/>
    </row>
    <row r="250" spans="1:6" x14ac:dyDescent="0.2">
      <c r="A250"/>
      <c r="B250"/>
      <c r="C250"/>
      <c r="D250"/>
      <c r="E250"/>
      <c r="F250"/>
    </row>
    <row r="251" spans="1:6" x14ac:dyDescent="0.2">
      <c r="A251"/>
      <c r="B251"/>
      <c r="C251"/>
      <c r="D251"/>
      <c r="E251"/>
      <c r="F251"/>
    </row>
    <row r="252" spans="1:6" x14ac:dyDescent="0.2">
      <c r="A252"/>
      <c r="B252"/>
      <c r="C252"/>
      <c r="D252"/>
      <c r="E252"/>
      <c r="F252"/>
    </row>
    <row r="253" spans="1:6" x14ac:dyDescent="0.2">
      <c r="A253"/>
      <c r="B253"/>
      <c r="C253"/>
      <c r="D253"/>
      <c r="E253"/>
      <c r="F253"/>
    </row>
    <row r="254" spans="1:6" x14ac:dyDescent="0.2">
      <c r="A254"/>
      <c r="B254"/>
      <c r="C254"/>
      <c r="D254"/>
      <c r="E254"/>
      <c r="F254"/>
    </row>
    <row r="255" spans="1:6" x14ac:dyDescent="0.2">
      <c r="A255"/>
      <c r="B255"/>
      <c r="C255"/>
      <c r="D255"/>
      <c r="E255"/>
      <c r="F255"/>
    </row>
    <row r="256" spans="1:6" x14ac:dyDescent="0.2">
      <c r="A256"/>
      <c r="B256"/>
      <c r="C256"/>
      <c r="D256"/>
      <c r="E256"/>
      <c r="F256"/>
    </row>
    <row r="257" spans="1:6" x14ac:dyDescent="0.2">
      <c r="A257"/>
      <c r="B257"/>
      <c r="C257"/>
      <c r="D257"/>
      <c r="E257"/>
      <c r="F257"/>
    </row>
    <row r="258" spans="1:6" x14ac:dyDescent="0.2">
      <c r="A258"/>
      <c r="B258"/>
      <c r="C258"/>
      <c r="D258"/>
      <c r="E258"/>
      <c r="F258"/>
    </row>
    <row r="259" spans="1:6" x14ac:dyDescent="0.2">
      <c r="A259"/>
      <c r="B259"/>
      <c r="C259"/>
      <c r="D259"/>
      <c r="E259"/>
      <c r="F259"/>
    </row>
    <row r="260" spans="1:6" x14ac:dyDescent="0.2">
      <c r="A260"/>
      <c r="B260"/>
      <c r="C260"/>
      <c r="D260"/>
      <c r="E260"/>
      <c r="F260"/>
    </row>
    <row r="261" spans="1:6" x14ac:dyDescent="0.2">
      <c r="A261"/>
      <c r="B261"/>
      <c r="C261"/>
      <c r="D261"/>
      <c r="E261"/>
      <c r="F261"/>
    </row>
    <row r="262" spans="1:6" x14ac:dyDescent="0.2">
      <c r="A262"/>
      <c r="B262"/>
      <c r="C262"/>
      <c r="D262"/>
      <c r="E262"/>
      <c r="F262"/>
    </row>
    <row r="263" spans="1:6" x14ac:dyDescent="0.2">
      <c r="A263"/>
      <c r="B263"/>
      <c r="C263"/>
      <c r="D263"/>
      <c r="E263"/>
      <c r="F263"/>
    </row>
    <row r="264" spans="1:6" x14ac:dyDescent="0.2">
      <c r="A264"/>
      <c r="B264"/>
      <c r="C264"/>
      <c r="D264"/>
      <c r="E264"/>
      <c r="F264"/>
    </row>
    <row r="265" spans="1:6" x14ac:dyDescent="0.2">
      <c r="A265"/>
      <c r="B265"/>
      <c r="C265"/>
      <c r="D265"/>
      <c r="E265"/>
      <c r="F265"/>
    </row>
    <row r="266" spans="1:6" x14ac:dyDescent="0.2">
      <c r="A266"/>
      <c r="B266"/>
      <c r="C266"/>
      <c r="D266"/>
      <c r="E266"/>
      <c r="F266"/>
    </row>
    <row r="267" spans="1:6" x14ac:dyDescent="0.2">
      <c r="A267"/>
      <c r="B267"/>
      <c r="C267"/>
      <c r="D267"/>
      <c r="E267"/>
      <c r="F267"/>
    </row>
    <row r="268" spans="1:6" x14ac:dyDescent="0.2">
      <c r="A268"/>
      <c r="B268"/>
      <c r="C268"/>
      <c r="D268"/>
      <c r="E268"/>
      <c r="F268"/>
    </row>
    <row r="269" spans="1:6" x14ac:dyDescent="0.2">
      <c r="A269"/>
      <c r="B269"/>
      <c r="C269"/>
      <c r="D269"/>
      <c r="E269"/>
      <c r="F269"/>
    </row>
    <row r="270" spans="1:6" x14ac:dyDescent="0.2">
      <c r="A270"/>
      <c r="B270"/>
      <c r="C270"/>
      <c r="D270"/>
      <c r="E270"/>
      <c r="F270"/>
    </row>
    <row r="271" spans="1:6" x14ac:dyDescent="0.2">
      <c r="A271"/>
      <c r="B271"/>
      <c r="C271"/>
      <c r="D271"/>
      <c r="E271"/>
      <c r="F271"/>
    </row>
    <row r="272" spans="1:6" x14ac:dyDescent="0.2">
      <c r="A272"/>
      <c r="B272"/>
      <c r="C272"/>
      <c r="D272"/>
      <c r="E272"/>
      <c r="F272"/>
    </row>
    <row r="273" spans="1:6" x14ac:dyDescent="0.2">
      <c r="A273"/>
      <c r="B273"/>
      <c r="C273"/>
      <c r="D273"/>
      <c r="E273"/>
      <c r="F273"/>
    </row>
    <row r="274" spans="1:6" x14ac:dyDescent="0.2">
      <c r="A274"/>
      <c r="B274"/>
      <c r="C274"/>
      <c r="D274"/>
      <c r="E274"/>
      <c r="F274"/>
    </row>
    <row r="275" spans="1:6" x14ac:dyDescent="0.2">
      <c r="A275"/>
      <c r="B275"/>
      <c r="C275"/>
      <c r="D275"/>
      <c r="E275"/>
      <c r="F275"/>
    </row>
    <row r="276" spans="1:6" x14ac:dyDescent="0.2">
      <c r="A276"/>
      <c r="B276"/>
      <c r="C276"/>
      <c r="D276"/>
      <c r="E276"/>
      <c r="F276"/>
    </row>
    <row r="277" spans="1:6" x14ac:dyDescent="0.2">
      <c r="A277"/>
      <c r="B277"/>
      <c r="C277"/>
      <c r="D277"/>
      <c r="E277"/>
      <c r="F277"/>
    </row>
    <row r="278" spans="1:6" x14ac:dyDescent="0.2">
      <c r="A278"/>
      <c r="B278"/>
      <c r="C278"/>
      <c r="D278"/>
      <c r="E278"/>
      <c r="F278"/>
    </row>
    <row r="279" spans="1:6" x14ac:dyDescent="0.2">
      <c r="A279"/>
      <c r="B279"/>
      <c r="C279"/>
      <c r="D279"/>
      <c r="E279"/>
      <c r="F279"/>
    </row>
    <row r="280" spans="1:6" x14ac:dyDescent="0.2">
      <c r="A280"/>
      <c r="B280"/>
      <c r="C280"/>
      <c r="D280"/>
      <c r="E280"/>
      <c r="F280"/>
    </row>
    <row r="281" spans="1:6" x14ac:dyDescent="0.2">
      <c r="A281"/>
      <c r="B281"/>
      <c r="C281"/>
      <c r="D281"/>
      <c r="E281"/>
      <c r="F281"/>
    </row>
    <row r="282" spans="1:6" x14ac:dyDescent="0.2">
      <c r="A282"/>
      <c r="B282"/>
      <c r="C282"/>
      <c r="D282"/>
      <c r="E282"/>
      <c r="F282"/>
    </row>
    <row r="283" spans="1:6" x14ac:dyDescent="0.2">
      <c r="A283"/>
      <c r="B283"/>
      <c r="C283"/>
      <c r="D283"/>
      <c r="E283"/>
      <c r="F283"/>
    </row>
    <row r="284" spans="1:6" x14ac:dyDescent="0.2">
      <c r="A284"/>
      <c r="B284"/>
      <c r="C284"/>
      <c r="D284"/>
      <c r="E284"/>
      <c r="F284"/>
    </row>
    <row r="285" spans="1:6" x14ac:dyDescent="0.2">
      <c r="A285"/>
      <c r="B285"/>
      <c r="C285"/>
      <c r="D285"/>
      <c r="E285"/>
      <c r="F285"/>
    </row>
    <row r="286" spans="1:6" x14ac:dyDescent="0.2">
      <c r="A286"/>
      <c r="B286"/>
      <c r="C286"/>
      <c r="D286"/>
      <c r="E286"/>
      <c r="F286"/>
    </row>
    <row r="287" spans="1:6" x14ac:dyDescent="0.2">
      <c r="A287"/>
      <c r="B287"/>
      <c r="C287"/>
      <c r="D287"/>
      <c r="E287"/>
      <c r="F287"/>
    </row>
    <row r="288" spans="1:6" x14ac:dyDescent="0.2">
      <c r="A288"/>
      <c r="B288"/>
      <c r="C288"/>
      <c r="D288"/>
      <c r="E288"/>
      <c r="F288"/>
    </row>
    <row r="289" spans="1:6" x14ac:dyDescent="0.2">
      <c r="A289"/>
      <c r="B289"/>
      <c r="C289"/>
      <c r="D289"/>
      <c r="E289"/>
      <c r="F289"/>
    </row>
    <row r="290" spans="1:6" x14ac:dyDescent="0.2">
      <c r="A290"/>
      <c r="B290"/>
      <c r="C290"/>
      <c r="D290"/>
      <c r="E290"/>
      <c r="F290"/>
    </row>
    <row r="291" spans="1:6" x14ac:dyDescent="0.2">
      <c r="A291"/>
      <c r="B291"/>
      <c r="C291"/>
      <c r="D291"/>
      <c r="E291"/>
      <c r="F291"/>
    </row>
    <row r="292" spans="1:6" x14ac:dyDescent="0.2">
      <c r="A292"/>
      <c r="B292"/>
      <c r="C292"/>
      <c r="D292"/>
      <c r="E292"/>
      <c r="F292"/>
    </row>
    <row r="293" spans="1:6" x14ac:dyDescent="0.2">
      <c r="A293"/>
      <c r="B293"/>
      <c r="C293"/>
      <c r="D293"/>
      <c r="E293"/>
      <c r="F293"/>
    </row>
    <row r="294" spans="1:6" x14ac:dyDescent="0.2">
      <c r="A294"/>
      <c r="B294"/>
      <c r="C294"/>
      <c r="D294"/>
      <c r="E294"/>
      <c r="F294"/>
    </row>
    <row r="295" spans="1:6" x14ac:dyDescent="0.2">
      <c r="A295"/>
      <c r="B295"/>
      <c r="C295"/>
      <c r="D295"/>
      <c r="E295"/>
      <c r="F295"/>
    </row>
    <row r="296" spans="1:6" x14ac:dyDescent="0.2">
      <c r="A296"/>
      <c r="B296"/>
      <c r="C296"/>
      <c r="D296"/>
      <c r="E296"/>
      <c r="F296"/>
    </row>
    <row r="297" spans="1:6" x14ac:dyDescent="0.2">
      <c r="A297"/>
      <c r="B297"/>
      <c r="C297"/>
      <c r="D297"/>
      <c r="E297"/>
      <c r="F297"/>
    </row>
    <row r="298" spans="1:6" x14ac:dyDescent="0.2">
      <c r="A298"/>
      <c r="B298"/>
      <c r="C298"/>
      <c r="D298"/>
      <c r="E298"/>
      <c r="F298"/>
    </row>
    <row r="299" spans="1:6" x14ac:dyDescent="0.2">
      <c r="A299"/>
      <c r="B299"/>
      <c r="C299"/>
      <c r="D299"/>
      <c r="E299"/>
      <c r="F299"/>
    </row>
    <row r="300" spans="1:6" x14ac:dyDescent="0.2">
      <c r="A300"/>
      <c r="B300"/>
      <c r="C300"/>
      <c r="D300"/>
      <c r="E300"/>
      <c r="F300"/>
    </row>
    <row r="301" spans="1:6" x14ac:dyDescent="0.2">
      <c r="A301"/>
      <c r="B301"/>
      <c r="C301"/>
      <c r="D301"/>
      <c r="E301"/>
      <c r="F301"/>
    </row>
    <row r="302" spans="1:6" x14ac:dyDescent="0.2">
      <c r="A302"/>
      <c r="B302"/>
      <c r="C302"/>
      <c r="D302"/>
      <c r="E302"/>
      <c r="F302"/>
    </row>
    <row r="303" spans="1:6" x14ac:dyDescent="0.2">
      <c r="A303"/>
      <c r="B303"/>
      <c r="C303"/>
      <c r="D303"/>
      <c r="E303"/>
      <c r="F303"/>
    </row>
    <row r="304" spans="1:6" x14ac:dyDescent="0.2">
      <c r="A304"/>
      <c r="B304"/>
      <c r="C304"/>
      <c r="D304"/>
      <c r="E304"/>
      <c r="F304"/>
    </row>
    <row r="305" spans="1:6" x14ac:dyDescent="0.2">
      <c r="A305"/>
      <c r="B305"/>
      <c r="C305"/>
      <c r="D305"/>
      <c r="E305"/>
      <c r="F305"/>
    </row>
    <row r="306" spans="1:6" x14ac:dyDescent="0.2">
      <c r="A306"/>
      <c r="B306"/>
      <c r="C306"/>
      <c r="D306"/>
      <c r="E306"/>
      <c r="F306"/>
    </row>
    <row r="307" spans="1:6" x14ac:dyDescent="0.2">
      <c r="A307"/>
      <c r="B307"/>
      <c r="C307"/>
      <c r="D307"/>
      <c r="E307"/>
      <c r="F307"/>
    </row>
    <row r="308" spans="1:6" x14ac:dyDescent="0.2">
      <c r="A308"/>
      <c r="B308"/>
      <c r="C308"/>
      <c r="D308"/>
      <c r="E308"/>
      <c r="F308"/>
    </row>
    <row r="309" spans="1:6" x14ac:dyDescent="0.2">
      <c r="A309"/>
      <c r="B309"/>
      <c r="C309"/>
      <c r="D309"/>
      <c r="E309"/>
      <c r="F309"/>
    </row>
    <row r="310" spans="1:6" x14ac:dyDescent="0.2">
      <c r="A310"/>
      <c r="B310"/>
      <c r="C310"/>
      <c r="D310"/>
      <c r="E310"/>
      <c r="F310"/>
    </row>
    <row r="311" spans="1:6" x14ac:dyDescent="0.2">
      <c r="A311"/>
      <c r="B311"/>
      <c r="C311"/>
      <c r="D311"/>
      <c r="E311"/>
      <c r="F311"/>
    </row>
    <row r="312" spans="1:6" x14ac:dyDescent="0.2">
      <c r="A312"/>
      <c r="B312"/>
      <c r="C312"/>
      <c r="D312"/>
      <c r="E312"/>
      <c r="F312"/>
    </row>
    <row r="313" spans="1:6" x14ac:dyDescent="0.2">
      <c r="A313"/>
      <c r="B313"/>
      <c r="C313"/>
      <c r="D313"/>
      <c r="E313"/>
      <c r="F313"/>
    </row>
    <row r="314" spans="1:6" x14ac:dyDescent="0.2">
      <c r="A314"/>
      <c r="B314"/>
      <c r="C314"/>
      <c r="D314"/>
      <c r="E314"/>
      <c r="F314"/>
    </row>
    <row r="315" spans="1:6" x14ac:dyDescent="0.2">
      <c r="A315"/>
      <c r="B315"/>
      <c r="C315"/>
      <c r="D315"/>
      <c r="E315"/>
      <c r="F315"/>
    </row>
    <row r="316" spans="1:6" x14ac:dyDescent="0.2">
      <c r="A316"/>
      <c r="B316"/>
      <c r="C316"/>
      <c r="D316"/>
      <c r="E316"/>
      <c r="F316"/>
    </row>
    <row r="317" spans="1:6" x14ac:dyDescent="0.2">
      <c r="A317"/>
      <c r="B317"/>
      <c r="C317"/>
      <c r="D317"/>
      <c r="E317"/>
      <c r="F317"/>
    </row>
    <row r="318" spans="1:6" x14ac:dyDescent="0.2">
      <c r="A318"/>
      <c r="B318"/>
      <c r="C318"/>
      <c r="D318"/>
      <c r="E318"/>
      <c r="F318"/>
    </row>
    <row r="319" spans="1:6" x14ac:dyDescent="0.2">
      <c r="A319"/>
      <c r="B319"/>
      <c r="C319"/>
      <c r="D319"/>
      <c r="E319"/>
      <c r="F319"/>
    </row>
    <row r="320" spans="1:6" x14ac:dyDescent="0.2">
      <c r="A320"/>
      <c r="B320"/>
      <c r="C320"/>
      <c r="D320"/>
      <c r="E320"/>
      <c r="F320"/>
    </row>
    <row r="321" spans="1:6" x14ac:dyDescent="0.2">
      <c r="A321"/>
      <c r="B321"/>
      <c r="C321"/>
      <c r="D321"/>
      <c r="E321"/>
      <c r="F321"/>
    </row>
    <row r="322" spans="1:6" x14ac:dyDescent="0.2">
      <c r="A322"/>
      <c r="B322"/>
      <c r="C322"/>
      <c r="D322"/>
      <c r="E322"/>
      <c r="F322"/>
    </row>
    <row r="323" spans="1:6" x14ac:dyDescent="0.2">
      <c r="A323"/>
      <c r="B323"/>
      <c r="C323"/>
      <c r="D323"/>
      <c r="E323"/>
      <c r="F323"/>
    </row>
    <row r="324" spans="1:6" x14ac:dyDescent="0.2">
      <c r="A324"/>
      <c r="B324"/>
      <c r="C324"/>
      <c r="D324"/>
      <c r="E324"/>
      <c r="F324"/>
    </row>
    <row r="325" spans="1:6" x14ac:dyDescent="0.2">
      <c r="A325"/>
      <c r="B325"/>
      <c r="C325"/>
      <c r="D325"/>
      <c r="E325"/>
      <c r="F325"/>
    </row>
    <row r="326" spans="1:6" x14ac:dyDescent="0.2">
      <c r="A326"/>
      <c r="B326"/>
      <c r="C326"/>
      <c r="D326"/>
      <c r="E326"/>
      <c r="F326"/>
    </row>
    <row r="327" spans="1:6" x14ac:dyDescent="0.2">
      <c r="A327"/>
      <c r="B327"/>
      <c r="C327"/>
      <c r="D327"/>
      <c r="E327"/>
      <c r="F327"/>
    </row>
    <row r="328" spans="1:6" x14ac:dyDescent="0.2">
      <c r="A328"/>
      <c r="B328"/>
      <c r="C328"/>
      <c r="D328"/>
      <c r="E328"/>
      <c r="F328"/>
    </row>
    <row r="329" spans="1:6" x14ac:dyDescent="0.2">
      <c r="A329"/>
      <c r="B329"/>
      <c r="C329"/>
      <c r="D329"/>
      <c r="E329"/>
      <c r="F329"/>
    </row>
    <row r="330" spans="1:6" x14ac:dyDescent="0.2">
      <c r="A330"/>
      <c r="B330"/>
      <c r="C330"/>
      <c r="D330"/>
      <c r="E330"/>
      <c r="F330"/>
    </row>
    <row r="331" spans="1:6" x14ac:dyDescent="0.2">
      <c r="A331"/>
      <c r="B331"/>
      <c r="C331"/>
      <c r="D331"/>
      <c r="E331"/>
      <c r="F331"/>
    </row>
    <row r="332" spans="1:6" x14ac:dyDescent="0.2">
      <c r="A332"/>
      <c r="B332"/>
      <c r="C332"/>
      <c r="D332"/>
      <c r="E332"/>
      <c r="F332"/>
    </row>
    <row r="333" spans="1:6" x14ac:dyDescent="0.2">
      <c r="A333"/>
      <c r="B333"/>
      <c r="C333"/>
      <c r="D333"/>
      <c r="E333"/>
      <c r="F333"/>
    </row>
    <row r="334" spans="1:6" x14ac:dyDescent="0.2">
      <c r="A334"/>
      <c r="B334"/>
      <c r="C334"/>
      <c r="D334"/>
      <c r="E334"/>
      <c r="F334"/>
    </row>
    <row r="335" spans="1:6" x14ac:dyDescent="0.2">
      <c r="A335"/>
      <c r="B335"/>
      <c r="C335"/>
      <c r="D335"/>
      <c r="E335"/>
      <c r="F335"/>
    </row>
    <row r="336" spans="1:6" x14ac:dyDescent="0.2">
      <c r="A336"/>
      <c r="B336"/>
      <c r="C336"/>
      <c r="D336"/>
      <c r="E336"/>
      <c r="F336"/>
    </row>
    <row r="337" spans="1:6" x14ac:dyDescent="0.2">
      <c r="A337"/>
      <c r="B337"/>
      <c r="C337"/>
      <c r="D337"/>
      <c r="E337"/>
      <c r="F337"/>
    </row>
    <row r="338" spans="1:6" x14ac:dyDescent="0.2">
      <c r="A338"/>
      <c r="B338"/>
      <c r="C338"/>
      <c r="D338"/>
      <c r="E338"/>
      <c r="F338"/>
    </row>
    <row r="339" spans="1:6" x14ac:dyDescent="0.2">
      <c r="A339"/>
      <c r="B339"/>
      <c r="C339"/>
      <c r="D339"/>
      <c r="E339"/>
      <c r="F339"/>
    </row>
    <row r="340" spans="1:6" x14ac:dyDescent="0.2">
      <c r="A340"/>
      <c r="B340"/>
      <c r="C340"/>
      <c r="D340"/>
      <c r="E340"/>
      <c r="F340"/>
    </row>
    <row r="341" spans="1:6" x14ac:dyDescent="0.2">
      <c r="A341"/>
      <c r="B341"/>
      <c r="C341"/>
      <c r="D341"/>
      <c r="E341"/>
      <c r="F341"/>
    </row>
    <row r="342" spans="1:6" x14ac:dyDescent="0.2">
      <c r="A342"/>
      <c r="B342"/>
      <c r="C342"/>
      <c r="D342"/>
      <c r="E342"/>
      <c r="F342"/>
    </row>
    <row r="343" spans="1:6" x14ac:dyDescent="0.2">
      <c r="A343"/>
      <c r="B343"/>
      <c r="C343"/>
      <c r="D343"/>
      <c r="E343"/>
      <c r="F343"/>
    </row>
    <row r="344" spans="1:6" x14ac:dyDescent="0.2">
      <c r="A344"/>
      <c r="B344"/>
      <c r="C344"/>
      <c r="D344"/>
      <c r="E344"/>
      <c r="F344"/>
    </row>
    <row r="345" spans="1:6" x14ac:dyDescent="0.2">
      <c r="A345"/>
      <c r="B345"/>
      <c r="C345"/>
      <c r="D345"/>
      <c r="E345"/>
      <c r="F345"/>
    </row>
    <row r="346" spans="1:6" x14ac:dyDescent="0.2">
      <c r="A346"/>
      <c r="B346"/>
      <c r="C346"/>
      <c r="D346"/>
      <c r="E346"/>
      <c r="F346"/>
    </row>
    <row r="347" spans="1:6" x14ac:dyDescent="0.2">
      <c r="A347"/>
      <c r="B347"/>
      <c r="C347"/>
      <c r="D347"/>
      <c r="E347"/>
      <c r="F347"/>
    </row>
    <row r="348" spans="1:6" x14ac:dyDescent="0.2">
      <c r="A348"/>
      <c r="B348"/>
      <c r="C348"/>
      <c r="D348"/>
      <c r="E348"/>
      <c r="F348"/>
    </row>
    <row r="349" spans="1:6" x14ac:dyDescent="0.2">
      <c r="A349"/>
      <c r="B349"/>
      <c r="C349"/>
      <c r="D349"/>
      <c r="E349"/>
      <c r="F349"/>
    </row>
    <row r="350" spans="1:6" x14ac:dyDescent="0.2">
      <c r="A350"/>
      <c r="B350"/>
      <c r="C350"/>
      <c r="D350"/>
      <c r="E350"/>
      <c r="F350"/>
    </row>
    <row r="351" spans="1:6" x14ac:dyDescent="0.2">
      <c r="A351"/>
      <c r="B351"/>
      <c r="C351"/>
      <c r="D351"/>
      <c r="E351"/>
      <c r="F351"/>
    </row>
    <row r="352" spans="1:6" x14ac:dyDescent="0.2">
      <c r="A352"/>
      <c r="B352"/>
      <c r="C352"/>
      <c r="D352"/>
      <c r="E352"/>
      <c r="F352"/>
    </row>
    <row r="353" spans="1:6" x14ac:dyDescent="0.2">
      <c r="A353"/>
      <c r="B353"/>
      <c r="C353"/>
      <c r="D353"/>
      <c r="E353"/>
      <c r="F353"/>
    </row>
    <row r="354" spans="1:6" x14ac:dyDescent="0.2">
      <c r="A354"/>
      <c r="B354"/>
      <c r="C354"/>
      <c r="D354"/>
      <c r="E354"/>
      <c r="F354"/>
    </row>
    <row r="355" spans="1:6" x14ac:dyDescent="0.2">
      <c r="A355"/>
      <c r="B355"/>
      <c r="C355"/>
      <c r="D355"/>
      <c r="E355"/>
      <c r="F355"/>
    </row>
    <row r="356" spans="1:6" x14ac:dyDescent="0.2">
      <c r="A356"/>
      <c r="B356"/>
      <c r="C356"/>
      <c r="D356"/>
      <c r="E356"/>
      <c r="F356"/>
    </row>
    <row r="357" spans="1:6" x14ac:dyDescent="0.2">
      <c r="A357"/>
      <c r="B357"/>
      <c r="C357"/>
      <c r="D357"/>
      <c r="E357"/>
      <c r="F357"/>
    </row>
    <row r="358" spans="1:6" x14ac:dyDescent="0.2">
      <c r="A358"/>
      <c r="B358"/>
      <c r="C358"/>
      <c r="D358"/>
      <c r="E358"/>
      <c r="F358"/>
    </row>
    <row r="359" spans="1:6" x14ac:dyDescent="0.2">
      <c r="A359"/>
      <c r="B359"/>
      <c r="C359"/>
      <c r="D359"/>
      <c r="E359"/>
      <c r="F359"/>
    </row>
    <row r="360" spans="1:6" x14ac:dyDescent="0.2">
      <c r="A360"/>
      <c r="B360"/>
      <c r="C360"/>
      <c r="D360"/>
      <c r="E360"/>
      <c r="F360"/>
    </row>
    <row r="361" spans="1:6" x14ac:dyDescent="0.2">
      <c r="A361"/>
      <c r="B361"/>
      <c r="C361"/>
      <c r="D361"/>
      <c r="E361"/>
      <c r="F361"/>
    </row>
    <row r="362" spans="1:6" x14ac:dyDescent="0.2">
      <c r="A362"/>
      <c r="B362"/>
      <c r="C362"/>
      <c r="D362"/>
      <c r="E362"/>
      <c r="F362"/>
    </row>
    <row r="363" spans="1:6" x14ac:dyDescent="0.2">
      <c r="A363"/>
      <c r="B363"/>
      <c r="C363"/>
      <c r="D363"/>
      <c r="E363"/>
      <c r="F363"/>
    </row>
    <row r="364" spans="1:6" x14ac:dyDescent="0.2">
      <c r="A364"/>
      <c r="B364"/>
      <c r="C364"/>
      <c r="D364"/>
      <c r="E364"/>
      <c r="F364"/>
    </row>
    <row r="365" spans="1:6" x14ac:dyDescent="0.2">
      <c r="A365"/>
      <c r="B365"/>
      <c r="C365"/>
      <c r="D365"/>
      <c r="E365"/>
      <c r="F365"/>
    </row>
    <row r="366" spans="1:6" x14ac:dyDescent="0.2">
      <c r="A366"/>
      <c r="B366"/>
      <c r="C366"/>
      <c r="D366"/>
      <c r="E366"/>
      <c r="F366"/>
    </row>
    <row r="367" spans="1:6" x14ac:dyDescent="0.2">
      <c r="A367"/>
      <c r="B367"/>
      <c r="C367"/>
      <c r="D367"/>
      <c r="E367"/>
      <c r="F367"/>
    </row>
    <row r="368" spans="1:6" x14ac:dyDescent="0.2">
      <c r="A368"/>
      <c r="B368"/>
      <c r="C368"/>
      <c r="D368"/>
      <c r="E368"/>
      <c r="F368"/>
    </row>
    <row r="369" spans="1:6" x14ac:dyDescent="0.2">
      <c r="A369"/>
      <c r="B369"/>
      <c r="C369"/>
      <c r="D369"/>
      <c r="E369"/>
      <c r="F369"/>
    </row>
    <row r="370" spans="1:6" x14ac:dyDescent="0.2">
      <c r="A370"/>
      <c r="B370"/>
      <c r="C370"/>
      <c r="D370"/>
      <c r="E370"/>
      <c r="F370"/>
    </row>
    <row r="371" spans="1:6" x14ac:dyDescent="0.2">
      <c r="A371"/>
      <c r="B371"/>
      <c r="C371"/>
      <c r="D371"/>
      <c r="E371"/>
      <c r="F371"/>
    </row>
    <row r="372" spans="1:6" x14ac:dyDescent="0.2">
      <c r="A372"/>
      <c r="B372"/>
      <c r="C372"/>
      <c r="D372"/>
      <c r="E372"/>
      <c r="F372"/>
    </row>
    <row r="373" spans="1:6" x14ac:dyDescent="0.2">
      <c r="A373"/>
      <c r="B373"/>
      <c r="C373"/>
      <c r="D373"/>
      <c r="E373"/>
      <c r="F373"/>
    </row>
    <row r="374" spans="1:6" x14ac:dyDescent="0.2">
      <c r="A374"/>
      <c r="B374"/>
      <c r="C374"/>
      <c r="D374"/>
      <c r="E374"/>
      <c r="F374"/>
    </row>
    <row r="375" spans="1:6" x14ac:dyDescent="0.2">
      <c r="A375"/>
      <c r="B375"/>
      <c r="C375"/>
      <c r="D375"/>
      <c r="E375"/>
      <c r="F375"/>
    </row>
    <row r="376" spans="1:6" x14ac:dyDescent="0.2">
      <c r="A376"/>
      <c r="B376"/>
      <c r="C376"/>
      <c r="D376"/>
      <c r="E376"/>
      <c r="F376"/>
    </row>
    <row r="377" spans="1:6" x14ac:dyDescent="0.2">
      <c r="A377"/>
      <c r="B377"/>
      <c r="C377"/>
      <c r="D377"/>
      <c r="E377"/>
      <c r="F377"/>
    </row>
    <row r="378" spans="1:6" x14ac:dyDescent="0.2">
      <c r="A378"/>
      <c r="B378"/>
      <c r="C378"/>
      <c r="D378"/>
      <c r="E378"/>
      <c r="F378"/>
    </row>
    <row r="379" spans="1:6" x14ac:dyDescent="0.2">
      <c r="A379"/>
      <c r="B379"/>
      <c r="C379"/>
      <c r="D379"/>
      <c r="E379"/>
      <c r="F379"/>
    </row>
    <row r="380" spans="1:6" x14ac:dyDescent="0.2">
      <c r="A380"/>
      <c r="B380"/>
      <c r="C380"/>
      <c r="D380"/>
      <c r="E380"/>
      <c r="F380"/>
    </row>
    <row r="381" spans="1:6" x14ac:dyDescent="0.2">
      <c r="A381"/>
      <c r="B381"/>
      <c r="C381"/>
      <c r="D381"/>
      <c r="E381"/>
      <c r="F381"/>
    </row>
    <row r="382" spans="1:6" x14ac:dyDescent="0.2">
      <c r="A382"/>
      <c r="B382"/>
      <c r="C382"/>
      <c r="D382"/>
      <c r="E382"/>
      <c r="F382"/>
    </row>
    <row r="383" spans="1:6" x14ac:dyDescent="0.2">
      <c r="A383"/>
      <c r="B383"/>
      <c r="C383"/>
      <c r="D383"/>
      <c r="E383"/>
      <c r="F383"/>
    </row>
    <row r="384" spans="1:6" x14ac:dyDescent="0.2">
      <c r="A384"/>
      <c r="B384"/>
      <c r="C384"/>
      <c r="D384"/>
      <c r="E384"/>
      <c r="F384"/>
    </row>
    <row r="385" spans="1:6" x14ac:dyDescent="0.2">
      <c r="A385"/>
      <c r="B385"/>
      <c r="C385"/>
      <c r="D385"/>
      <c r="E385"/>
      <c r="F385"/>
    </row>
    <row r="386" spans="1:6" x14ac:dyDescent="0.2">
      <c r="A386"/>
      <c r="B386"/>
      <c r="C386"/>
      <c r="D386"/>
      <c r="E386"/>
      <c r="F386"/>
    </row>
    <row r="387" spans="1:6" x14ac:dyDescent="0.2">
      <c r="A387"/>
      <c r="B387"/>
      <c r="C387"/>
      <c r="D387"/>
      <c r="E387"/>
      <c r="F387"/>
    </row>
    <row r="388" spans="1:6" x14ac:dyDescent="0.2">
      <c r="A388"/>
      <c r="B388"/>
      <c r="C388"/>
      <c r="D388"/>
      <c r="E388"/>
      <c r="F388"/>
    </row>
    <row r="389" spans="1:6" x14ac:dyDescent="0.2">
      <c r="A389"/>
      <c r="B389"/>
      <c r="C389"/>
      <c r="D389"/>
      <c r="E389"/>
      <c r="F389"/>
    </row>
    <row r="390" spans="1:6" x14ac:dyDescent="0.2">
      <c r="A390"/>
      <c r="B390"/>
      <c r="C390"/>
      <c r="D390"/>
      <c r="E390"/>
      <c r="F390"/>
    </row>
    <row r="391" spans="1:6" x14ac:dyDescent="0.2">
      <c r="A391"/>
      <c r="B391"/>
      <c r="C391"/>
      <c r="D391"/>
      <c r="E391"/>
      <c r="F391"/>
    </row>
    <row r="392" spans="1:6" x14ac:dyDescent="0.2">
      <c r="A392"/>
      <c r="B392"/>
      <c r="C392"/>
      <c r="D392"/>
      <c r="E392"/>
      <c r="F392"/>
    </row>
    <row r="393" spans="1:6" x14ac:dyDescent="0.2">
      <c r="A393"/>
      <c r="B393"/>
      <c r="C393"/>
      <c r="D393"/>
      <c r="E393"/>
      <c r="F393"/>
    </row>
    <row r="394" spans="1:6" x14ac:dyDescent="0.2">
      <c r="A394"/>
      <c r="B394"/>
      <c r="C394"/>
      <c r="D394"/>
      <c r="E394"/>
      <c r="F394"/>
    </row>
    <row r="395" spans="1:6" x14ac:dyDescent="0.2">
      <c r="A395"/>
      <c r="B395"/>
      <c r="C395"/>
      <c r="D395"/>
      <c r="E395"/>
      <c r="F395"/>
    </row>
    <row r="396" spans="1:6" x14ac:dyDescent="0.2">
      <c r="A396"/>
      <c r="B396"/>
      <c r="C396"/>
      <c r="D396"/>
      <c r="E396"/>
      <c r="F396"/>
    </row>
    <row r="397" spans="1:6" x14ac:dyDescent="0.2">
      <c r="A397"/>
      <c r="B397"/>
      <c r="C397"/>
      <c r="D397"/>
      <c r="E397"/>
      <c r="F397"/>
    </row>
    <row r="398" spans="1:6" x14ac:dyDescent="0.2">
      <c r="A398"/>
      <c r="B398"/>
      <c r="C398"/>
      <c r="D398"/>
      <c r="E398"/>
      <c r="F398"/>
    </row>
    <row r="399" spans="1:6" x14ac:dyDescent="0.2">
      <c r="A399"/>
      <c r="B399"/>
      <c r="C399"/>
      <c r="D399"/>
      <c r="E399"/>
      <c r="F399"/>
    </row>
    <row r="400" spans="1:6" x14ac:dyDescent="0.2">
      <c r="A400"/>
      <c r="B400"/>
      <c r="C400"/>
      <c r="D400"/>
      <c r="E400"/>
      <c r="F400"/>
    </row>
    <row r="401" spans="1:6" x14ac:dyDescent="0.2">
      <c r="A401"/>
      <c r="B401"/>
      <c r="C401"/>
      <c r="D401"/>
      <c r="E401"/>
      <c r="F401"/>
    </row>
    <row r="402" spans="1:6" x14ac:dyDescent="0.2">
      <c r="A402"/>
      <c r="B402"/>
      <c r="C402"/>
      <c r="D402"/>
      <c r="E402"/>
      <c r="F402"/>
    </row>
    <row r="403" spans="1:6" x14ac:dyDescent="0.2">
      <c r="A403"/>
      <c r="B403"/>
      <c r="C403"/>
      <c r="D403"/>
      <c r="E403"/>
      <c r="F403"/>
    </row>
    <row r="404" spans="1:6" x14ac:dyDescent="0.2">
      <c r="A404"/>
      <c r="B404"/>
      <c r="C404"/>
      <c r="D404"/>
      <c r="E404"/>
      <c r="F404"/>
    </row>
    <row r="405" spans="1:6" x14ac:dyDescent="0.2">
      <c r="A405"/>
      <c r="B405"/>
      <c r="C405"/>
      <c r="D405"/>
      <c r="E405"/>
      <c r="F405"/>
    </row>
    <row r="406" spans="1:6" x14ac:dyDescent="0.2">
      <c r="A406"/>
      <c r="B406"/>
      <c r="C406"/>
      <c r="D406"/>
      <c r="E406"/>
      <c r="F406"/>
    </row>
    <row r="407" spans="1:6" x14ac:dyDescent="0.2">
      <c r="A407"/>
      <c r="B407"/>
      <c r="C407"/>
      <c r="D407"/>
      <c r="E407"/>
      <c r="F407"/>
    </row>
    <row r="408" spans="1:6" x14ac:dyDescent="0.2">
      <c r="A408"/>
      <c r="B408"/>
      <c r="C408"/>
      <c r="D408"/>
      <c r="E408"/>
      <c r="F408"/>
    </row>
    <row r="409" spans="1:6" x14ac:dyDescent="0.2">
      <c r="A409"/>
      <c r="B409"/>
      <c r="C409"/>
      <c r="D409"/>
      <c r="E409"/>
      <c r="F409"/>
    </row>
    <row r="410" spans="1:6" x14ac:dyDescent="0.2">
      <c r="A410"/>
      <c r="B410"/>
      <c r="C410"/>
      <c r="D410"/>
      <c r="E410"/>
      <c r="F410"/>
    </row>
    <row r="411" spans="1:6" x14ac:dyDescent="0.2">
      <c r="A411"/>
      <c r="B411"/>
      <c r="C411"/>
      <c r="D411"/>
      <c r="E411"/>
      <c r="F411"/>
    </row>
    <row r="412" spans="1:6" x14ac:dyDescent="0.2">
      <c r="A412"/>
      <c r="B412"/>
      <c r="C412"/>
      <c r="D412"/>
      <c r="E412"/>
      <c r="F412"/>
    </row>
    <row r="413" spans="1:6" x14ac:dyDescent="0.2">
      <c r="A413"/>
      <c r="B413"/>
      <c r="C413"/>
      <c r="D413"/>
      <c r="E413"/>
      <c r="F413"/>
    </row>
    <row r="414" spans="1:6" x14ac:dyDescent="0.2">
      <c r="A414"/>
      <c r="B414"/>
      <c r="C414"/>
      <c r="D414"/>
      <c r="E414"/>
      <c r="F414"/>
    </row>
    <row r="415" spans="1:6" x14ac:dyDescent="0.2">
      <c r="A415"/>
      <c r="B415"/>
      <c r="C415"/>
      <c r="D415"/>
      <c r="E415"/>
      <c r="F415"/>
    </row>
    <row r="416" spans="1:6" x14ac:dyDescent="0.2">
      <c r="A416"/>
      <c r="B416"/>
      <c r="C416"/>
      <c r="D416"/>
      <c r="E416"/>
      <c r="F416"/>
    </row>
    <row r="417" spans="1:6" x14ac:dyDescent="0.2">
      <c r="A417"/>
      <c r="B417"/>
      <c r="C417"/>
      <c r="D417"/>
      <c r="E417"/>
      <c r="F417"/>
    </row>
    <row r="418" spans="1:6" x14ac:dyDescent="0.2">
      <c r="A418"/>
      <c r="B418"/>
      <c r="C418"/>
      <c r="D418"/>
      <c r="E418"/>
      <c r="F418"/>
    </row>
    <row r="419" spans="1:6" x14ac:dyDescent="0.2">
      <c r="A419"/>
      <c r="B419"/>
      <c r="C419"/>
      <c r="D419"/>
      <c r="E419"/>
      <c r="F419"/>
    </row>
    <row r="420" spans="1:6" x14ac:dyDescent="0.2">
      <c r="A420"/>
      <c r="B420"/>
      <c r="C420"/>
      <c r="D420"/>
      <c r="E420"/>
      <c r="F420"/>
    </row>
    <row r="421" spans="1:6" x14ac:dyDescent="0.2">
      <c r="A421"/>
      <c r="B421"/>
      <c r="C421"/>
      <c r="D421"/>
      <c r="E421"/>
      <c r="F421"/>
    </row>
    <row r="422" spans="1:6" x14ac:dyDescent="0.2">
      <c r="A422"/>
      <c r="B422"/>
      <c r="C422"/>
      <c r="D422"/>
      <c r="E422"/>
      <c r="F422"/>
    </row>
    <row r="423" spans="1:6" x14ac:dyDescent="0.2">
      <c r="A423"/>
      <c r="B423"/>
      <c r="C423"/>
      <c r="D423"/>
      <c r="E423"/>
      <c r="F423"/>
    </row>
    <row r="424" spans="1:6" x14ac:dyDescent="0.2">
      <c r="A424"/>
      <c r="B424"/>
      <c r="C424"/>
      <c r="D424"/>
      <c r="E424"/>
      <c r="F424"/>
    </row>
    <row r="425" spans="1:6" x14ac:dyDescent="0.2">
      <c r="A425"/>
      <c r="B425"/>
      <c r="C425"/>
      <c r="D425"/>
      <c r="E425"/>
      <c r="F425"/>
    </row>
    <row r="426" spans="1:6" x14ac:dyDescent="0.2">
      <c r="A426"/>
      <c r="B426"/>
      <c r="C426"/>
      <c r="D426"/>
      <c r="E426"/>
      <c r="F426"/>
    </row>
    <row r="427" spans="1:6" x14ac:dyDescent="0.2">
      <c r="A427"/>
      <c r="B427"/>
      <c r="C427"/>
      <c r="D427"/>
      <c r="E427"/>
      <c r="F427"/>
    </row>
    <row r="428" spans="1:6" x14ac:dyDescent="0.2">
      <c r="A428"/>
      <c r="B428"/>
      <c r="C428"/>
      <c r="D428"/>
      <c r="E428"/>
      <c r="F428"/>
    </row>
    <row r="429" spans="1:6" x14ac:dyDescent="0.2">
      <c r="A429"/>
      <c r="B429"/>
      <c r="C429"/>
      <c r="D429"/>
      <c r="E429"/>
      <c r="F429"/>
    </row>
    <row r="430" spans="1:6" x14ac:dyDescent="0.2">
      <c r="A430"/>
      <c r="B430"/>
      <c r="C430"/>
      <c r="D430"/>
      <c r="E430"/>
      <c r="F430"/>
    </row>
    <row r="431" spans="1:6" x14ac:dyDescent="0.2">
      <c r="A431"/>
      <c r="B431"/>
      <c r="C431"/>
      <c r="D431"/>
      <c r="E431"/>
      <c r="F431"/>
    </row>
    <row r="432" spans="1:6" x14ac:dyDescent="0.2">
      <c r="A432"/>
      <c r="B432"/>
      <c r="C432"/>
      <c r="D432"/>
      <c r="E432"/>
      <c r="F432"/>
    </row>
    <row r="433" spans="1:6" x14ac:dyDescent="0.2">
      <c r="A433"/>
      <c r="B433"/>
      <c r="C433"/>
      <c r="D433"/>
      <c r="E433"/>
      <c r="F433"/>
    </row>
    <row r="434" spans="1:6" x14ac:dyDescent="0.2">
      <c r="A434"/>
      <c r="B434"/>
      <c r="C434"/>
      <c r="D434"/>
      <c r="E434"/>
      <c r="F434"/>
    </row>
    <row r="435" spans="1:6" x14ac:dyDescent="0.2">
      <c r="A435"/>
      <c r="B435"/>
      <c r="C435"/>
      <c r="D435"/>
      <c r="E435"/>
      <c r="F435"/>
    </row>
    <row r="436" spans="1:6" x14ac:dyDescent="0.2">
      <c r="A436"/>
      <c r="B436"/>
      <c r="C436"/>
      <c r="D436"/>
      <c r="E436"/>
      <c r="F436"/>
    </row>
    <row r="437" spans="1:6" x14ac:dyDescent="0.2">
      <c r="A437"/>
      <c r="B437"/>
      <c r="C437"/>
      <c r="D437"/>
      <c r="E437"/>
      <c r="F437"/>
    </row>
    <row r="438" spans="1:6" x14ac:dyDescent="0.2">
      <c r="A438"/>
      <c r="B438"/>
      <c r="C438"/>
      <c r="D438"/>
      <c r="E438"/>
      <c r="F438"/>
    </row>
    <row r="439" spans="1:6" x14ac:dyDescent="0.2">
      <c r="A439"/>
      <c r="B439"/>
      <c r="C439"/>
      <c r="D439"/>
      <c r="E439"/>
      <c r="F439"/>
    </row>
    <row r="440" spans="1:6" x14ac:dyDescent="0.2">
      <c r="A440"/>
      <c r="B440"/>
      <c r="C440"/>
      <c r="D440"/>
      <c r="E440"/>
      <c r="F440"/>
    </row>
    <row r="441" spans="1:6" x14ac:dyDescent="0.2">
      <c r="A441"/>
      <c r="B441"/>
      <c r="C441"/>
      <c r="D441"/>
      <c r="E441"/>
      <c r="F441"/>
    </row>
    <row r="442" spans="1:6" x14ac:dyDescent="0.2">
      <c r="A442"/>
      <c r="B442"/>
      <c r="C442"/>
      <c r="D442"/>
      <c r="E442"/>
      <c r="F442"/>
    </row>
    <row r="443" spans="1:6" x14ac:dyDescent="0.2">
      <c r="A443"/>
      <c r="B443"/>
      <c r="C443"/>
      <c r="D443"/>
      <c r="E443"/>
      <c r="F443"/>
    </row>
    <row r="444" spans="1:6" x14ac:dyDescent="0.2">
      <c r="A444"/>
      <c r="B444"/>
      <c r="C444"/>
      <c r="D444"/>
      <c r="E444"/>
      <c r="F444"/>
    </row>
    <row r="445" spans="1:6" x14ac:dyDescent="0.2">
      <c r="A445"/>
      <c r="B445"/>
      <c r="C445"/>
      <c r="D445"/>
      <c r="E445"/>
      <c r="F445"/>
    </row>
    <row r="446" spans="1:6" x14ac:dyDescent="0.2">
      <c r="A446"/>
      <c r="B446"/>
      <c r="C446"/>
      <c r="D446"/>
      <c r="E446"/>
      <c r="F446"/>
    </row>
    <row r="447" spans="1:6" x14ac:dyDescent="0.2">
      <c r="A447"/>
      <c r="B447"/>
      <c r="C447"/>
      <c r="D447"/>
      <c r="E447"/>
      <c r="F447"/>
    </row>
    <row r="448" spans="1:6" x14ac:dyDescent="0.2">
      <c r="A448"/>
      <c r="B448"/>
      <c r="C448"/>
      <c r="D448"/>
      <c r="E448"/>
      <c r="F448"/>
    </row>
    <row r="449" spans="1:6" x14ac:dyDescent="0.2">
      <c r="A449"/>
      <c r="B449"/>
      <c r="C449"/>
      <c r="D449"/>
      <c r="E449"/>
      <c r="F449"/>
    </row>
    <row r="450" spans="1:6" x14ac:dyDescent="0.2">
      <c r="A450"/>
      <c r="B450"/>
      <c r="C450"/>
      <c r="D450"/>
      <c r="E450"/>
      <c r="F450"/>
    </row>
    <row r="451" spans="1:6" x14ac:dyDescent="0.2">
      <c r="A451"/>
      <c r="B451"/>
      <c r="C451"/>
      <c r="D451"/>
      <c r="E451"/>
      <c r="F451"/>
    </row>
    <row r="452" spans="1:6" x14ac:dyDescent="0.2">
      <c r="A452"/>
      <c r="B452"/>
      <c r="C452"/>
      <c r="D452"/>
      <c r="E452"/>
      <c r="F452"/>
    </row>
    <row r="453" spans="1:6" x14ac:dyDescent="0.2">
      <c r="A453"/>
      <c r="B453"/>
      <c r="C453"/>
      <c r="D453"/>
      <c r="E453"/>
      <c r="F453"/>
    </row>
    <row r="454" spans="1:6" x14ac:dyDescent="0.2">
      <c r="A454"/>
      <c r="B454"/>
      <c r="C454"/>
      <c r="D454"/>
      <c r="E454"/>
      <c r="F454"/>
    </row>
    <row r="455" spans="1:6" x14ac:dyDescent="0.2">
      <c r="A455"/>
      <c r="B455"/>
      <c r="C455"/>
      <c r="D455"/>
      <c r="E455"/>
      <c r="F455"/>
    </row>
    <row r="456" spans="1:6" x14ac:dyDescent="0.2">
      <c r="A456"/>
      <c r="B456"/>
      <c r="C456"/>
      <c r="D456"/>
      <c r="E456"/>
      <c r="F456"/>
    </row>
    <row r="457" spans="1:6" x14ac:dyDescent="0.2">
      <c r="A457"/>
      <c r="B457"/>
      <c r="C457"/>
      <c r="D457"/>
      <c r="E457"/>
      <c r="F457"/>
    </row>
    <row r="458" spans="1:6" x14ac:dyDescent="0.2">
      <c r="A458"/>
      <c r="B458"/>
      <c r="C458"/>
      <c r="D458"/>
      <c r="E458"/>
      <c r="F458"/>
    </row>
    <row r="459" spans="1:6" x14ac:dyDescent="0.2">
      <c r="A459"/>
      <c r="B459"/>
      <c r="C459"/>
      <c r="D459"/>
      <c r="E459"/>
      <c r="F459"/>
    </row>
    <row r="460" spans="1:6" x14ac:dyDescent="0.2">
      <c r="A460"/>
      <c r="B460"/>
      <c r="C460"/>
      <c r="D460"/>
      <c r="E460"/>
      <c r="F460"/>
    </row>
    <row r="461" spans="1:6" x14ac:dyDescent="0.2">
      <c r="A461"/>
      <c r="B461"/>
      <c r="C461"/>
      <c r="D461"/>
      <c r="E461"/>
      <c r="F461"/>
    </row>
    <row r="462" spans="1:6" x14ac:dyDescent="0.2">
      <c r="A462"/>
      <c r="B462"/>
      <c r="C462"/>
      <c r="D462"/>
      <c r="E462"/>
      <c r="F462"/>
    </row>
    <row r="463" spans="1:6" x14ac:dyDescent="0.2">
      <c r="A463"/>
      <c r="B463"/>
      <c r="C463"/>
      <c r="D463"/>
      <c r="E463"/>
      <c r="F463"/>
    </row>
    <row r="464" spans="1:6" x14ac:dyDescent="0.2">
      <c r="A464"/>
      <c r="B464"/>
      <c r="C464"/>
      <c r="D464"/>
      <c r="E464"/>
      <c r="F464"/>
    </row>
    <row r="465" spans="1:6" x14ac:dyDescent="0.2">
      <c r="A465"/>
      <c r="B465"/>
      <c r="C465"/>
      <c r="D465"/>
      <c r="E465"/>
      <c r="F465"/>
    </row>
    <row r="466" spans="1:6" x14ac:dyDescent="0.2">
      <c r="A466"/>
      <c r="B466"/>
      <c r="C466"/>
      <c r="D466"/>
      <c r="E466"/>
      <c r="F466"/>
    </row>
    <row r="467" spans="1:6" x14ac:dyDescent="0.2">
      <c r="A467"/>
      <c r="B467"/>
      <c r="C467"/>
      <c r="D467"/>
      <c r="E467"/>
      <c r="F467"/>
    </row>
    <row r="468" spans="1:6" x14ac:dyDescent="0.2">
      <c r="A468"/>
      <c r="B468"/>
      <c r="C468"/>
      <c r="D468"/>
      <c r="E468"/>
      <c r="F468"/>
    </row>
    <row r="469" spans="1:6" x14ac:dyDescent="0.2">
      <c r="A469"/>
      <c r="B469"/>
      <c r="C469"/>
      <c r="D469"/>
      <c r="E469"/>
      <c r="F469"/>
    </row>
    <row r="470" spans="1:6" x14ac:dyDescent="0.2">
      <c r="A470"/>
      <c r="B470"/>
      <c r="C470"/>
      <c r="D470"/>
      <c r="E470"/>
      <c r="F470"/>
    </row>
    <row r="471" spans="1:6" x14ac:dyDescent="0.2">
      <c r="A471"/>
      <c r="B471"/>
      <c r="C471"/>
      <c r="D471"/>
      <c r="E471"/>
      <c r="F471"/>
    </row>
    <row r="472" spans="1:6" x14ac:dyDescent="0.2">
      <c r="A472"/>
      <c r="B472"/>
      <c r="C472"/>
      <c r="D472"/>
      <c r="E472"/>
      <c r="F472"/>
    </row>
    <row r="473" spans="1:6" x14ac:dyDescent="0.2">
      <c r="A473"/>
      <c r="B473"/>
      <c r="C473"/>
      <c r="D473"/>
      <c r="E473"/>
      <c r="F473"/>
    </row>
    <row r="474" spans="1:6" x14ac:dyDescent="0.2">
      <c r="A474"/>
      <c r="B474"/>
      <c r="C474"/>
      <c r="D474"/>
      <c r="E474"/>
      <c r="F474"/>
    </row>
    <row r="475" spans="1:6" x14ac:dyDescent="0.2">
      <c r="A475"/>
      <c r="B475"/>
      <c r="C475"/>
      <c r="D475"/>
      <c r="E475"/>
      <c r="F475"/>
    </row>
    <row r="476" spans="1:6" x14ac:dyDescent="0.2">
      <c r="A476"/>
      <c r="B476"/>
      <c r="C476"/>
      <c r="D476"/>
      <c r="E476"/>
      <c r="F476"/>
    </row>
    <row r="477" spans="1:6" x14ac:dyDescent="0.2">
      <c r="A477"/>
      <c r="B477"/>
      <c r="C477"/>
      <c r="D477"/>
      <c r="E477"/>
      <c r="F477"/>
    </row>
    <row r="478" spans="1:6" x14ac:dyDescent="0.2">
      <c r="A478"/>
      <c r="B478"/>
      <c r="C478"/>
      <c r="D478"/>
      <c r="E478"/>
      <c r="F478"/>
    </row>
    <row r="479" spans="1:6" x14ac:dyDescent="0.2">
      <c r="A479"/>
      <c r="B479"/>
      <c r="C479"/>
      <c r="D479"/>
      <c r="E479"/>
      <c r="F479"/>
    </row>
    <row r="480" spans="1:6" x14ac:dyDescent="0.2">
      <c r="A480"/>
      <c r="B480"/>
      <c r="C480"/>
      <c r="D480"/>
      <c r="E480"/>
      <c r="F480"/>
    </row>
    <row r="481" spans="1:6" x14ac:dyDescent="0.2">
      <c r="A481"/>
      <c r="B481"/>
      <c r="C481"/>
      <c r="D481"/>
      <c r="E481"/>
      <c r="F481"/>
    </row>
    <row r="482" spans="1:6" x14ac:dyDescent="0.2">
      <c r="A482"/>
      <c r="B482"/>
      <c r="C482"/>
      <c r="D482"/>
      <c r="E482"/>
      <c r="F482"/>
    </row>
    <row r="483" spans="1:6" x14ac:dyDescent="0.2">
      <c r="A483"/>
      <c r="B483"/>
      <c r="C483"/>
      <c r="D483"/>
      <c r="E483"/>
      <c r="F483"/>
    </row>
    <row r="484" spans="1:6" x14ac:dyDescent="0.2">
      <c r="A484"/>
      <c r="B484"/>
      <c r="C484"/>
      <c r="D484"/>
      <c r="E484"/>
      <c r="F484"/>
    </row>
    <row r="485" spans="1:6" x14ac:dyDescent="0.2">
      <c r="A485"/>
      <c r="B485"/>
      <c r="C485"/>
      <c r="D485"/>
      <c r="E485"/>
      <c r="F485"/>
    </row>
    <row r="486" spans="1:6" x14ac:dyDescent="0.2">
      <c r="A486"/>
      <c r="B486"/>
      <c r="C486"/>
      <c r="D486"/>
      <c r="E486"/>
      <c r="F486"/>
    </row>
    <row r="487" spans="1:6" x14ac:dyDescent="0.2">
      <c r="A487"/>
      <c r="B487"/>
      <c r="C487"/>
      <c r="D487"/>
      <c r="E487"/>
      <c r="F487"/>
    </row>
    <row r="488" spans="1:6" x14ac:dyDescent="0.2">
      <c r="A488"/>
      <c r="B488"/>
      <c r="C488"/>
      <c r="D488"/>
      <c r="E488"/>
      <c r="F488"/>
    </row>
    <row r="489" spans="1:6" x14ac:dyDescent="0.2">
      <c r="A489"/>
      <c r="B489"/>
      <c r="C489"/>
      <c r="D489"/>
      <c r="E489"/>
      <c r="F489"/>
    </row>
    <row r="490" spans="1:6" x14ac:dyDescent="0.2">
      <c r="A490"/>
      <c r="B490"/>
      <c r="C490"/>
      <c r="D490"/>
      <c r="E490"/>
      <c r="F490"/>
    </row>
    <row r="491" spans="1:6" x14ac:dyDescent="0.2">
      <c r="A491"/>
      <c r="B491"/>
      <c r="C491"/>
      <c r="D491"/>
      <c r="E491"/>
      <c r="F491"/>
    </row>
    <row r="492" spans="1:6" x14ac:dyDescent="0.2">
      <c r="A492"/>
      <c r="B492"/>
      <c r="C492"/>
      <c r="D492"/>
      <c r="E492"/>
      <c r="F492"/>
    </row>
    <row r="493" spans="1:6" x14ac:dyDescent="0.2">
      <c r="A493"/>
      <c r="B493"/>
      <c r="C493"/>
      <c r="D493"/>
      <c r="E493"/>
      <c r="F493"/>
    </row>
    <row r="494" spans="1:6" x14ac:dyDescent="0.2">
      <c r="A494"/>
      <c r="B494"/>
      <c r="C494"/>
      <c r="D494"/>
      <c r="E494"/>
      <c r="F494"/>
    </row>
    <row r="495" spans="1:6" x14ac:dyDescent="0.2">
      <c r="A495"/>
      <c r="B495"/>
      <c r="C495"/>
      <c r="D495"/>
      <c r="E495"/>
      <c r="F495"/>
    </row>
    <row r="496" spans="1:6" x14ac:dyDescent="0.2">
      <c r="A496"/>
      <c r="B496"/>
      <c r="C496"/>
      <c r="D496"/>
      <c r="E496"/>
      <c r="F496"/>
    </row>
    <row r="497" spans="1:6" x14ac:dyDescent="0.2">
      <c r="A497"/>
      <c r="B497"/>
      <c r="C497"/>
      <c r="D497"/>
      <c r="E497"/>
      <c r="F497"/>
    </row>
    <row r="498" spans="1:6" x14ac:dyDescent="0.2">
      <c r="A498"/>
      <c r="B498"/>
      <c r="C498"/>
      <c r="D498"/>
      <c r="E498"/>
      <c r="F498"/>
    </row>
    <row r="499" spans="1:6" x14ac:dyDescent="0.2">
      <c r="A499"/>
      <c r="B499"/>
      <c r="C499"/>
      <c r="D499"/>
      <c r="E499"/>
      <c r="F499"/>
    </row>
    <row r="500" spans="1:6" x14ac:dyDescent="0.2">
      <c r="A500"/>
      <c r="B500"/>
      <c r="C500"/>
      <c r="D500"/>
      <c r="E500"/>
      <c r="F500"/>
    </row>
    <row r="501" spans="1:6" x14ac:dyDescent="0.2">
      <c r="A501"/>
      <c r="B501"/>
      <c r="C501"/>
      <c r="D501"/>
      <c r="E501"/>
      <c r="F501"/>
    </row>
    <row r="502" spans="1:6" x14ac:dyDescent="0.2">
      <c r="A502"/>
      <c r="B502"/>
      <c r="C502"/>
      <c r="D502"/>
      <c r="E502"/>
      <c r="F502"/>
    </row>
    <row r="503" spans="1:6" x14ac:dyDescent="0.2">
      <c r="A503"/>
      <c r="B503"/>
      <c r="C503"/>
      <c r="D503"/>
      <c r="E503"/>
      <c r="F503"/>
    </row>
    <row r="504" spans="1:6" x14ac:dyDescent="0.2">
      <c r="A504"/>
      <c r="B504"/>
      <c r="C504"/>
      <c r="D504"/>
      <c r="E504"/>
      <c r="F504"/>
    </row>
    <row r="505" spans="1:6" x14ac:dyDescent="0.2">
      <c r="A505"/>
      <c r="B505"/>
      <c r="C505"/>
      <c r="D505"/>
      <c r="E505"/>
      <c r="F505"/>
    </row>
    <row r="506" spans="1:6" x14ac:dyDescent="0.2">
      <c r="A506"/>
      <c r="B506"/>
      <c r="C506"/>
      <c r="D506"/>
      <c r="E506"/>
      <c r="F506"/>
    </row>
    <row r="507" spans="1:6" x14ac:dyDescent="0.2">
      <c r="A507"/>
      <c r="B507"/>
      <c r="C507"/>
      <c r="D507"/>
      <c r="E507"/>
      <c r="F507"/>
    </row>
    <row r="508" spans="1:6" x14ac:dyDescent="0.2">
      <c r="A508"/>
      <c r="B508"/>
      <c r="C508"/>
      <c r="D508"/>
      <c r="E508"/>
      <c r="F508"/>
    </row>
    <row r="509" spans="1:6" x14ac:dyDescent="0.2">
      <c r="A509"/>
      <c r="B509"/>
      <c r="C509"/>
      <c r="D509"/>
      <c r="E509"/>
      <c r="F509"/>
    </row>
    <row r="510" spans="1:6" x14ac:dyDescent="0.2">
      <c r="A510"/>
      <c r="B510"/>
      <c r="C510"/>
      <c r="D510"/>
      <c r="E510"/>
      <c r="F510"/>
    </row>
    <row r="511" spans="1:6" x14ac:dyDescent="0.2">
      <c r="A511"/>
      <c r="B511"/>
      <c r="C511"/>
      <c r="D511"/>
      <c r="E511"/>
      <c r="F511"/>
    </row>
    <row r="512" spans="1:6" x14ac:dyDescent="0.2">
      <c r="A512"/>
      <c r="B512"/>
      <c r="C512"/>
      <c r="D512"/>
      <c r="E512"/>
      <c r="F512"/>
    </row>
    <row r="513" spans="1:6" x14ac:dyDescent="0.2">
      <c r="A513"/>
      <c r="B513"/>
      <c r="C513"/>
      <c r="D513"/>
      <c r="E513"/>
      <c r="F513"/>
    </row>
    <row r="514" spans="1:6" x14ac:dyDescent="0.2">
      <c r="A514"/>
      <c r="B514"/>
      <c r="C514"/>
      <c r="D514"/>
      <c r="E514"/>
      <c r="F514"/>
    </row>
    <row r="515" spans="1:6" x14ac:dyDescent="0.2">
      <c r="A515"/>
      <c r="B515"/>
      <c r="C515"/>
      <c r="D515"/>
      <c r="E515"/>
      <c r="F515"/>
    </row>
    <row r="516" spans="1:6" x14ac:dyDescent="0.2">
      <c r="A516"/>
      <c r="B516"/>
      <c r="C516"/>
      <c r="D516"/>
      <c r="E516"/>
      <c r="F516"/>
    </row>
    <row r="517" spans="1:6" x14ac:dyDescent="0.2">
      <c r="A517"/>
      <c r="B517"/>
      <c r="C517"/>
      <c r="D517"/>
      <c r="E517"/>
      <c r="F517"/>
    </row>
    <row r="518" spans="1:6" x14ac:dyDescent="0.2">
      <c r="A518"/>
      <c r="B518"/>
      <c r="C518"/>
      <c r="D518"/>
      <c r="E518"/>
      <c r="F518"/>
    </row>
    <row r="519" spans="1:6" x14ac:dyDescent="0.2">
      <c r="A519"/>
      <c r="B519"/>
      <c r="C519"/>
      <c r="D519"/>
      <c r="E519"/>
      <c r="F519"/>
    </row>
    <row r="520" spans="1:6" x14ac:dyDescent="0.2">
      <c r="A520"/>
      <c r="B520"/>
      <c r="C520"/>
      <c r="D520"/>
      <c r="E520"/>
      <c r="F520"/>
    </row>
    <row r="521" spans="1:6" x14ac:dyDescent="0.2">
      <c r="A521"/>
      <c r="B521"/>
      <c r="C521"/>
      <c r="D521"/>
      <c r="E521"/>
      <c r="F521"/>
    </row>
    <row r="522" spans="1:6" x14ac:dyDescent="0.2">
      <c r="A522"/>
      <c r="B522"/>
      <c r="C522"/>
      <c r="D522"/>
      <c r="E522"/>
      <c r="F522"/>
    </row>
    <row r="523" spans="1:6" x14ac:dyDescent="0.2">
      <c r="A523"/>
      <c r="B523"/>
      <c r="C523"/>
      <c r="D523"/>
      <c r="E523"/>
      <c r="F523"/>
    </row>
    <row r="524" spans="1:6" x14ac:dyDescent="0.2">
      <c r="A524"/>
      <c r="B524"/>
      <c r="C524"/>
      <c r="D524"/>
      <c r="E524"/>
      <c r="F524"/>
    </row>
    <row r="525" spans="1:6" x14ac:dyDescent="0.2">
      <c r="A525"/>
      <c r="B525"/>
      <c r="C525"/>
      <c r="D525"/>
      <c r="E525"/>
      <c r="F525"/>
    </row>
    <row r="526" spans="1:6" x14ac:dyDescent="0.2">
      <c r="A526"/>
      <c r="B526"/>
      <c r="C526"/>
      <c r="D526"/>
      <c r="E526"/>
      <c r="F526"/>
    </row>
    <row r="527" spans="1:6" x14ac:dyDescent="0.2">
      <c r="A527"/>
      <c r="B527"/>
      <c r="C527"/>
      <c r="D527"/>
      <c r="E527"/>
      <c r="F527"/>
    </row>
    <row r="528" spans="1:6" x14ac:dyDescent="0.2">
      <c r="A528"/>
      <c r="B528"/>
      <c r="C528"/>
      <c r="D528"/>
      <c r="E528"/>
      <c r="F528"/>
    </row>
    <row r="529" spans="1:6" x14ac:dyDescent="0.2">
      <c r="A529"/>
      <c r="B529"/>
      <c r="C529"/>
      <c r="D529"/>
      <c r="E529"/>
      <c r="F529"/>
    </row>
    <row r="530" spans="1:6" x14ac:dyDescent="0.2">
      <c r="A530"/>
      <c r="B530"/>
      <c r="C530"/>
      <c r="D530"/>
      <c r="E530"/>
      <c r="F530"/>
    </row>
    <row r="531" spans="1:6" x14ac:dyDescent="0.2">
      <c r="A531"/>
      <c r="B531"/>
      <c r="C531"/>
      <c r="D531"/>
      <c r="E531"/>
      <c r="F531"/>
    </row>
    <row r="532" spans="1:6" x14ac:dyDescent="0.2">
      <c r="A532"/>
      <c r="B532"/>
      <c r="C532"/>
      <c r="D532"/>
      <c r="E532"/>
      <c r="F532"/>
    </row>
    <row r="533" spans="1:6" x14ac:dyDescent="0.2">
      <c r="A533"/>
      <c r="B533"/>
      <c r="C533"/>
      <c r="D533"/>
      <c r="E533"/>
      <c r="F533"/>
    </row>
    <row r="534" spans="1:6" x14ac:dyDescent="0.2">
      <c r="A534"/>
      <c r="B534"/>
      <c r="C534"/>
      <c r="D534"/>
      <c r="E534"/>
      <c r="F534"/>
    </row>
    <row r="535" spans="1:6" x14ac:dyDescent="0.2">
      <c r="A535"/>
      <c r="B535"/>
      <c r="C535"/>
      <c r="D535"/>
      <c r="E535"/>
      <c r="F535"/>
    </row>
    <row r="536" spans="1:6" x14ac:dyDescent="0.2">
      <c r="A536"/>
      <c r="B536"/>
      <c r="C536"/>
      <c r="D536"/>
      <c r="E536"/>
      <c r="F536"/>
    </row>
    <row r="537" spans="1:6" x14ac:dyDescent="0.2">
      <c r="A537"/>
      <c r="B537"/>
      <c r="C537"/>
      <c r="D537"/>
      <c r="E537"/>
      <c r="F537"/>
    </row>
    <row r="538" spans="1:6" x14ac:dyDescent="0.2">
      <c r="A538"/>
      <c r="B538"/>
      <c r="C538"/>
      <c r="D538"/>
      <c r="E538"/>
      <c r="F538"/>
    </row>
    <row r="539" spans="1:6" x14ac:dyDescent="0.2">
      <c r="A539"/>
      <c r="B539"/>
      <c r="C539"/>
      <c r="D539"/>
      <c r="E539"/>
      <c r="F539"/>
    </row>
    <row r="540" spans="1:6" x14ac:dyDescent="0.2">
      <c r="A540"/>
      <c r="B540"/>
      <c r="C540"/>
      <c r="D540"/>
      <c r="E540"/>
      <c r="F540"/>
    </row>
    <row r="541" spans="1:6" x14ac:dyDescent="0.2">
      <c r="A541"/>
      <c r="B541"/>
      <c r="C541"/>
      <c r="D541"/>
      <c r="E541"/>
      <c r="F541"/>
    </row>
    <row r="542" spans="1:6" x14ac:dyDescent="0.2">
      <c r="A542"/>
      <c r="B542"/>
      <c r="C542"/>
      <c r="D542"/>
      <c r="E542"/>
      <c r="F542"/>
    </row>
    <row r="543" spans="1:6" x14ac:dyDescent="0.2">
      <c r="A543"/>
      <c r="B543"/>
      <c r="C543"/>
      <c r="D543"/>
      <c r="E543"/>
      <c r="F543"/>
    </row>
    <row r="544" spans="1:6" x14ac:dyDescent="0.2">
      <c r="A544"/>
      <c r="B544"/>
      <c r="C544"/>
      <c r="D544"/>
      <c r="E544"/>
      <c r="F544"/>
    </row>
    <row r="545" spans="1:6" x14ac:dyDescent="0.2">
      <c r="A545"/>
      <c r="B545"/>
      <c r="C545"/>
      <c r="D545"/>
      <c r="E545"/>
      <c r="F545"/>
    </row>
    <row r="546" spans="1:6" x14ac:dyDescent="0.2">
      <c r="A546"/>
      <c r="B546"/>
      <c r="C546"/>
      <c r="D546"/>
      <c r="E546"/>
      <c r="F546"/>
    </row>
    <row r="547" spans="1:6" x14ac:dyDescent="0.2">
      <c r="A547"/>
      <c r="B547"/>
      <c r="C547"/>
      <c r="D547"/>
      <c r="E547"/>
      <c r="F547"/>
    </row>
    <row r="548" spans="1:6" x14ac:dyDescent="0.2">
      <c r="A548"/>
      <c r="B548"/>
      <c r="C548"/>
      <c r="D548"/>
      <c r="E548"/>
      <c r="F548"/>
    </row>
    <row r="549" spans="1:6" x14ac:dyDescent="0.2">
      <c r="A549"/>
      <c r="B549"/>
      <c r="C549"/>
      <c r="D549"/>
      <c r="E549"/>
      <c r="F549"/>
    </row>
    <row r="550" spans="1:6" x14ac:dyDescent="0.2">
      <c r="A550"/>
      <c r="B550"/>
      <c r="C550"/>
      <c r="D550"/>
      <c r="E550"/>
      <c r="F550"/>
    </row>
    <row r="551" spans="1:6" x14ac:dyDescent="0.2">
      <c r="A551"/>
      <c r="B551"/>
      <c r="C551"/>
      <c r="D551"/>
      <c r="E551"/>
      <c r="F551"/>
    </row>
    <row r="552" spans="1:6" x14ac:dyDescent="0.2">
      <c r="A552"/>
      <c r="B552"/>
      <c r="C552"/>
      <c r="D552"/>
      <c r="E552"/>
      <c r="F552"/>
    </row>
    <row r="553" spans="1:6" x14ac:dyDescent="0.2">
      <c r="A553"/>
      <c r="B553"/>
      <c r="C553"/>
      <c r="D553"/>
      <c r="E553"/>
      <c r="F553"/>
    </row>
    <row r="554" spans="1:6" x14ac:dyDescent="0.2">
      <c r="A554"/>
      <c r="B554"/>
      <c r="C554"/>
      <c r="D554"/>
      <c r="E554"/>
      <c r="F554"/>
    </row>
    <row r="555" spans="1:6" x14ac:dyDescent="0.2">
      <c r="A555"/>
      <c r="B555"/>
      <c r="C555"/>
      <c r="D555"/>
      <c r="E555"/>
      <c r="F555"/>
    </row>
    <row r="556" spans="1:6" x14ac:dyDescent="0.2">
      <c r="A556"/>
      <c r="B556"/>
      <c r="C556"/>
      <c r="D556"/>
      <c r="E556"/>
      <c r="F556"/>
    </row>
    <row r="557" spans="1:6" x14ac:dyDescent="0.2">
      <c r="A557"/>
      <c r="B557"/>
      <c r="C557"/>
      <c r="D557"/>
      <c r="E557"/>
      <c r="F557"/>
    </row>
    <row r="558" spans="1:6" x14ac:dyDescent="0.2">
      <c r="A558"/>
      <c r="B558"/>
      <c r="C558"/>
      <c r="D558"/>
      <c r="E558"/>
      <c r="F558"/>
    </row>
    <row r="559" spans="1:6" x14ac:dyDescent="0.2">
      <c r="A559"/>
      <c r="B559"/>
      <c r="C559"/>
      <c r="D559"/>
      <c r="E559"/>
      <c r="F559"/>
    </row>
    <row r="560" spans="1:6" x14ac:dyDescent="0.2">
      <c r="A560"/>
      <c r="B560"/>
      <c r="C560"/>
      <c r="D560"/>
      <c r="E560"/>
      <c r="F560"/>
    </row>
    <row r="561" spans="1:6" x14ac:dyDescent="0.2">
      <c r="A561"/>
      <c r="B561"/>
      <c r="C561"/>
      <c r="D561"/>
      <c r="E561"/>
      <c r="F561"/>
    </row>
    <row r="562" spans="1:6" x14ac:dyDescent="0.2">
      <c r="A562"/>
      <c r="B562"/>
      <c r="C562"/>
      <c r="D562"/>
      <c r="E562"/>
      <c r="F562"/>
    </row>
    <row r="563" spans="1:6" x14ac:dyDescent="0.2">
      <c r="A563"/>
      <c r="B563"/>
      <c r="C563"/>
      <c r="D563"/>
      <c r="E563"/>
      <c r="F563"/>
    </row>
    <row r="564" spans="1:6" x14ac:dyDescent="0.2">
      <c r="A564"/>
      <c r="B564"/>
      <c r="C564"/>
      <c r="D564"/>
      <c r="E564"/>
      <c r="F564"/>
    </row>
    <row r="565" spans="1:6" x14ac:dyDescent="0.2">
      <c r="A565"/>
      <c r="B565"/>
      <c r="C565"/>
      <c r="D565"/>
      <c r="E565"/>
      <c r="F565"/>
    </row>
    <row r="566" spans="1:6" x14ac:dyDescent="0.2">
      <c r="A566"/>
      <c r="B566"/>
      <c r="C566"/>
      <c r="D566"/>
      <c r="E566"/>
      <c r="F566"/>
    </row>
    <row r="567" spans="1:6" x14ac:dyDescent="0.2">
      <c r="A567"/>
      <c r="B567"/>
      <c r="C567"/>
      <c r="D567"/>
      <c r="E567"/>
      <c r="F567"/>
    </row>
    <row r="568" spans="1:6" x14ac:dyDescent="0.2">
      <c r="A568"/>
      <c r="B568"/>
      <c r="C568"/>
      <c r="D568"/>
      <c r="E568"/>
      <c r="F568"/>
    </row>
    <row r="569" spans="1:6" x14ac:dyDescent="0.2">
      <c r="A569"/>
      <c r="B569"/>
      <c r="C569"/>
      <c r="D569"/>
      <c r="E569"/>
      <c r="F569"/>
    </row>
    <row r="570" spans="1:6" x14ac:dyDescent="0.2">
      <c r="A570"/>
      <c r="B570"/>
      <c r="C570"/>
      <c r="D570"/>
      <c r="E570"/>
      <c r="F570"/>
    </row>
    <row r="571" spans="1:6" x14ac:dyDescent="0.2">
      <c r="A571"/>
      <c r="B571"/>
      <c r="C571"/>
      <c r="D571"/>
      <c r="E571"/>
      <c r="F571"/>
    </row>
    <row r="572" spans="1:6" x14ac:dyDescent="0.2">
      <c r="A572"/>
      <c r="B572"/>
      <c r="C572"/>
      <c r="D572"/>
      <c r="E572"/>
      <c r="F572"/>
    </row>
    <row r="573" spans="1:6" x14ac:dyDescent="0.2">
      <c r="A573"/>
      <c r="B573"/>
      <c r="C573"/>
      <c r="D573"/>
      <c r="E573"/>
      <c r="F573"/>
    </row>
    <row r="574" spans="1:6" x14ac:dyDescent="0.2">
      <c r="A574"/>
      <c r="B574"/>
      <c r="C574"/>
      <c r="D574"/>
      <c r="E574"/>
      <c r="F574"/>
    </row>
    <row r="575" spans="1:6" x14ac:dyDescent="0.2">
      <c r="A575"/>
      <c r="B575"/>
      <c r="C575"/>
      <c r="D575"/>
      <c r="E575"/>
      <c r="F575"/>
    </row>
    <row r="576" spans="1:6" x14ac:dyDescent="0.2">
      <c r="A576"/>
      <c r="B576"/>
      <c r="C576"/>
      <c r="D576"/>
      <c r="E576"/>
      <c r="F576"/>
    </row>
    <row r="577" spans="1:6" x14ac:dyDescent="0.2">
      <c r="A577"/>
      <c r="B577"/>
      <c r="C577"/>
      <c r="D577"/>
      <c r="E577"/>
      <c r="F577"/>
    </row>
    <row r="578" spans="1:6" x14ac:dyDescent="0.2">
      <c r="A578"/>
      <c r="B578"/>
      <c r="C578"/>
      <c r="D578"/>
      <c r="E578"/>
      <c r="F578"/>
    </row>
    <row r="579" spans="1:6" x14ac:dyDescent="0.2">
      <c r="A579"/>
      <c r="B579"/>
      <c r="C579"/>
      <c r="D579"/>
      <c r="E579"/>
      <c r="F579"/>
    </row>
    <row r="580" spans="1:6" x14ac:dyDescent="0.2">
      <c r="A580"/>
      <c r="B580"/>
      <c r="C580"/>
      <c r="D580"/>
      <c r="E580"/>
      <c r="F580"/>
    </row>
    <row r="581" spans="1:6" x14ac:dyDescent="0.2">
      <c r="A581"/>
      <c r="B581"/>
      <c r="C581"/>
      <c r="D581"/>
      <c r="E581"/>
      <c r="F581"/>
    </row>
    <row r="582" spans="1:6" x14ac:dyDescent="0.2">
      <c r="A582"/>
      <c r="B582"/>
      <c r="C582"/>
      <c r="D582"/>
      <c r="E582"/>
      <c r="F582"/>
    </row>
    <row r="583" spans="1:6" x14ac:dyDescent="0.2">
      <c r="A583"/>
      <c r="B583"/>
      <c r="C583"/>
      <c r="D583"/>
      <c r="E583"/>
      <c r="F583"/>
    </row>
    <row r="584" spans="1:6" x14ac:dyDescent="0.2">
      <c r="A584"/>
      <c r="B584"/>
      <c r="C584"/>
      <c r="D584"/>
      <c r="E584"/>
      <c r="F584"/>
    </row>
    <row r="585" spans="1:6" x14ac:dyDescent="0.2">
      <c r="A585"/>
      <c r="B585"/>
      <c r="C585"/>
      <c r="D585"/>
      <c r="E585"/>
      <c r="F585"/>
    </row>
    <row r="586" spans="1:6" x14ac:dyDescent="0.2">
      <c r="A586"/>
      <c r="B586"/>
      <c r="C586"/>
      <c r="D586"/>
      <c r="E586"/>
      <c r="F586"/>
    </row>
    <row r="587" spans="1:6" x14ac:dyDescent="0.2">
      <c r="A587"/>
      <c r="B587"/>
      <c r="C587"/>
      <c r="D587"/>
      <c r="E587"/>
      <c r="F587"/>
    </row>
    <row r="588" spans="1:6" x14ac:dyDescent="0.2">
      <c r="A588"/>
      <c r="B588"/>
      <c r="C588"/>
      <c r="D588"/>
      <c r="E588"/>
      <c r="F588"/>
    </row>
    <row r="589" spans="1:6" x14ac:dyDescent="0.2">
      <c r="A589"/>
      <c r="B589"/>
      <c r="C589"/>
      <c r="D589"/>
      <c r="E589"/>
      <c r="F589"/>
    </row>
    <row r="590" spans="1:6" x14ac:dyDescent="0.2">
      <c r="A590"/>
      <c r="B590"/>
      <c r="C590"/>
      <c r="D590"/>
      <c r="E590"/>
      <c r="F590"/>
    </row>
    <row r="591" spans="1:6" x14ac:dyDescent="0.2">
      <c r="A591"/>
      <c r="B591"/>
      <c r="C591"/>
      <c r="D591"/>
      <c r="E591"/>
      <c r="F591"/>
    </row>
    <row r="592" spans="1:6" x14ac:dyDescent="0.2">
      <c r="A592"/>
      <c r="B592"/>
      <c r="C592"/>
      <c r="D592"/>
      <c r="E592"/>
      <c r="F592"/>
    </row>
    <row r="593" spans="1:6" x14ac:dyDescent="0.2">
      <c r="A593"/>
      <c r="B593"/>
      <c r="C593"/>
      <c r="D593"/>
      <c r="E593"/>
      <c r="F593"/>
    </row>
    <row r="594" spans="1:6" x14ac:dyDescent="0.2">
      <c r="A594"/>
      <c r="B594"/>
      <c r="C594"/>
      <c r="D594"/>
      <c r="E594"/>
      <c r="F594"/>
    </row>
    <row r="595" spans="1:6" x14ac:dyDescent="0.2">
      <c r="A595"/>
      <c r="B595"/>
      <c r="C595"/>
      <c r="D595"/>
      <c r="E595"/>
      <c r="F595"/>
    </row>
    <row r="596" spans="1:6" x14ac:dyDescent="0.2">
      <c r="A596"/>
      <c r="B596"/>
      <c r="C596"/>
      <c r="D596"/>
      <c r="E596"/>
      <c r="F596"/>
    </row>
    <row r="597" spans="1:6" x14ac:dyDescent="0.2">
      <c r="A597"/>
      <c r="B597"/>
      <c r="C597"/>
      <c r="D597"/>
      <c r="E597"/>
      <c r="F597"/>
    </row>
    <row r="598" spans="1:6" x14ac:dyDescent="0.2">
      <c r="A598"/>
      <c r="B598"/>
      <c r="C598"/>
      <c r="D598"/>
      <c r="E598"/>
      <c r="F598"/>
    </row>
    <row r="599" spans="1:6" x14ac:dyDescent="0.2">
      <c r="A599"/>
      <c r="B599"/>
      <c r="C599"/>
      <c r="D599"/>
      <c r="E599"/>
      <c r="F599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D77"/>
  <sheetViews>
    <sheetView workbookViewId="0"/>
  </sheetViews>
  <sheetFormatPr defaultColWidth="20.140625" defaultRowHeight="12.75" x14ac:dyDescent="0.2"/>
  <cols>
    <col min="1" max="1" width="36.28515625" style="2" customWidth="1"/>
    <col min="3" max="3" width="50.85546875" customWidth="1"/>
    <col min="4" max="4" width="28.7109375" customWidth="1"/>
  </cols>
  <sheetData>
    <row r="1" spans="1:4" x14ac:dyDescent="0.2">
      <c r="A1" s="2" t="s">
        <v>209</v>
      </c>
      <c r="C1" t="s">
        <v>388</v>
      </c>
      <c r="D1" t="s">
        <v>211</v>
      </c>
    </row>
    <row r="2" spans="1:4" x14ac:dyDescent="0.2">
      <c r="A2" s="2" t="s">
        <v>392</v>
      </c>
      <c r="C2" t="s">
        <v>925</v>
      </c>
      <c r="D2" t="s">
        <v>528</v>
      </c>
    </row>
    <row r="3" spans="1:4" x14ac:dyDescent="0.2">
      <c r="A3" s="2" t="s">
        <v>567</v>
      </c>
      <c r="C3" t="s">
        <v>715</v>
      </c>
      <c r="D3" t="s">
        <v>587</v>
      </c>
    </row>
    <row r="4" spans="1:4" x14ac:dyDescent="0.2">
      <c r="A4" s="2" t="s">
        <v>793</v>
      </c>
      <c r="C4" t="s">
        <v>591</v>
      </c>
      <c r="D4" t="s">
        <v>587</v>
      </c>
    </row>
    <row r="5" spans="1:4" x14ac:dyDescent="0.2">
      <c r="A5" s="2" t="s">
        <v>497</v>
      </c>
      <c r="C5" t="s">
        <v>821</v>
      </c>
      <c r="D5" t="s">
        <v>99</v>
      </c>
    </row>
    <row r="6" spans="1:4" x14ac:dyDescent="0.2">
      <c r="A6" s="2" t="s">
        <v>398</v>
      </c>
      <c r="C6" t="s">
        <v>821</v>
      </c>
      <c r="D6" t="s">
        <v>99</v>
      </c>
    </row>
    <row r="7" spans="1:4" x14ac:dyDescent="0.2">
      <c r="A7" s="2" t="s">
        <v>25</v>
      </c>
      <c r="C7" t="s">
        <v>224</v>
      </c>
      <c r="D7" t="s">
        <v>29</v>
      </c>
    </row>
    <row r="8" spans="1:4" x14ac:dyDescent="0.2">
      <c r="A8" s="2" t="s">
        <v>34</v>
      </c>
      <c r="C8" t="s">
        <v>984</v>
      </c>
      <c r="D8" t="s">
        <v>528</v>
      </c>
    </row>
    <row r="9" spans="1:4" x14ac:dyDescent="0.2">
      <c r="A9" s="2" t="s">
        <v>43</v>
      </c>
      <c r="C9" t="s">
        <v>1095</v>
      </c>
      <c r="D9" t="s">
        <v>99</v>
      </c>
    </row>
    <row r="10" spans="1:4" x14ac:dyDescent="0.2">
      <c r="A10" s="2" t="s">
        <v>884</v>
      </c>
      <c r="C10" t="s">
        <v>862</v>
      </c>
      <c r="D10" t="s">
        <v>73</v>
      </c>
    </row>
    <row r="11" spans="1:4" x14ac:dyDescent="0.2">
      <c r="A11" s="2" t="s">
        <v>700</v>
      </c>
      <c r="C11" t="s">
        <v>705</v>
      </c>
      <c r="D11" t="s">
        <v>706</v>
      </c>
    </row>
    <row r="12" spans="1:4" x14ac:dyDescent="0.2">
      <c r="A12" s="2" t="s">
        <v>702</v>
      </c>
      <c r="C12" t="s">
        <v>713</v>
      </c>
      <c r="D12" t="s">
        <v>706</v>
      </c>
    </row>
    <row r="13" spans="1:4" x14ac:dyDescent="0.2">
      <c r="A13" s="2" t="s">
        <v>49</v>
      </c>
      <c r="C13" t="s">
        <v>225</v>
      </c>
    </row>
    <row r="14" spans="1:4" x14ac:dyDescent="0.2">
      <c r="A14" s="2" t="s">
        <v>842</v>
      </c>
      <c r="C14" t="s">
        <v>849</v>
      </c>
    </row>
    <row r="15" spans="1:4" x14ac:dyDescent="0.2">
      <c r="A15" s="2" t="s">
        <v>397</v>
      </c>
      <c r="C15" t="s">
        <v>882</v>
      </c>
    </row>
    <row r="16" spans="1:4" x14ac:dyDescent="0.2">
      <c r="A16" s="2" t="s">
        <v>805</v>
      </c>
      <c r="C16" t="s">
        <v>894</v>
      </c>
      <c r="D16" t="s">
        <v>595</v>
      </c>
    </row>
    <row r="17" spans="1:4" x14ac:dyDescent="0.2">
      <c r="A17" s="2" t="s">
        <v>55</v>
      </c>
      <c r="C17" t="s">
        <v>858</v>
      </c>
    </row>
    <row r="18" spans="1:4" x14ac:dyDescent="0.2">
      <c r="A18" s="2" t="s">
        <v>63</v>
      </c>
      <c r="C18" t="s">
        <v>505</v>
      </c>
      <c r="D18" t="s">
        <v>64</v>
      </c>
    </row>
    <row r="19" spans="1:4" x14ac:dyDescent="0.2">
      <c r="A19" s="2" t="s">
        <v>65</v>
      </c>
      <c r="D19" t="s">
        <v>29</v>
      </c>
    </row>
    <row r="20" spans="1:4" x14ac:dyDescent="0.2">
      <c r="A20" s="2" t="s">
        <v>71</v>
      </c>
      <c r="C20" t="s">
        <v>1050</v>
      </c>
      <c r="D20" t="s">
        <v>73</v>
      </c>
    </row>
    <row r="21" spans="1:4" x14ac:dyDescent="0.2">
      <c r="A21" s="2" t="s">
        <v>656</v>
      </c>
      <c r="C21" t="s">
        <v>772</v>
      </c>
      <c r="D21" t="s">
        <v>587</v>
      </c>
    </row>
    <row r="22" spans="1:4" x14ac:dyDescent="0.2">
      <c r="A22" s="2" t="s">
        <v>74</v>
      </c>
      <c r="C22" t="s">
        <v>233</v>
      </c>
    </row>
    <row r="23" spans="1:4" x14ac:dyDescent="0.2">
      <c r="A23" s="2" t="s">
        <v>1062</v>
      </c>
      <c r="C23" t="s">
        <v>1063</v>
      </c>
      <c r="D23" t="s">
        <v>73</v>
      </c>
    </row>
    <row r="24" spans="1:4" x14ac:dyDescent="0.2">
      <c r="A24" s="2" t="s">
        <v>81</v>
      </c>
      <c r="C24" t="s">
        <v>804</v>
      </c>
      <c r="D24" t="s">
        <v>64</v>
      </c>
    </row>
    <row r="25" spans="1:4" x14ac:dyDescent="0.2">
      <c r="A25" s="2" t="s">
        <v>407</v>
      </c>
      <c r="C25" t="s">
        <v>235</v>
      </c>
      <c r="D25" t="s">
        <v>73</v>
      </c>
    </row>
    <row r="26" spans="1:4" x14ac:dyDescent="0.2">
      <c r="A26" s="2" t="s">
        <v>83</v>
      </c>
      <c r="C26" t="s">
        <v>719</v>
      </c>
    </row>
    <row r="27" spans="1:4" x14ac:dyDescent="0.2">
      <c r="A27" s="2" t="s">
        <v>86</v>
      </c>
      <c r="C27" t="s">
        <v>826</v>
      </c>
    </row>
    <row r="28" spans="1:4" x14ac:dyDescent="0.2">
      <c r="A28" s="2" t="s">
        <v>378</v>
      </c>
      <c r="C28" t="s">
        <v>1051</v>
      </c>
    </row>
    <row r="29" spans="1:4" x14ac:dyDescent="0.2">
      <c r="A29" s="2" t="s">
        <v>527</v>
      </c>
      <c r="C29" t="s">
        <v>935</v>
      </c>
    </row>
    <row r="30" spans="1:4" x14ac:dyDescent="0.2">
      <c r="A30" s="2" t="s">
        <v>100</v>
      </c>
      <c r="C30" t="s">
        <v>381</v>
      </c>
    </row>
    <row r="31" spans="1:4" x14ac:dyDescent="0.2">
      <c r="A31" s="2" t="s">
        <v>102</v>
      </c>
      <c r="C31" t="s">
        <v>547</v>
      </c>
    </row>
    <row r="32" spans="1:4" x14ac:dyDescent="0.2">
      <c r="A32" s="2" t="s">
        <v>114</v>
      </c>
      <c r="C32" t="s">
        <v>226</v>
      </c>
    </row>
    <row r="33" spans="1:4" x14ac:dyDescent="0.2">
      <c r="A33" s="2" t="s">
        <v>1064</v>
      </c>
      <c r="C33" t="s">
        <v>674</v>
      </c>
      <c r="D33" t="s">
        <v>595</v>
      </c>
    </row>
    <row r="34" spans="1:4" x14ac:dyDescent="0.2">
      <c r="A34" s="2" t="s">
        <v>633</v>
      </c>
      <c r="C34" t="s">
        <v>636</v>
      </c>
      <c r="D34" t="s">
        <v>595</v>
      </c>
    </row>
    <row r="35" spans="1:4" x14ac:dyDescent="0.2">
      <c r="A35" s="2" t="s">
        <v>118</v>
      </c>
      <c r="C35" t="s">
        <v>886</v>
      </c>
    </row>
    <row r="36" spans="1:4" x14ac:dyDescent="0.2">
      <c r="A36" s="2" t="s">
        <v>120</v>
      </c>
      <c r="C36" t="s">
        <v>1083</v>
      </c>
      <c r="D36" t="s">
        <v>73</v>
      </c>
    </row>
    <row r="37" spans="1:4" x14ac:dyDescent="0.2">
      <c r="A37" s="2" t="s">
        <v>121</v>
      </c>
      <c r="C37" t="s">
        <v>914</v>
      </c>
      <c r="D37" t="s">
        <v>29</v>
      </c>
    </row>
    <row r="38" spans="1:4" x14ac:dyDescent="0.2">
      <c r="A38" s="2" t="s">
        <v>1065</v>
      </c>
      <c r="D38" t="s">
        <v>73</v>
      </c>
    </row>
    <row r="39" spans="1:4" x14ac:dyDescent="0.2">
      <c r="A39" s="2" t="s">
        <v>1074</v>
      </c>
      <c r="C39" t="s">
        <v>1043</v>
      </c>
      <c r="D39" t="s">
        <v>99</v>
      </c>
    </row>
    <row r="40" spans="1:4" x14ac:dyDescent="0.2">
      <c r="A40" s="2" t="s">
        <v>130</v>
      </c>
      <c r="C40" t="s">
        <v>227</v>
      </c>
      <c r="D40" t="s">
        <v>73</v>
      </c>
    </row>
    <row r="41" spans="1:4" x14ac:dyDescent="0.2">
      <c r="A41" s="2" t="s">
        <v>135</v>
      </c>
      <c r="C41" t="s">
        <v>825</v>
      </c>
      <c r="D41" t="s">
        <v>64</v>
      </c>
    </row>
    <row r="42" spans="1:4" x14ac:dyDescent="0.2">
      <c r="A42" s="2" t="s">
        <v>141</v>
      </c>
      <c r="C42" t="s">
        <v>651</v>
      </c>
      <c r="D42" t="s">
        <v>29</v>
      </c>
    </row>
    <row r="43" spans="1:4" x14ac:dyDescent="0.2">
      <c r="A43" s="2" t="s">
        <v>682</v>
      </c>
      <c r="C43" t="s">
        <v>685</v>
      </c>
      <c r="D43" t="s">
        <v>73</v>
      </c>
    </row>
    <row r="44" spans="1:4" x14ac:dyDescent="0.2">
      <c r="A44" s="2" t="s">
        <v>142</v>
      </c>
      <c r="C44" t="s">
        <v>415</v>
      </c>
    </row>
    <row r="45" spans="1:4" x14ac:dyDescent="0.2">
      <c r="A45" s="2" t="s">
        <v>598</v>
      </c>
      <c r="C45" t="s">
        <v>600</v>
      </c>
      <c r="D45" t="s">
        <v>595</v>
      </c>
    </row>
    <row r="46" spans="1:4" x14ac:dyDescent="0.2">
      <c r="A46" s="2" t="s">
        <v>815</v>
      </c>
      <c r="C46" t="s">
        <v>817</v>
      </c>
      <c r="D46" t="s">
        <v>706</v>
      </c>
    </row>
    <row r="47" spans="1:4" x14ac:dyDescent="0.2">
      <c r="A47" s="2" t="s">
        <v>145</v>
      </c>
      <c r="C47" t="s">
        <v>1347</v>
      </c>
    </row>
    <row r="48" spans="1:4" x14ac:dyDescent="0.2">
      <c r="A48" s="2" t="s">
        <v>383</v>
      </c>
      <c r="C48" t="s">
        <v>390</v>
      </c>
      <c r="D48" t="s">
        <v>99</v>
      </c>
    </row>
    <row r="49" spans="1:4" x14ac:dyDescent="0.2">
      <c r="A49" s="2" t="s">
        <v>406</v>
      </c>
      <c r="C49" t="s">
        <v>228</v>
      </c>
    </row>
    <row r="50" spans="1:4" x14ac:dyDescent="0.2">
      <c r="A50" s="2" t="s">
        <v>592</v>
      </c>
      <c r="C50" t="s">
        <v>593</v>
      </c>
      <c r="D50" t="s">
        <v>595</v>
      </c>
    </row>
    <row r="51" spans="1:4" x14ac:dyDescent="0.2">
      <c r="A51" s="2" t="s">
        <v>955</v>
      </c>
      <c r="C51" t="s">
        <v>1045</v>
      </c>
    </row>
    <row r="52" spans="1:4" x14ac:dyDescent="0.2">
      <c r="A52" s="2" t="s">
        <v>1066</v>
      </c>
      <c r="C52" t="s">
        <v>1085</v>
      </c>
      <c r="D52" t="s">
        <v>64</v>
      </c>
    </row>
    <row r="53" spans="1:4" x14ac:dyDescent="0.2">
      <c r="A53" s="2" t="s">
        <v>416</v>
      </c>
      <c r="C53" t="s">
        <v>888</v>
      </c>
      <c r="D53" t="s">
        <v>528</v>
      </c>
    </row>
    <row r="54" spans="1:4" x14ac:dyDescent="0.2">
      <c r="A54" s="2" t="s">
        <v>686</v>
      </c>
      <c r="C54" t="s">
        <v>822</v>
      </c>
    </row>
    <row r="55" spans="1:4" x14ac:dyDescent="0.2">
      <c r="A55" s="2" t="s">
        <v>664</v>
      </c>
      <c r="C55" t="s">
        <v>915</v>
      </c>
      <c r="D55" t="s">
        <v>528</v>
      </c>
    </row>
    <row r="56" spans="1:4" x14ac:dyDescent="0.2">
      <c r="A56" s="2" t="s">
        <v>151</v>
      </c>
      <c r="C56" t="s">
        <v>953</v>
      </c>
      <c r="D56" t="s">
        <v>528</v>
      </c>
    </row>
    <row r="57" spans="1:4" x14ac:dyDescent="0.2">
      <c r="A57" s="2" t="s">
        <v>153</v>
      </c>
      <c r="C57" t="s">
        <v>234</v>
      </c>
      <c r="D57" t="s">
        <v>99</v>
      </c>
    </row>
    <row r="58" spans="1:4" x14ac:dyDescent="0.2">
      <c r="A58" s="2" t="s">
        <v>385</v>
      </c>
      <c r="C58" t="s">
        <v>923</v>
      </c>
      <c r="D58" t="s">
        <v>99</v>
      </c>
    </row>
    <row r="59" spans="1:4" x14ac:dyDescent="0.2">
      <c r="A59" s="2" t="s">
        <v>637</v>
      </c>
      <c r="C59" t="s">
        <v>796</v>
      </c>
      <c r="D59" t="s">
        <v>587</v>
      </c>
    </row>
    <row r="60" spans="1:4" x14ac:dyDescent="0.2">
      <c r="A60" s="2" t="s">
        <v>157</v>
      </c>
      <c r="C60" t="s">
        <v>229</v>
      </c>
    </row>
    <row r="61" spans="1:4" x14ac:dyDescent="0.2">
      <c r="A61" s="2" t="s">
        <v>162</v>
      </c>
      <c r="C61" t="s">
        <v>231</v>
      </c>
      <c r="D61" t="s">
        <v>73</v>
      </c>
    </row>
    <row r="62" spans="1:4" x14ac:dyDescent="0.2">
      <c r="A62" s="2" t="s">
        <v>164</v>
      </c>
      <c r="C62" t="s">
        <v>765</v>
      </c>
      <c r="D62" t="s">
        <v>73</v>
      </c>
    </row>
    <row r="63" spans="1:4" x14ac:dyDescent="0.2">
      <c r="A63" s="2" t="s">
        <v>376</v>
      </c>
      <c r="C63" t="s">
        <v>232</v>
      </c>
      <c r="D63" t="s">
        <v>73</v>
      </c>
    </row>
    <row r="64" spans="1:4" x14ac:dyDescent="0.2">
      <c r="A64" s="2" t="s">
        <v>1073</v>
      </c>
      <c r="C64" t="s">
        <v>899</v>
      </c>
    </row>
    <row r="65" spans="1:4" x14ac:dyDescent="0.2">
      <c r="A65" s="2" t="s">
        <v>1072</v>
      </c>
      <c r="C65" t="s">
        <v>768</v>
      </c>
      <c r="D65" t="s">
        <v>587</v>
      </c>
    </row>
    <row r="66" spans="1:4" x14ac:dyDescent="0.2">
      <c r="A66" s="2" t="s">
        <v>1071</v>
      </c>
      <c r="C66" t="s">
        <v>880</v>
      </c>
      <c r="D66" t="s">
        <v>587</v>
      </c>
    </row>
    <row r="67" spans="1:4" x14ac:dyDescent="0.2">
      <c r="A67" s="2" t="s">
        <v>1070</v>
      </c>
      <c r="C67" t="s">
        <v>636</v>
      </c>
      <c r="D67" t="s">
        <v>587</v>
      </c>
    </row>
    <row r="68" spans="1:4" x14ac:dyDescent="0.2">
      <c r="A68" s="2" t="s">
        <v>1069</v>
      </c>
      <c r="C68" t="s">
        <v>789</v>
      </c>
      <c r="D68" t="s">
        <v>587</v>
      </c>
    </row>
    <row r="69" spans="1:4" x14ac:dyDescent="0.2">
      <c r="A69" s="2" t="s">
        <v>168</v>
      </c>
      <c r="C69" t="s">
        <v>675</v>
      </c>
    </row>
    <row r="70" spans="1:4" x14ac:dyDescent="0.2">
      <c r="A70" s="2" t="s">
        <v>1056</v>
      </c>
      <c r="C70" t="s">
        <v>235</v>
      </c>
      <c r="D70" t="s">
        <v>73</v>
      </c>
    </row>
    <row r="71" spans="1:4" x14ac:dyDescent="0.2">
      <c r="A71" s="2" t="s">
        <v>1068</v>
      </c>
      <c r="C71" t="s">
        <v>697</v>
      </c>
      <c r="D71" t="s">
        <v>595</v>
      </c>
    </row>
    <row r="72" spans="1:4" x14ac:dyDescent="0.2">
      <c r="A72" s="2" t="s">
        <v>178</v>
      </c>
      <c r="C72" t="s">
        <v>1344</v>
      </c>
    </row>
    <row r="73" spans="1:4" x14ac:dyDescent="0.2">
      <c r="A73" s="2" t="s">
        <v>585</v>
      </c>
      <c r="C73" t="s">
        <v>1348</v>
      </c>
      <c r="D73" t="s">
        <v>587</v>
      </c>
    </row>
    <row r="74" spans="1:4" x14ac:dyDescent="0.2">
      <c r="A74" s="2" t="s">
        <v>596</v>
      </c>
      <c r="C74" t="s">
        <v>653</v>
      </c>
      <c r="D74" t="s">
        <v>595</v>
      </c>
    </row>
    <row r="75" spans="1:4" x14ac:dyDescent="0.2">
      <c r="A75" s="2" t="s">
        <v>185</v>
      </c>
      <c r="C75" t="s">
        <v>943</v>
      </c>
      <c r="D75" t="s">
        <v>64</v>
      </c>
    </row>
    <row r="76" spans="1:4" x14ac:dyDescent="0.2">
      <c r="A76" s="2" t="s">
        <v>1067</v>
      </c>
      <c r="C76" t="s">
        <v>672</v>
      </c>
      <c r="D76" t="s">
        <v>595</v>
      </c>
    </row>
    <row r="77" spans="1:4" x14ac:dyDescent="0.2">
      <c r="A77" s="2" t="s">
        <v>391</v>
      </c>
      <c r="C77" t="s">
        <v>950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7030A0"/>
  </sheetPr>
  <dimension ref="A1:AD30"/>
  <sheetViews>
    <sheetView workbookViewId="0">
      <selection activeCell="Q2" sqref="Q2"/>
    </sheetView>
  </sheetViews>
  <sheetFormatPr defaultColWidth="9.140625" defaultRowHeight="12.75" x14ac:dyDescent="0.2"/>
  <cols>
    <col min="1" max="1" width="3.42578125" style="98" customWidth="1"/>
    <col min="2" max="2" width="54.85546875" style="99" customWidth="1"/>
    <col min="3" max="3" width="5" style="96" bestFit="1" customWidth="1"/>
    <col min="4" max="4" width="1.28515625" style="100" bestFit="1" customWidth="1"/>
    <col min="5" max="5" width="3.42578125" style="100" bestFit="1" customWidth="1"/>
    <col min="6" max="6" width="3.42578125" style="100" customWidth="1"/>
    <col min="7" max="7" width="3.140625" style="100" customWidth="1"/>
    <col min="8" max="11" width="3.5703125" style="100" customWidth="1"/>
    <col min="12" max="12" width="1.28515625" style="100" customWidth="1"/>
    <col min="13" max="13" width="3.140625" style="67" customWidth="1"/>
    <col min="14" max="14" width="3.42578125" style="67" customWidth="1"/>
    <col min="15" max="16" width="2" style="67" customWidth="1"/>
    <col min="17" max="17" width="15.42578125" style="67" customWidth="1"/>
    <col min="18" max="23" width="3.140625" style="67" customWidth="1"/>
    <col min="24" max="24" width="64.85546875" style="67" customWidth="1"/>
    <col min="25" max="25" width="1" style="67" customWidth="1"/>
    <col min="26" max="36" width="3.140625" style="67" customWidth="1"/>
    <col min="37" max="16384" width="9.140625" style="67"/>
  </cols>
  <sheetData>
    <row r="1" spans="1:30" ht="20.25" customHeight="1" thickBot="1" x14ac:dyDescent="0.25">
      <c r="A1" s="60"/>
      <c r="B1" s="61" t="s">
        <v>352</v>
      </c>
      <c r="C1" s="62"/>
      <c r="D1" s="62"/>
      <c r="E1" s="62"/>
      <c r="F1" s="62" t="b">
        <v>1</v>
      </c>
      <c r="G1" s="63" t="b">
        <v>0</v>
      </c>
      <c r="H1" s="64"/>
      <c r="I1" s="63"/>
      <c r="J1" s="65"/>
      <c r="K1" s="65"/>
      <c r="L1" s="66"/>
      <c r="Q1" s="497" t="s">
        <v>353</v>
      </c>
    </row>
    <row r="2" spans="1:30" s="75" customFormat="1" ht="24.75" customHeight="1" thickBot="1" x14ac:dyDescent="0.25">
      <c r="A2" s="68"/>
      <c r="B2" s="493" t="s">
        <v>354</v>
      </c>
      <c r="C2" s="69" t="b">
        <v>0</v>
      </c>
      <c r="D2" s="70"/>
      <c r="E2" s="71" t="s">
        <v>355</v>
      </c>
      <c r="F2" s="71"/>
      <c r="G2" s="71"/>
      <c r="H2" s="65"/>
      <c r="I2" s="71"/>
      <c r="J2" s="72"/>
      <c r="K2" s="73"/>
      <c r="L2" s="74"/>
      <c r="N2" s="495" t="str">
        <f>IF(B6=X4,"На","")</f>
        <v>На</v>
      </c>
      <c r="O2" s="76"/>
      <c r="P2" s="76"/>
      <c r="Q2" s="498"/>
      <c r="V2" s="485"/>
      <c r="W2" s="485"/>
      <c r="X2" s="485"/>
      <c r="Y2" s="485"/>
      <c r="Z2" s="485"/>
      <c r="AA2" s="485"/>
      <c r="AB2" s="485"/>
    </row>
    <row r="3" spans="1:30" ht="20.25" customHeight="1" thickBot="1" x14ac:dyDescent="0.25">
      <c r="A3" s="77"/>
      <c r="B3" s="78" t="s">
        <v>356</v>
      </c>
      <c r="C3" s="79" t="b">
        <v>1</v>
      </c>
      <c r="D3" s="80"/>
      <c r="E3" s="81"/>
      <c r="F3" s="81"/>
      <c r="G3" s="81"/>
      <c r="H3" s="81"/>
      <c r="I3" s="81"/>
      <c r="J3" s="81"/>
      <c r="K3" s="82"/>
      <c r="L3" s="83"/>
      <c r="V3" s="486"/>
      <c r="W3" s="487"/>
      <c r="X3" s="488"/>
      <c r="Y3" s="488"/>
      <c r="Z3" s="488"/>
      <c r="AA3" s="488"/>
      <c r="AB3" s="488"/>
      <c r="AC3" s="483"/>
      <c r="AD3" s="483"/>
    </row>
    <row r="4" spans="1:30" ht="24.75" customHeight="1" thickBot="1" x14ac:dyDescent="0.25">
      <c r="A4" s="77"/>
      <c r="B4" s="494" t="s">
        <v>357</v>
      </c>
      <c r="C4" s="84"/>
      <c r="D4" s="85"/>
      <c r="E4" s="85"/>
      <c r="F4" s="85"/>
      <c r="G4" s="85"/>
      <c r="H4" s="85"/>
      <c r="I4" s="85"/>
      <c r="J4" s="85"/>
      <c r="K4" s="85"/>
      <c r="L4" s="83"/>
      <c r="V4" s="486"/>
      <c r="W4" s="487"/>
      <c r="X4" s="489" t="s">
        <v>720</v>
      </c>
      <c r="Y4" s="490"/>
      <c r="Z4" s="488"/>
      <c r="AA4" s="488"/>
      <c r="AB4" s="488"/>
      <c r="AC4" s="483"/>
      <c r="AD4" s="483"/>
    </row>
    <row r="5" spans="1:30" ht="24.75" customHeight="1" thickBot="1" x14ac:dyDescent="0.25">
      <c r="A5" s="77"/>
      <c r="B5" s="78" t="s">
        <v>358</v>
      </c>
      <c r="C5" s="84"/>
      <c r="D5" s="85"/>
      <c r="E5" s="707" t="s">
        <v>359</v>
      </c>
      <c r="F5" s="707"/>
      <c r="G5" s="707"/>
      <c r="H5" s="707"/>
      <c r="I5" s="707"/>
      <c r="J5" s="707"/>
      <c r="K5" s="85"/>
      <c r="L5" s="83"/>
      <c r="V5" s="486"/>
      <c r="W5" s="487"/>
      <c r="X5" s="491" t="s">
        <v>721</v>
      </c>
      <c r="Y5" s="488"/>
      <c r="Z5" s="488"/>
      <c r="AA5" s="488"/>
      <c r="AB5" s="488"/>
      <c r="AC5" s="483"/>
      <c r="AD5" s="483"/>
    </row>
    <row r="6" spans="1:30" ht="24" customHeight="1" thickBot="1" x14ac:dyDescent="0.25">
      <c r="A6" s="77" t="s">
        <v>360</v>
      </c>
      <c r="B6" s="496" t="s">
        <v>720</v>
      </c>
      <c r="C6" s="84"/>
      <c r="D6" s="87"/>
      <c r="E6" s="65"/>
      <c r="F6" s="65"/>
      <c r="G6" s="65"/>
      <c r="H6" s="65"/>
      <c r="I6" s="65"/>
      <c r="J6" s="65"/>
      <c r="K6" s="66"/>
      <c r="L6" s="83"/>
      <c r="Q6" s="88"/>
      <c r="V6" s="486"/>
      <c r="W6" s="487"/>
      <c r="X6" s="492"/>
      <c r="Y6" s="488"/>
      <c r="Z6" s="488"/>
      <c r="AA6" s="488"/>
      <c r="AB6" s="488"/>
      <c r="AC6" s="483"/>
      <c r="AD6" s="483"/>
    </row>
    <row r="7" spans="1:30" ht="13.5" thickBot="1" x14ac:dyDescent="0.25">
      <c r="A7" s="77"/>
      <c r="B7" s="89"/>
      <c r="C7" s="84"/>
      <c r="D7" s="90"/>
      <c r="E7" s="85"/>
      <c r="F7" s="85"/>
      <c r="G7" s="85"/>
      <c r="H7" s="85"/>
      <c r="I7" s="85"/>
      <c r="J7" s="85"/>
      <c r="K7" s="83"/>
      <c r="L7" s="83"/>
      <c r="Q7" s="88"/>
      <c r="V7" s="486"/>
      <c r="W7" s="487"/>
      <c r="X7" s="488"/>
      <c r="Y7" s="488"/>
      <c r="Z7" s="488"/>
      <c r="AA7" s="488"/>
      <c r="AB7" s="488"/>
      <c r="AC7" s="483"/>
      <c r="AD7" s="483"/>
    </row>
    <row r="8" spans="1:30" ht="24" customHeight="1" thickBot="1" x14ac:dyDescent="0.25">
      <c r="A8" s="77" t="s">
        <v>361</v>
      </c>
      <c r="B8" s="86"/>
      <c r="C8" s="84"/>
      <c r="D8" s="90"/>
      <c r="E8" s="85"/>
      <c r="F8" s="85"/>
      <c r="G8" s="85"/>
      <c r="H8" s="85"/>
      <c r="I8" s="85"/>
      <c r="J8" s="85"/>
      <c r="K8" s="83"/>
      <c r="L8" s="83"/>
      <c r="Q8" s="88"/>
      <c r="V8" s="486"/>
      <c r="W8" s="487"/>
      <c r="X8" s="488"/>
      <c r="Y8" s="488"/>
      <c r="Z8" s="488"/>
      <c r="AA8" s="488"/>
      <c r="AB8" s="488"/>
      <c r="AC8" s="483"/>
      <c r="AD8" s="483"/>
    </row>
    <row r="9" spans="1:30" ht="13.5" thickBot="1" x14ac:dyDescent="0.25">
      <c r="A9" s="77"/>
      <c r="B9" s="89"/>
      <c r="C9" s="84"/>
      <c r="D9" s="90"/>
      <c r="E9" s="85"/>
      <c r="F9" s="85"/>
      <c r="G9" s="85"/>
      <c r="H9" s="85"/>
      <c r="I9" s="85"/>
      <c r="J9" s="85"/>
      <c r="K9" s="83"/>
      <c r="L9" s="83"/>
      <c r="Q9" s="88"/>
      <c r="V9" s="486"/>
      <c r="W9" s="487"/>
      <c r="X9" s="488"/>
      <c r="Y9" s="488"/>
      <c r="Z9" s="488"/>
      <c r="AA9" s="488"/>
      <c r="AB9" s="488"/>
      <c r="AC9" s="483"/>
      <c r="AD9" s="483"/>
    </row>
    <row r="10" spans="1:30" ht="24" customHeight="1" thickBot="1" x14ac:dyDescent="0.25">
      <c r="A10" s="77" t="s">
        <v>362</v>
      </c>
      <c r="B10" s="86"/>
      <c r="C10" s="84"/>
      <c r="D10" s="90"/>
      <c r="E10" s="85"/>
      <c r="F10" s="85"/>
      <c r="G10" s="85"/>
      <c r="H10" s="85"/>
      <c r="I10" s="85"/>
      <c r="J10" s="85"/>
      <c r="K10" s="83"/>
      <c r="L10" s="83"/>
      <c r="Q10" s="88"/>
      <c r="W10" s="483"/>
      <c r="X10" s="484"/>
      <c r="Y10" s="484"/>
      <c r="Z10" s="484"/>
      <c r="AA10" s="484"/>
      <c r="AB10" s="484"/>
      <c r="AC10" s="483"/>
      <c r="AD10" s="483"/>
    </row>
    <row r="11" spans="1:30" ht="6.75" customHeight="1" thickBot="1" x14ac:dyDescent="0.25">
      <c r="A11" s="77"/>
      <c r="B11" s="89"/>
      <c r="C11" s="84"/>
      <c r="D11" s="90"/>
      <c r="E11" s="85"/>
      <c r="F11" s="85"/>
      <c r="G11" s="85"/>
      <c r="H11" s="85"/>
      <c r="I11" s="85"/>
      <c r="J11" s="85"/>
      <c r="K11" s="83"/>
      <c r="L11" s="83"/>
      <c r="Q11" s="88"/>
      <c r="W11" s="483"/>
      <c r="X11" s="484"/>
      <c r="Y11" s="484"/>
      <c r="Z11" s="484"/>
      <c r="AA11" s="484"/>
      <c r="AB11" s="484"/>
      <c r="AC11" s="483"/>
      <c r="AD11" s="483"/>
    </row>
    <row r="12" spans="1:30" ht="24" customHeight="1" thickBot="1" x14ac:dyDescent="0.25">
      <c r="A12" s="77" t="s">
        <v>363</v>
      </c>
      <c r="B12" s="86"/>
      <c r="C12" s="84"/>
      <c r="D12" s="80"/>
      <c r="E12" s="81"/>
      <c r="F12" s="81"/>
      <c r="G12" s="81"/>
      <c r="H12" s="81"/>
      <c r="I12" s="81"/>
      <c r="J12" s="81"/>
      <c r="K12" s="82"/>
      <c r="L12" s="83"/>
      <c r="Q12" s="88"/>
      <c r="W12" s="483"/>
      <c r="X12" s="484"/>
      <c r="Y12" s="484"/>
      <c r="Z12" s="484"/>
      <c r="AA12" s="484"/>
      <c r="AB12" s="484"/>
      <c r="AC12" s="483"/>
      <c r="AD12" s="483"/>
    </row>
    <row r="13" spans="1:30" ht="7.5" hidden="1" customHeight="1" thickBot="1" x14ac:dyDescent="0.25">
      <c r="A13" s="93"/>
      <c r="B13" s="499"/>
      <c r="C13" s="95"/>
      <c r="D13" s="81"/>
      <c r="E13" s="81"/>
      <c r="F13" s="81"/>
      <c r="G13" s="81"/>
      <c r="H13" s="81"/>
      <c r="I13" s="81"/>
      <c r="J13" s="81"/>
      <c r="K13" s="81"/>
      <c r="L13" s="82"/>
      <c r="W13" s="483"/>
      <c r="X13" s="483"/>
      <c r="Y13" s="483"/>
      <c r="Z13" s="483"/>
      <c r="AA13" s="483"/>
      <c r="AB13" s="483"/>
      <c r="AC13" s="483"/>
      <c r="AD13" s="483"/>
    </row>
    <row r="14" spans="1:30" ht="13.5" hidden="1" thickBot="1" x14ac:dyDescent="0.25">
      <c r="A14" s="77"/>
      <c r="B14" s="78" t="s">
        <v>399</v>
      </c>
      <c r="C14" s="84"/>
      <c r="D14" s="85"/>
      <c r="E14" s="85"/>
      <c r="F14" s="91"/>
      <c r="G14" s="85"/>
      <c r="H14" s="85"/>
      <c r="I14" s="85"/>
      <c r="J14" s="85"/>
      <c r="K14" s="85"/>
      <c r="L14" s="83"/>
      <c r="W14" s="483"/>
      <c r="X14" s="483"/>
      <c r="Y14" s="483"/>
      <c r="Z14" s="483"/>
      <c r="AA14" s="483"/>
      <c r="AB14" s="483"/>
      <c r="AC14" s="483"/>
      <c r="AD14" s="483"/>
    </row>
    <row r="15" spans="1:30" ht="162" hidden="1" customHeight="1" thickBot="1" x14ac:dyDescent="0.25">
      <c r="A15" s="77"/>
      <c r="B15" s="92" t="s">
        <v>837</v>
      </c>
      <c r="C15" s="84"/>
      <c r="D15" s="127"/>
      <c r="E15" s="128"/>
      <c r="F15" s="128"/>
      <c r="G15" s="128"/>
      <c r="H15" s="128"/>
      <c r="I15" s="128"/>
      <c r="J15" s="128"/>
      <c r="K15" s="129"/>
      <c r="L15" s="83"/>
      <c r="W15" s="483"/>
      <c r="X15" s="483"/>
      <c r="Y15" s="483"/>
      <c r="Z15" s="483"/>
      <c r="AA15" s="483"/>
      <c r="AB15" s="483"/>
      <c r="AC15" s="483"/>
      <c r="AD15" s="483"/>
    </row>
    <row r="16" spans="1:30" ht="6" hidden="1" customHeight="1" thickBot="1" x14ac:dyDescent="0.25">
      <c r="A16" s="93"/>
      <c r="B16" s="94"/>
      <c r="C16" s="95"/>
      <c r="D16" s="81"/>
      <c r="E16" s="81"/>
      <c r="F16" s="81"/>
      <c r="G16" s="81"/>
      <c r="H16" s="81"/>
      <c r="I16" s="81"/>
      <c r="J16" s="81"/>
      <c r="K16" s="81"/>
      <c r="L16" s="82"/>
    </row>
    <row r="17" spans="1:17" s="97" customFormat="1" ht="14.25" hidden="1" customHeight="1" thickBot="1" x14ac:dyDescent="0.2">
      <c r="A17" s="112"/>
      <c r="B17" s="113" t="s">
        <v>400</v>
      </c>
      <c r="C17" s="114"/>
      <c r="D17" s="115"/>
      <c r="E17" s="115"/>
      <c r="F17" s="115"/>
      <c r="G17" s="115"/>
      <c r="H17" s="115"/>
      <c r="I17" s="115"/>
      <c r="J17" s="115"/>
      <c r="K17" s="115"/>
      <c r="L17" s="116"/>
    </row>
    <row r="18" spans="1:17" s="97" customFormat="1" ht="166.5" hidden="1" thickBot="1" x14ac:dyDescent="0.2">
      <c r="A18" s="117"/>
      <c r="B18" s="111" t="s">
        <v>839</v>
      </c>
      <c r="C18" s="110"/>
      <c r="D18" s="124"/>
      <c r="E18" s="125"/>
      <c r="F18" s="125"/>
      <c r="G18" s="125"/>
      <c r="H18" s="125"/>
      <c r="I18" s="125"/>
      <c r="J18" s="125"/>
      <c r="K18" s="126"/>
      <c r="L18" s="118"/>
    </row>
    <row r="19" spans="1:17" ht="13.5" hidden="1" thickBot="1" x14ac:dyDescent="0.25">
      <c r="A19" s="119"/>
      <c r="B19" s="120"/>
      <c r="C19" s="121"/>
      <c r="D19" s="122"/>
      <c r="E19" s="122"/>
      <c r="F19" s="122"/>
      <c r="G19" s="122"/>
      <c r="H19" s="122"/>
      <c r="I19" s="122"/>
      <c r="J19" s="122"/>
      <c r="K19" s="122"/>
      <c r="L19" s="123"/>
    </row>
    <row r="20" spans="1:17" ht="13.5" hidden="1" thickBot="1" x14ac:dyDescent="0.25">
      <c r="A20" s="112"/>
      <c r="B20" s="113" t="s">
        <v>544</v>
      </c>
      <c r="C20" s="114"/>
      <c r="D20" s="115"/>
      <c r="E20" s="115"/>
      <c r="F20" s="115"/>
      <c r="G20" s="115"/>
      <c r="H20" s="115"/>
      <c r="I20" s="115"/>
      <c r="J20" s="115"/>
      <c r="K20" s="115"/>
      <c r="L20" s="116"/>
    </row>
    <row r="21" spans="1:17" ht="166.5" hidden="1" thickBot="1" x14ac:dyDescent="0.25">
      <c r="A21" s="117"/>
      <c r="B21" s="111" t="s">
        <v>838</v>
      </c>
      <c r="C21" s="110"/>
      <c r="D21" s="124"/>
      <c r="E21" s="125"/>
      <c r="F21" s="125"/>
      <c r="G21" s="125"/>
      <c r="H21" s="125"/>
      <c r="I21" s="125"/>
      <c r="J21" s="125"/>
      <c r="K21" s="126"/>
      <c r="L21" s="118"/>
    </row>
    <row r="22" spans="1:17" ht="13.5" hidden="1" thickBot="1" x14ac:dyDescent="0.25">
      <c r="A22" s="119"/>
      <c r="B22" s="120"/>
      <c r="C22" s="121"/>
      <c r="D22" s="122"/>
      <c r="E22" s="122"/>
      <c r="F22" s="122"/>
      <c r="G22" s="122"/>
      <c r="H22" s="122"/>
      <c r="I22" s="122"/>
      <c r="J22" s="122"/>
      <c r="K22" s="122"/>
      <c r="L22" s="123"/>
      <c r="M22" s="98"/>
      <c r="N22" s="98"/>
      <c r="O22" s="98"/>
      <c r="P22" s="98"/>
      <c r="Q22" s="98"/>
    </row>
    <row r="26" spans="1:17" ht="13.5" thickBot="1" x14ac:dyDescent="0.25"/>
    <row r="27" spans="1:17" x14ac:dyDescent="0.2">
      <c r="B27" s="558" t="s">
        <v>1055</v>
      </c>
    </row>
    <row r="28" spans="1:17" ht="15" x14ac:dyDescent="0.2">
      <c r="B28" s="559" t="s">
        <v>1052</v>
      </c>
    </row>
    <row r="29" spans="1:17" ht="15" x14ac:dyDescent="0.2">
      <c r="B29" s="559" t="s">
        <v>1053</v>
      </c>
    </row>
    <row r="30" spans="1:17" ht="15.75" thickBot="1" x14ac:dyDescent="0.25">
      <c r="B30" s="560" t="s">
        <v>1054</v>
      </c>
    </row>
  </sheetData>
  <dataConsolidate/>
  <mergeCells count="1">
    <mergeCell ref="E5:J5"/>
  </mergeCells>
  <dataValidations count="3">
    <dataValidation type="list" allowBlank="1" showInputMessage="1" showErrorMessage="1" sqref="Q6:Q12 B7 B9:B13">
      <formula1>variant</formula1>
    </dataValidation>
    <dataValidation type="list" allowBlank="1" showInputMessage="1" showErrorMessage="1" sqref="B8">
      <formula1>$X$3:$X$5</formula1>
    </dataValidation>
    <dataValidation type="list" allowBlank="1" showInputMessage="1" showErrorMessage="1" sqref="B6">
      <formula1>$X$3:$X$6</formula1>
    </dataValidation>
  </dataValidations>
  <hyperlinks>
    <hyperlink ref="B28" r:id="rId1" display="mailto:kiselev@forum-auto.ru"/>
    <hyperlink ref="B29" r:id="rId2" display="mailto:surova.n@forum-auto.ru"/>
    <hyperlink ref="B30" r:id="rId3" display="mailto:sorokin.d@forum-auto.ru"/>
  </hyperlinks>
  <pageMargins left="0.7" right="0.7" top="0.75" bottom="0.75" header="0.3" footer="0.3"/>
  <pageSetup scale="87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7" name="Check Box 1">
              <controlPr defaultSize="0" autoFill="0" autoLine="0" autoPict="0" altText="Прикрепить общий файл">
                <anchor moveWithCells="1">
                  <from>
                    <xdr:col>4</xdr:col>
                    <xdr:colOff>19050</xdr:colOff>
                    <xdr:row>5</xdr:row>
                    <xdr:rowOff>152400</xdr:rowOff>
                  </from>
                  <to>
                    <xdr:col>10</xdr:col>
                    <xdr:colOff>152400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8" name="Button 2">
              <controlPr defaultSize="0" print="0" autoFill="0" autoPict="0" macro="[0]!SendMail_Delivery">
                <anchor moveWithCells="1" sizeWithCells="1">
                  <from>
                    <xdr:col>4</xdr:col>
                    <xdr:colOff>9525</xdr:colOff>
                    <xdr:row>1</xdr:row>
                    <xdr:rowOff>104775</xdr:rowOff>
                  </from>
                  <to>
                    <xdr:col>10</xdr:col>
                    <xdr:colOff>133350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9" name="Check Box 3">
              <controlPr defaultSize="0" autoFill="0" autoLine="0" autoPict="0">
                <anchor moveWithCells="1">
                  <from>
                    <xdr:col>4</xdr:col>
                    <xdr:colOff>19050</xdr:colOff>
                    <xdr:row>9</xdr:row>
                    <xdr:rowOff>228600</xdr:rowOff>
                  </from>
                  <to>
                    <xdr:col>10</xdr:col>
                    <xdr:colOff>161925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rgb="FF00B0F0"/>
  </sheetPr>
  <dimension ref="A1:N77"/>
  <sheetViews>
    <sheetView workbookViewId="0">
      <selection activeCell="B35" sqref="B35"/>
    </sheetView>
  </sheetViews>
  <sheetFormatPr defaultColWidth="33" defaultRowHeight="12.75" x14ac:dyDescent="0.2"/>
  <cols>
    <col min="1" max="1" width="33" style="2"/>
    <col min="2" max="2" width="33" style="572"/>
    <col min="3" max="16384" width="33" style="450"/>
  </cols>
  <sheetData>
    <row r="1" spans="1:14" s="54" customFormat="1" x14ac:dyDescent="0.2">
      <c r="A1" s="140" t="s">
        <v>792</v>
      </c>
      <c r="B1" s="604" t="s">
        <v>209</v>
      </c>
      <c r="C1" s="54" t="s">
        <v>393</v>
      </c>
      <c r="D1" s="54" t="s">
        <v>210</v>
      </c>
      <c r="E1" s="54" t="s">
        <v>813</v>
      </c>
      <c r="F1" s="54" t="s">
        <v>394</v>
      </c>
      <c r="G1" s="54" t="s">
        <v>395</v>
      </c>
      <c r="I1" s="54" t="s">
        <v>211</v>
      </c>
      <c r="J1" s="54" t="s">
        <v>237</v>
      </c>
      <c r="N1" s="54" t="s">
        <v>384</v>
      </c>
    </row>
    <row r="2" spans="1:14" x14ac:dyDescent="0.2">
      <c r="A2" s="2">
        <v>90284</v>
      </c>
      <c r="B2" s="572" t="s">
        <v>392</v>
      </c>
      <c r="C2" s="450" t="s">
        <v>349</v>
      </c>
      <c r="D2" s="450" t="s">
        <v>349</v>
      </c>
      <c r="E2" s="450" t="s">
        <v>937</v>
      </c>
      <c r="F2" s="450" t="s">
        <v>937</v>
      </c>
      <c r="G2" s="450" t="s">
        <v>925</v>
      </c>
      <c r="I2" s="450" t="s">
        <v>528</v>
      </c>
      <c r="J2" s="450" t="s">
        <v>333</v>
      </c>
      <c r="N2" s="450" t="s">
        <v>1349</v>
      </c>
    </row>
    <row r="3" spans="1:14" x14ac:dyDescent="0.2">
      <c r="A3" s="2">
        <v>60450</v>
      </c>
      <c r="B3" s="572" t="s">
        <v>567</v>
      </c>
      <c r="C3" s="450" t="s">
        <v>349</v>
      </c>
      <c r="D3" s="450" t="s">
        <v>349</v>
      </c>
      <c r="E3" s="450" t="s">
        <v>715</v>
      </c>
      <c r="F3" s="450" t="s">
        <v>715</v>
      </c>
      <c r="G3" s="450" t="s">
        <v>715</v>
      </c>
      <c r="I3" s="450" t="s">
        <v>587</v>
      </c>
      <c r="J3" s="450" t="s">
        <v>567</v>
      </c>
      <c r="N3" s="450" t="s">
        <v>387</v>
      </c>
    </row>
    <row r="4" spans="1:14" ht="15" x14ac:dyDescent="0.25">
      <c r="A4" s="2">
        <v>97451</v>
      </c>
      <c r="B4" s="572" t="s">
        <v>793</v>
      </c>
      <c r="C4" s="450" t="s">
        <v>349</v>
      </c>
      <c r="D4" s="450" t="s">
        <v>349</v>
      </c>
      <c r="E4" s="450" t="s">
        <v>811</v>
      </c>
      <c r="F4" s="450" t="s">
        <v>591</v>
      </c>
      <c r="G4" s="450" t="s">
        <v>591</v>
      </c>
      <c r="I4" s="450" t="s">
        <v>587</v>
      </c>
      <c r="J4" s="450" t="s">
        <v>793</v>
      </c>
      <c r="K4" s="515"/>
    </row>
    <row r="5" spans="1:14" ht="15" x14ac:dyDescent="0.25">
      <c r="A5" s="2">
        <v>56161</v>
      </c>
      <c r="B5" s="572" t="s">
        <v>497</v>
      </c>
      <c r="C5" s="450" t="s">
        <v>349</v>
      </c>
      <c r="D5" s="450" t="s">
        <v>349</v>
      </c>
      <c r="E5" s="450" t="s">
        <v>821</v>
      </c>
      <c r="F5" s="450" t="s">
        <v>821</v>
      </c>
      <c r="G5" s="450" t="s">
        <v>821</v>
      </c>
      <c r="H5" s="515"/>
      <c r="I5" s="515" t="s">
        <v>99</v>
      </c>
      <c r="J5" s="450" t="s">
        <v>284</v>
      </c>
    </row>
    <row r="6" spans="1:14" x14ac:dyDescent="0.2">
      <c r="A6" s="2">
        <v>56161</v>
      </c>
      <c r="B6" s="572" t="s">
        <v>398</v>
      </c>
      <c r="C6" s="450" t="s">
        <v>349</v>
      </c>
      <c r="D6" s="450" t="s">
        <v>349</v>
      </c>
      <c r="E6" s="450" t="s">
        <v>821</v>
      </c>
      <c r="F6" s="450" t="s">
        <v>821</v>
      </c>
      <c r="G6" s="450" t="s">
        <v>821</v>
      </c>
      <c r="I6" s="450" t="s">
        <v>99</v>
      </c>
      <c r="J6" s="450" t="s">
        <v>284</v>
      </c>
    </row>
    <row r="7" spans="1:14" x14ac:dyDescent="0.2">
      <c r="A7" s="2">
        <v>79014</v>
      </c>
      <c r="B7" s="572" t="s">
        <v>25</v>
      </c>
      <c r="C7" s="450" t="s">
        <v>349</v>
      </c>
      <c r="D7" s="450" t="s">
        <v>349</v>
      </c>
      <c r="E7" s="450" t="s">
        <v>224</v>
      </c>
      <c r="F7" s="450" t="s">
        <v>224</v>
      </c>
      <c r="G7" s="450" t="s">
        <v>224</v>
      </c>
      <c r="I7" s="450" t="s">
        <v>29</v>
      </c>
      <c r="J7" s="450" t="s">
        <v>289</v>
      </c>
    </row>
    <row r="8" spans="1:14" x14ac:dyDescent="0.2">
      <c r="A8" s="2">
        <v>92587</v>
      </c>
      <c r="B8" s="572" t="s">
        <v>34</v>
      </c>
      <c r="C8" s="450" t="s">
        <v>349</v>
      </c>
      <c r="D8" s="450" t="s">
        <v>349</v>
      </c>
      <c r="E8" s="450" t="s">
        <v>984</v>
      </c>
      <c r="F8" s="450" t="s">
        <v>984</v>
      </c>
      <c r="G8" s="450" t="s">
        <v>984</v>
      </c>
      <c r="I8" s="450" t="s">
        <v>528</v>
      </c>
      <c r="J8" s="450" t="s">
        <v>262</v>
      </c>
    </row>
    <row r="9" spans="1:14" x14ac:dyDescent="0.2">
      <c r="A9" s="2">
        <v>92663</v>
      </c>
      <c r="B9" s="572" t="s">
        <v>43</v>
      </c>
      <c r="C9" s="450" t="s">
        <v>349</v>
      </c>
      <c r="D9" s="450" t="s">
        <v>349</v>
      </c>
      <c r="E9" s="450" t="s">
        <v>1095</v>
      </c>
      <c r="F9" s="450" t="s">
        <v>1095</v>
      </c>
      <c r="G9" s="450" t="s">
        <v>1095</v>
      </c>
      <c r="I9" s="450" t="s">
        <v>99</v>
      </c>
      <c r="J9" s="450" t="s">
        <v>307</v>
      </c>
    </row>
    <row r="10" spans="1:14" ht="15" x14ac:dyDescent="0.25">
      <c r="A10" s="2">
        <v>98364</v>
      </c>
      <c r="B10" s="572" t="s">
        <v>884</v>
      </c>
      <c r="C10" s="450" t="s">
        <v>349</v>
      </c>
      <c r="D10" s="450" t="s">
        <v>349</v>
      </c>
      <c r="E10" s="450" t="s">
        <v>862</v>
      </c>
      <c r="F10" s="450" t="s">
        <v>863</v>
      </c>
      <c r="G10" s="450" t="s">
        <v>862</v>
      </c>
      <c r="I10" s="515" t="s">
        <v>73</v>
      </c>
      <c r="J10" s="450" t="s">
        <v>883</v>
      </c>
    </row>
    <row r="11" spans="1:14" x14ac:dyDescent="0.2">
      <c r="A11" s="2">
        <v>97123</v>
      </c>
      <c r="B11" s="572" t="s">
        <v>700</v>
      </c>
      <c r="C11" s="450" t="s">
        <v>349</v>
      </c>
      <c r="D11" s="450" t="s">
        <v>349</v>
      </c>
      <c r="E11" s="450" t="s">
        <v>812</v>
      </c>
      <c r="F11" s="450" t="s">
        <v>746</v>
      </c>
      <c r="G11" s="450" t="s">
        <v>705</v>
      </c>
      <c r="I11" s="450" t="s">
        <v>706</v>
      </c>
      <c r="J11" s="450" t="s">
        <v>708</v>
      </c>
    </row>
    <row r="12" spans="1:14" ht="12.75" customHeight="1" x14ac:dyDescent="0.2">
      <c r="A12" s="2">
        <v>97123</v>
      </c>
      <c r="B12" s="572" t="s">
        <v>702</v>
      </c>
      <c r="C12" s="450" t="s">
        <v>349</v>
      </c>
      <c r="D12" s="450" t="s">
        <v>349</v>
      </c>
      <c r="E12" s="450" t="s">
        <v>812</v>
      </c>
      <c r="F12" s="574" t="s">
        <v>712</v>
      </c>
      <c r="G12" s="574" t="s">
        <v>713</v>
      </c>
      <c r="H12" s="574"/>
      <c r="I12" s="450" t="s">
        <v>706</v>
      </c>
      <c r="J12" s="450" t="s">
        <v>708</v>
      </c>
    </row>
    <row r="13" spans="1:14" x14ac:dyDescent="0.2">
      <c r="A13" s="2">
        <v>66186</v>
      </c>
      <c r="B13" s="572" t="s">
        <v>49</v>
      </c>
      <c r="C13" s="450" t="s">
        <v>349</v>
      </c>
      <c r="D13" s="450" t="s">
        <v>349</v>
      </c>
      <c r="E13" s="450" t="s">
        <v>402</v>
      </c>
      <c r="F13" s="450" t="s">
        <v>402</v>
      </c>
      <c r="G13" s="450" t="s">
        <v>225</v>
      </c>
      <c r="J13" s="450" t="s">
        <v>331</v>
      </c>
    </row>
    <row r="14" spans="1:14" x14ac:dyDescent="0.2">
      <c r="A14" s="2">
        <v>98277</v>
      </c>
      <c r="B14" s="572" t="s">
        <v>842</v>
      </c>
      <c r="C14" s="450" t="s">
        <v>349</v>
      </c>
      <c r="D14" s="450" t="s">
        <v>349</v>
      </c>
      <c r="E14" s="450" t="s">
        <v>849</v>
      </c>
      <c r="F14" s="450" t="s">
        <v>849</v>
      </c>
      <c r="G14" s="450" t="s">
        <v>849</v>
      </c>
    </row>
    <row r="15" spans="1:14" x14ac:dyDescent="0.2">
      <c r="A15" s="2">
        <v>77001</v>
      </c>
      <c r="B15" s="572" t="s">
        <v>397</v>
      </c>
      <c r="C15" s="450" t="s">
        <v>349</v>
      </c>
      <c r="D15" s="450" t="s">
        <v>349</v>
      </c>
      <c r="E15" s="450" t="s">
        <v>882</v>
      </c>
      <c r="F15" s="450" t="s">
        <v>882</v>
      </c>
      <c r="G15" s="450" t="s">
        <v>882</v>
      </c>
      <c r="J15" s="450" t="s">
        <v>280</v>
      </c>
    </row>
    <row r="16" spans="1:14" x14ac:dyDescent="0.2">
      <c r="A16" s="2">
        <v>47722</v>
      </c>
      <c r="B16" s="572" t="s">
        <v>805</v>
      </c>
      <c r="C16" s="450" t="s">
        <v>349</v>
      </c>
      <c r="D16" s="450" t="s">
        <v>349</v>
      </c>
      <c r="E16" s="450" t="s">
        <v>892</v>
      </c>
      <c r="F16" s="450" t="s">
        <v>893</v>
      </c>
      <c r="G16" s="450" t="s">
        <v>894</v>
      </c>
      <c r="I16" s="450" t="s">
        <v>595</v>
      </c>
      <c r="J16" s="450" t="s">
        <v>558</v>
      </c>
    </row>
    <row r="17" spans="1:10" x14ac:dyDescent="0.2">
      <c r="A17" s="2">
        <v>77561</v>
      </c>
      <c r="B17" s="572" t="s">
        <v>55</v>
      </c>
      <c r="C17" s="450" t="s">
        <v>349</v>
      </c>
      <c r="D17" s="450" t="s">
        <v>349</v>
      </c>
      <c r="E17" s="450" t="s">
        <v>806</v>
      </c>
      <c r="F17" s="450" t="s">
        <v>536</v>
      </c>
      <c r="G17" s="450" t="s">
        <v>858</v>
      </c>
      <c r="J17" s="450" t="s">
        <v>296</v>
      </c>
    </row>
    <row r="18" spans="1:10" x14ac:dyDescent="0.2">
      <c r="A18" s="2">
        <v>75351</v>
      </c>
      <c r="B18" s="572" t="s">
        <v>63</v>
      </c>
      <c r="C18" s="450" t="s">
        <v>349</v>
      </c>
      <c r="D18" s="450" t="s">
        <v>349</v>
      </c>
      <c r="E18" s="450" t="s">
        <v>505</v>
      </c>
      <c r="F18" s="450" t="s">
        <v>505</v>
      </c>
      <c r="G18" s="450" t="s">
        <v>505</v>
      </c>
      <c r="I18" s="450" t="s">
        <v>64</v>
      </c>
      <c r="J18" s="450" t="s">
        <v>300</v>
      </c>
    </row>
    <row r="19" spans="1:10" x14ac:dyDescent="0.2">
      <c r="A19" s="2">
        <v>79644</v>
      </c>
      <c r="B19" s="572" t="s">
        <v>65</v>
      </c>
      <c r="C19" s="450" t="s">
        <v>349</v>
      </c>
      <c r="D19" s="450" t="s">
        <v>349</v>
      </c>
      <c r="F19" s="450" t="s">
        <v>1091</v>
      </c>
      <c r="I19" s="450" t="s">
        <v>29</v>
      </c>
      <c r="J19" s="450" t="s">
        <v>332</v>
      </c>
    </row>
    <row r="20" spans="1:10" x14ac:dyDescent="0.2">
      <c r="A20" s="2">
        <v>81146</v>
      </c>
      <c r="B20" s="572" t="s">
        <v>71</v>
      </c>
      <c r="C20" s="450" t="s">
        <v>349</v>
      </c>
      <c r="D20" s="450" t="s">
        <v>349</v>
      </c>
      <c r="E20" s="450" t="s">
        <v>230</v>
      </c>
      <c r="F20" s="450" t="s">
        <v>1050</v>
      </c>
      <c r="G20" s="450" t="s">
        <v>1050</v>
      </c>
      <c r="I20" s="450" t="s">
        <v>73</v>
      </c>
      <c r="J20" s="450" t="s">
        <v>273</v>
      </c>
    </row>
    <row r="21" spans="1:10" x14ac:dyDescent="0.2">
      <c r="A21" s="2">
        <v>78492</v>
      </c>
      <c r="B21" s="572" t="s">
        <v>656</v>
      </c>
      <c r="C21" s="450" t="s">
        <v>349</v>
      </c>
      <c r="D21" s="450" t="s">
        <v>349</v>
      </c>
      <c r="E21" s="450" t="s">
        <v>663</v>
      </c>
      <c r="F21" s="450" t="s">
        <v>663</v>
      </c>
      <c r="G21" s="450" t="s">
        <v>772</v>
      </c>
      <c r="I21" s="450" t="s">
        <v>587</v>
      </c>
      <c r="J21" s="450" t="s">
        <v>568</v>
      </c>
    </row>
    <row r="22" spans="1:10" x14ac:dyDescent="0.2">
      <c r="A22" s="2">
        <v>56205</v>
      </c>
      <c r="B22" s="572" t="s">
        <v>74</v>
      </c>
      <c r="C22" s="450" t="s">
        <v>349</v>
      </c>
      <c r="D22" s="450" t="s">
        <v>349</v>
      </c>
      <c r="E22" s="450" t="s">
        <v>233</v>
      </c>
      <c r="F22" s="450" t="s">
        <v>233</v>
      </c>
      <c r="G22" s="450" t="s">
        <v>233</v>
      </c>
      <c r="J22" s="450" t="s">
        <v>253</v>
      </c>
    </row>
    <row r="23" spans="1:10" x14ac:dyDescent="0.2">
      <c r="A23" s="2">
        <v>99802</v>
      </c>
      <c r="B23" s="572" t="s">
        <v>1062</v>
      </c>
      <c r="C23" s="450" t="s">
        <v>349</v>
      </c>
      <c r="D23" s="450" t="s">
        <v>349</v>
      </c>
      <c r="E23" s="450" t="s">
        <v>1063</v>
      </c>
      <c r="F23" s="450" t="s">
        <v>1063</v>
      </c>
      <c r="G23" s="450" t="s">
        <v>1063</v>
      </c>
      <c r="I23" s="450" t="s">
        <v>73</v>
      </c>
      <c r="J23" s="450" t="s">
        <v>1059</v>
      </c>
    </row>
    <row r="24" spans="1:10" x14ac:dyDescent="0.2">
      <c r="A24" s="2">
        <v>90616</v>
      </c>
      <c r="B24" s="572" t="s">
        <v>81</v>
      </c>
      <c r="C24" s="450" t="s">
        <v>349</v>
      </c>
      <c r="D24" s="450" t="s">
        <v>349</v>
      </c>
      <c r="E24" s="450" t="s">
        <v>804</v>
      </c>
      <c r="F24" s="450" t="s">
        <v>804</v>
      </c>
      <c r="G24" s="450" t="s">
        <v>804</v>
      </c>
      <c r="I24" s="450" t="s">
        <v>64</v>
      </c>
      <c r="J24" s="450" t="s">
        <v>263</v>
      </c>
    </row>
    <row r="25" spans="1:10" x14ac:dyDescent="0.2">
      <c r="A25" s="2">
        <v>79735</v>
      </c>
      <c r="B25" s="572" t="s">
        <v>407</v>
      </c>
      <c r="C25" s="450" t="s">
        <v>349</v>
      </c>
      <c r="D25" s="450" t="s">
        <v>349</v>
      </c>
      <c r="E25" s="450" t="s">
        <v>405</v>
      </c>
      <c r="F25" s="450" t="s">
        <v>405</v>
      </c>
      <c r="G25" s="450" t="s">
        <v>235</v>
      </c>
      <c r="I25" s="450" t="s">
        <v>73</v>
      </c>
      <c r="J25" s="450" t="s">
        <v>343</v>
      </c>
    </row>
    <row r="26" spans="1:10" x14ac:dyDescent="0.2">
      <c r="A26" s="2">
        <v>57317</v>
      </c>
      <c r="B26" s="572" t="s">
        <v>83</v>
      </c>
      <c r="C26" s="450" t="s">
        <v>349</v>
      </c>
      <c r="D26" s="450" t="s">
        <v>349</v>
      </c>
      <c r="E26" s="450" t="s">
        <v>719</v>
      </c>
      <c r="F26" s="450" t="s">
        <v>719</v>
      </c>
      <c r="G26" s="450" t="s">
        <v>719</v>
      </c>
      <c r="J26" s="450" t="s">
        <v>311</v>
      </c>
    </row>
    <row r="27" spans="1:10" x14ac:dyDescent="0.2">
      <c r="A27" s="2">
        <v>60102</v>
      </c>
      <c r="B27" s="572" t="s">
        <v>86</v>
      </c>
      <c r="C27" s="450" t="s">
        <v>349</v>
      </c>
      <c r="D27" s="450" t="s">
        <v>349</v>
      </c>
      <c r="E27" s="450" t="s">
        <v>826</v>
      </c>
      <c r="F27" s="450" t="s">
        <v>826</v>
      </c>
      <c r="G27" s="450" t="s">
        <v>826</v>
      </c>
      <c r="J27" s="450" t="s">
        <v>252</v>
      </c>
    </row>
    <row r="28" spans="1:10" x14ac:dyDescent="0.2">
      <c r="A28" s="2">
        <v>94109</v>
      </c>
      <c r="B28" s="572" t="s">
        <v>378</v>
      </c>
      <c r="C28" s="450" t="s">
        <v>349</v>
      </c>
      <c r="D28" s="450" t="s">
        <v>349</v>
      </c>
      <c r="E28" s="450" t="s">
        <v>1051</v>
      </c>
      <c r="F28" s="450" t="s">
        <v>1051</v>
      </c>
      <c r="G28" s="450" t="s">
        <v>1051</v>
      </c>
      <c r="J28" s="450" t="s">
        <v>377</v>
      </c>
    </row>
    <row r="29" spans="1:10" x14ac:dyDescent="0.2">
      <c r="A29" s="2">
        <v>94206</v>
      </c>
      <c r="B29" s="572" t="s">
        <v>527</v>
      </c>
      <c r="C29" s="450" t="s">
        <v>349</v>
      </c>
      <c r="D29" s="450" t="s">
        <v>349</v>
      </c>
      <c r="E29" s="450" t="s">
        <v>934</v>
      </c>
      <c r="F29" s="450" t="s">
        <v>935</v>
      </c>
      <c r="G29" s="450" t="s">
        <v>935</v>
      </c>
      <c r="J29" s="450" t="s">
        <v>539</v>
      </c>
    </row>
    <row r="30" spans="1:10" x14ac:dyDescent="0.2">
      <c r="A30" s="2">
        <v>93101</v>
      </c>
      <c r="B30" s="572" t="s">
        <v>100</v>
      </c>
      <c r="C30" s="450" t="s">
        <v>349</v>
      </c>
      <c r="D30" s="450" t="s">
        <v>349</v>
      </c>
      <c r="E30" s="450" t="s">
        <v>381</v>
      </c>
      <c r="F30" s="450" t="s">
        <v>381</v>
      </c>
      <c r="G30" s="450" t="s">
        <v>381</v>
      </c>
      <c r="J30" s="450" t="s">
        <v>313</v>
      </c>
    </row>
    <row r="31" spans="1:10" ht="15" x14ac:dyDescent="0.25">
      <c r="A31" s="2">
        <v>92968</v>
      </c>
      <c r="B31" s="572" t="s">
        <v>102</v>
      </c>
      <c r="C31" s="450" t="s">
        <v>349</v>
      </c>
      <c r="D31" s="450" t="s">
        <v>349</v>
      </c>
      <c r="E31" s="515" t="s">
        <v>807</v>
      </c>
      <c r="F31" s="450" t="s">
        <v>427</v>
      </c>
      <c r="G31" s="450" t="s">
        <v>547</v>
      </c>
      <c r="J31" s="450" t="s">
        <v>255</v>
      </c>
    </row>
    <row r="32" spans="1:10" x14ac:dyDescent="0.2">
      <c r="A32" s="2">
        <v>90317</v>
      </c>
      <c r="B32" s="572" t="s">
        <v>114</v>
      </c>
      <c r="C32" s="450" t="s">
        <v>349</v>
      </c>
      <c r="D32" s="450" t="s">
        <v>349</v>
      </c>
      <c r="E32" s="450" t="s">
        <v>403</v>
      </c>
      <c r="F32" s="450" t="s">
        <v>403</v>
      </c>
      <c r="G32" s="450" t="s">
        <v>226</v>
      </c>
      <c r="J32" s="450" t="s">
        <v>312</v>
      </c>
    </row>
    <row r="33" spans="1:10" x14ac:dyDescent="0.2">
      <c r="A33" s="2">
        <v>90707</v>
      </c>
      <c r="B33" s="572" t="s">
        <v>1064</v>
      </c>
      <c r="C33" s="450" t="s">
        <v>349</v>
      </c>
      <c r="D33" s="450" t="s">
        <v>349</v>
      </c>
      <c r="E33" s="450" t="s">
        <v>674</v>
      </c>
      <c r="F33" s="450" t="s">
        <v>674</v>
      </c>
      <c r="G33" s="450" t="s">
        <v>674</v>
      </c>
      <c r="I33" s="450" t="s">
        <v>595</v>
      </c>
      <c r="J33" s="450" t="s">
        <v>563</v>
      </c>
    </row>
    <row r="34" spans="1:10" x14ac:dyDescent="0.2">
      <c r="A34" s="2">
        <v>2001571</v>
      </c>
      <c r="B34" s="572" t="s">
        <v>633</v>
      </c>
      <c r="C34" s="450" t="s">
        <v>349</v>
      </c>
      <c r="D34" s="450" t="s">
        <v>349</v>
      </c>
      <c r="E34" s="450" t="s">
        <v>636</v>
      </c>
      <c r="F34" s="450" t="s">
        <v>636</v>
      </c>
      <c r="G34" s="450" t="s">
        <v>636</v>
      </c>
      <c r="I34" s="450" t="s">
        <v>595</v>
      </c>
      <c r="J34" s="450" t="s">
        <v>608</v>
      </c>
    </row>
    <row r="35" spans="1:10" s="572" customFormat="1" x14ac:dyDescent="0.2">
      <c r="A35" s="516">
        <v>83805</v>
      </c>
      <c r="B35" s="572" t="s">
        <v>118</v>
      </c>
      <c r="C35" s="572" t="s">
        <v>349</v>
      </c>
      <c r="D35" s="572" t="s">
        <v>349</v>
      </c>
      <c r="E35" s="572" t="s">
        <v>886</v>
      </c>
      <c r="F35" s="572" t="s">
        <v>886</v>
      </c>
      <c r="G35" s="572" t="s">
        <v>886</v>
      </c>
      <c r="J35" s="572" t="s">
        <v>334</v>
      </c>
    </row>
    <row r="36" spans="1:10" x14ac:dyDescent="0.2">
      <c r="A36" s="2">
        <v>90091</v>
      </c>
      <c r="B36" s="572" t="s">
        <v>120</v>
      </c>
      <c r="C36" s="450" t="s">
        <v>349</v>
      </c>
      <c r="D36" s="450" t="s">
        <v>349</v>
      </c>
      <c r="E36" s="450" t="s">
        <v>1083</v>
      </c>
      <c r="F36" s="450" t="s">
        <v>1083</v>
      </c>
      <c r="G36" s="450" t="s">
        <v>1083</v>
      </c>
      <c r="I36" s="450" t="s">
        <v>73</v>
      </c>
      <c r="J36" s="450" t="s">
        <v>335</v>
      </c>
    </row>
    <row r="37" spans="1:10" x14ac:dyDescent="0.2">
      <c r="A37" s="2">
        <v>92536</v>
      </c>
      <c r="B37" s="572" t="s">
        <v>121</v>
      </c>
      <c r="C37" s="450" t="s">
        <v>349</v>
      </c>
      <c r="D37" s="450" t="s">
        <v>349</v>
      </c>
      <c r="E37" s="450" t="s">
        <v>913</v>
      </c>
      <c r="F37" s="450" t="s">
        <v>913</v>
      </c>
      <c r="G37" s="450" t="s">
        <v>914</v>
      </c>
      <c r="I37" s="450" t="s">
        <v>29</v>
      </c>
      <c r="J37" s="450" t="s">
        <v>258</v>
      </c>
    </row>
    <row r="38" spans="1:10" x14ac:dyDescent="0.2">
      <c r="A38" s="2">
        <v>99677</v>
      </c>
      <c r="B38" s="572" t="s">
        <v>1065</v>
      </c>
      <c r="C38" s="450" t="s">
        <v>349</v>
      </c>
      <c r="D38" s="450" t="s">
        <v>349</v>
      </c>
      <c r="I38" s="450" t="s">
        <v>73</v>
      </c>
    </row>
    <row r="39" spans="1:10" x14ac:dyDescent="0.2">
      <c r="A39" s="2">
        <v>99608</v>
      </c>
      <c r="B39" s="572" t="s">
        <v>1074</v>
      </c>
      <c r="C39" s="450" t="s">
        <v>349</v>
      </c>
      <c r="D39" s="450" t="s">
        <v>349</v>
      </c>
      <c r="E39" s="450" t="s">
        <v>1043</v>
      </c>
      <c r="F39" s="450" t="s">
        <v>1043</v>
      </c>
      <c r="G39" s="450" t="s">
        <v>1043</v>
      </c>
      <c r="I39" s="450" t="s">
        <v>99</v>
      </c>
      <c r="J39" s="450" t="s">
        <v>1026</v>
      </c>
    </row>
    <row r="40" spans="1:10" x14ac:dyDescent="0.2">
      <c r="A40" s="2">
        <v>90005</v>
      </c>
      <c r="B40" s="572" t="s">
        <v>130</v>
      </c>
      <c r="C40" s="450" t="s">
        <v>349</v>
      </c>
      <c r="D40" s="450" t="s">
        <v>349</v>
      </c>
      <c r="E40" s="450" t="s">
        <v>227</v>
      </c>
      <c r="F40" s="450" t="s">
        <v>227</v>
      </c>
      <c r="G40" s="450" t="s">
        <v>227</v>
      </c>
      <c r="I40" s="450" t="s">
        <v>73</v>
      </c>
      <c r="J40" s="450" t="s">
        <v>272</v>
      </c>
    </row>
    <row r="41" spans="1:10" x14ac:dyDescent="0.2">
      <c r="A41" s="2">
        <v>84742</v>
      </c>
      <c r="B41" s="572" t="s">
        <v>135</v>
      </c>
      <c r="C41" s="450" t="s">
        <v>349</v>
      </c>
      <c r="D41" s="450" t="s">
        <v>349</v>
      </c>
      <c r="E41" s="450" t="s">
        <v>404</v>
      </c>
      <c r="F41" s="450" t="s">
        <v>404</v>
      </c>
      <c r="G41" s="450" t="s">
        <v>825</v>
      </c>
      <c r="I41" s="450" t="s">
        <v>64</v>
      </c>
      <c r="J41" s="450" t="s">
        <v>299</v>
      </c>
    </row>
    <row r="42" spans="1:10" x14ac:dyDescent="0.2">
      <c r="A42" s="2">
        <v>81713</v>
      </c>
      <c r="B42" s="572" t="s">
        <v>141</v>
      </c>
      <c r="C42" s="450" t="s">
        <v>349</v>
      </c>
      <c r="D42" s="450" t="s">
        <v>349</v>
      </c>
      <c r="E42" s="450" t="s">
        <v>651</v>
      </c>
      <c r="F42" s="450" t="s">
        <v>651</v>
      </c>
      <c r="G42" s="450" t="s">
        <v>651</v>
      </c>
      <c r="I42" s="450" t="s">
        <v>29</v>
      </c>
      <c r="J42" s="450" t="s">
        <v>336</v>
      </c>
    </row>
    <row r="43" spans="1:10" x14ac:dyDescent="0.2">
      <c r="A43" s="2">
        <v>96904</v>
      </c>
      <c r="B43" s="572" t="s">
        <v>682</v>
      </c>
      <c r="C43" s="450" t="s">
        <v>349</v>
      </c>
      <c r="D43" s="450" t="s">
        <v>349</v>
      </c>
      <c r="E43" s="450" t="s">
        <v>685</v>
      </c>
      <c r="F43" s="450" t="s">
        <v>685</v>
      </c>
      <c r="G43" s="450" t="s">
        <v>685</v>
      </c>
      <c r="I43" s="450" t="s">
        <v>73</v>
      </c>
      <c r="J43" s="450" t="s">
        <v>744</v>
      </c>
    </row>
    <row r="44" spans="1:10" x14ac:dyDescent="0.2">
      <c r="A44" s="2">
        <v>59019</v>
      </c>
      <c r="B44" s="572" t="s">
        <v>142</v>
      </c>
      <c r="C44" s="450" t="s">
        <v>349</v>
      </c>
      <c r="D44" s="450" t="s">
        <v>349</v>
      </c>
      <c r="E44" s="450" t="s">
        <v>415</v>
      </c>
      <c r="F44" s="450" t="s">
        <v>415</v>
      </c>
      <c r="G44" s="450" t="s">
        <v>415</v>
      </c>
      <c r="J44" s="450" t="s">
        <v>337</v>
      </c>
    </row>
    <row r="45" spans="1:10" x14ac:dyDescent="0.2">
      <c r="A45" s="2">
        <v>94369</v>
      </c>
      <c r="B45" s="572" t="s">
        <v>598</v>
      </c>
      <c r="C45" s="450" t="s">
        <v>349</v>
      </c>
      <c r="D45" s="450" t="s">
        <v>349</v>
      </c>
      <c r="E45" s="450" t="s">
        <v>600</v>
      </c>
      <c r="F45" s="450" t="s">
        <v>600</v>
      </c>
      <c r="G45" s="450" t="s">
        <v>600</v>
      </c>
      <c r="I45" s="450" t="s">
        <v>595</v>
      </c>
      <c r="J45" s="450" t="s">
        <v>562</v>
      </c>
    </row>
    <row r="46" spans="1:10" x14ac:dyDescent="0.2">
      <c r="A46" s="2">
        <v>97843</v>
      </c>
      <c r="B46" s="572" t="s">
        <v>815</v>
      </c>
      <c r="C46" s="450" t="s">
        <v>349</v>
      </c>
      <c r="D46" s="450" t="s">
        <v>349</v>
      </c>
      <c r="E46" s="450" t="s">
        <v>817</v>
      </c>
      <c r="F46" s="450" t="s">
        <v>817</v>
      </c>
      <c r="G46" s="450" t="s">
        <v>817</v>
      </c>
      <c r="I46" s="450" t="s">
        <v>706</v>
      </c>
      <c r="J46" s="450" t="s">
        <v>1046</v>
      </c>
    </row>
    <row r="47" spans="1:10" x14ac:dyDescent="0.2">
      <c r="A47" s="2">
        <v>56096</v>
      </c>
      <c r="B47" s="572" t="s">
        <v>145</v>
      </c>
      <c r="C47" s="450" t="s">
        <v>349</v>
      </c>
      <c r="D47" s="450" t="s">
        <v>349</v>
      </c>
      <c r="E47" s="450" t="s">
        <v>1080</v>
      </c>
      <c r="F47" s="450" t="s">
        <v>1346</v>
      </c>
      <c r="G47" s="450" t="s">
        <v>1347</v>
      </c>
      <c r="J47" s="450" t="s">
        <v>338</v>
      </c>
    </row>
    <row r="48" spans="1:10" x14ac:dyDescent="0.2">
      <c r="A48" s="2">
        <v>93587</v>
      </c>
      <c r="B48" s="572" t="s">
        <v>383</v>
      </c>
      <c r="C48" s="450" t="s">
        <v>349</v>
      </c>
      <c r="D48" s="450" t="s">
        <v>349</v>
      </c>
      <c r="E48" s="450" t="s">
        <v>390</v>
      </c>
      <c r="F48" s="450" t="s">
        <v>390</v>
      </c>
      <c r="G48" s="450" t="s">
        <v>390</v>
      </c>
      <c r="I48" s="450" t="s">
        <v>99</v>
      </c>
      <c r="J48" s="450" t="s">
        <v>308</v>
      </c>
    </row>
    <row r="49" spans="1:10" x14ac:dyDescent="0.2">
      <c r="A49" s="2">
        <v>56096</v>
      </c>
      <c r="B49" s="572" t="s">
        <v>406</v>
      </c>
      <c r="C49" s="450" t="s">
        <v>349</v>
      </c>
      <c r="D49" s="450" t="s">
        <v>349</v>
      </c>
      <c r="E49" s="450" t="s">
        <v>228</v>
      </c>
      <c r="F49" s="450" t="s">
        <v>228</v>
      </c>
      <c r="G49" s="450" t="s">
        <v>228</v>
      </c>
      <c r="J49" s="450" t="s">
        <v>338</v>
      </c>
    </row>
    <row r="50" spans="1:10" x14ac:dyDescent="0.2">
      <c r="A50" s="2">
        <v>47727</v>
      </c>
      <c r="B50" s="572" t="s">
        <v>592</v>
      </c>
      <c r="C50" s="450" t="s">
        <v>349</v>
      </c>
      <c r="D50" s="450" t="s">
        <v>349</v>
      </c>
      <c r="E50" s="450" t="s">
        <v>593</v>
      </c>
      <c r="F50" s="450" t="s">
        <v>593</v>
      </c>
      <c r="G50" s="450" t="s">
        <v>593</v>
      </c>
      <c r="I50" s="450" t="s">
        <v>595</v>
      </c>
      <c r="J50" s="450" t="s">
        <v>670</v>
      </c>
    </row>
    <row r="51" spans="1:10" x14ac:dyDescent="0.2">
      <c r="A51" s="2">
        <v>84183</v>
      </c>
      <c r="B51" s="572" t="s">
        <v>955</v>
      </c>
      <c r="C51" s="450" t="s">
        <v>349</v>
      </c>
      <c r="D51" s="450" t="s">
        <v>349</v>
      </c>
      <c r="E51" s="450" t="s">
        <v>958</v>
      </c>
      <c r="F51" s="450" t="s">
        <v>958</v>
      </c>
      <c r="G51" s="450" t="s">
        <v>1045</v>
      </c>
      <c r="J51" s="450" t="s">
        <v>957</v>
      </c>
    </row>
    <row r="52" spans="1:10" x14ac:dyDescent="0.2">
      <c r="A52" s="2">
        <v>99676</v>
      </c>
      <c r="B52" s="572" t="s">
        <v>1066</v>
      </c>
      <c r="C52" s="450" t="s">
        <v>349</v>
      </c>
      <c r="D52" s="450" t="s">
        <v>349</v>
      </c>
      <c r="E52" s="450" t="s">
        <v>1085</v>
      </c>
      <c r="F52" s="450" t="s">
        <v>1085</v>
      </c>
      <c r="G52" s="450" t="s">
        <v>1085</v>
      </c>
      <c r="I52" s="450" t="s">
        <v>64</v>
      </c>
      <c r="J52" s="450" t="s">
        <v>1329</v>
      </c>
    </row>
    <row r="53" spans="1:10" x14ac:dyDescent="0.2">
      <c r="A53" s="2">
        <v>94010</v>
      </c>
      <c r="B53" s="572" t="s">
        <v>416</v>
      </c>
      <c r="C53" s="450" t="s">
        <v>349</v>
      </c>
      <c r="D53" s="450" t="s">
        <v>349</v>
      </c>
      <c r="E53" s="450" t="s">
        <v>1343</v>
      </c>
      <c r="F53" s="450" t="s">
        <v>1343</v>
      </c>
      <c r="G53" s="450" t="s">
        <v>888</v>
      </c>
      <c r="I53" s="450" t="s">
        <v>528</v>
      </c>
      <c r="J53" s="450" t="s">
        <v>347</v>
      </c>
    </row>
    <row r="54" spans="1:10" x14ac:dyDescent="0.2">
      <c r="A54" s="2">
        <v>78258</v>
      </c>
      <c r="B54" s="572" t="s">
        <v>686</v>
      </c>
      <c r="C54" s="450" t="s">
        <v>349</v>
      </c>
      <c r="D54" s="450" t="s">
        <v>349</v>
      </c>
      <c r="E54" s="450" t="s">
        <v>822</v>
      </c>
      <c r="F54" s="450" t="s">
        <v>822</v>
      </c>
      <c r="G54" s="450" t="s">
        <v>822</v>
      </c>
      <c r="J54" s="450" t="s">
        <v>281</v>
      </c>
    </row>
    <row r="55" spans="1:10" x14ac:dyDescent="0.2">
      <c r="A55" s="2">
        <v>74179</v>
      </c>
      <c r="B55" s="572" t="s">
        <v>664</v>
      </c>
      <c r="C55" s="450" t="s">
        <v>349</v>
      </c>
      <c r="D55" s="450" t="s">
        <v>349</v>
      </c>
      <c r="E55" s="450" t="s">
        <v>915</v>
      </c>
      <c r="F55" s="450" t="s">
        <v>915</v>
      </c>
      <c r="G55" s="450" t="s">
        <v>915</v>
      </c>
      <c r="I55" s="450" t="s">
        <v>528</v>
      </c>
      <c r="J55" s="450" t="s">
        <v>553</v>
      </c>
    </row>
    <row r="56" spans="1:10" x14ac:dyDescent="0.2">
      <c r="A56" s="2">
        <v>73499</v>
      </c>
      <c r="B56" s="572" t="s">
        <v>151</v>
      </c>
      <c r="C56" s="450" t="s">
        <v>349</v>
      </c>
      <c r="D56" s="450" t="s">
        <v>349</v>
      </c>
      <c r="E56" s="450" t="s">
        <v>953</v>
      </c>
      <c r="F56" s="450" t="s">
        <v>953</v>
      </c>
      <c r="G56" s="450" t="s">
        <v>953</v>
      </c>
      <c r="I56" s="450" t="s">
        <v>528</v>
      </c>
      <c r="J56" s="450" t="s">
        <v>257</v>
      </c>
    </row>
    <row r="57" spans="1:10" x14ac:dyDescent="0.2">
      <c r="A57" s="2">
        <v>57622</v>
      </c>
      <c r="B57" s="572" t="s">
        <v>153</v>
      </c>
      <c r="C57" s="450" t="s">
        <v>349</v>
      </c>
      <c r="D57" s="450" t="s">
        <v>349</v>
      </c>
      <c r="E57" s="450" t="s">
        <v>234</v>
      </c>
      <c r="F57" s="450" t="s">
        <v>234</v>
      </c>
      <c r="G57" s="450" t="s">
        <v>234</v>
      </c>
      <c r="I57" s="450" t="s">
        <v>99</v>
      </c>
      <c r="J57" s="450" t="s">
        <v>339</v>
      </c>
    </row>
    <row r="58" spans="1:10" x14ac:dyDescent="0.2">
      <c r="A58" s="2">
        <v>94041</v>
      </c>
      <c r="B58" s="572" t="s">
        <v>385</v>
      </c>
      <c r="C58" s="450" t="s">
        <v>349</v>
      </c>
      <c r="D58" s="450" t="s">
        <v>349</v>
      </c>
      <c r="E58" s="450" t="s">
        <v>923</v>
      </c>
      <c r="F58" s="450" t="s">
        <v>923</v>
      </c>
      <c r="G58" s="450" t="s">
        <v>923</v>
      </c>
      <c r="I58" s="450" t="s">
        <v>99</v>
      </c>
      <c r="J58" s="450" t="s">
        <v>386</v>
      </c>
    </row>
    <row r="59" spans="1:10" x14ac:dyDescent="0.2">
      <c r="A59" s="2">
        <v>82946</v>
      </c>
      <c r="B59" s="572" t="s">
        <v>637</v>
      </c>
      <c r="C59" s="450" t="s">
        <v>349</v>
      </c>
      <c r="D59" s="450" t="s">
        <v>349</v>
      </c>
      <c r="E59" s="450" t="s">
        <v>796</v>
      </c>
      <c r="F59" s="450" t="s">
        <v>796</v>
      </c>
      <c r="G59" s="450" t="s">
        <v>796</v>
      </c>
      <c r="I59" s="450" t="s">
        <v>587</v>
      </c>
      <c r="J59" s="450" t="s">
        <v>566</v>
      </c>
    </row>
    <row r="60" spans="1:10" x14ac:dyDescent="0.2">
      <c r="A60" s="2">
        <v>91020</v>
      </c>
      <c r="B60" s="572" t="s">
        <v>157</v>
      </c>
      <c r="C60" s="450" t="s">
        <v>349</v>
      </c>
      <c r="D60" s="450" t="s">
        <v>349</v>
      </c>
      <c r="E60" s="450" t="s">
        <v>229</v>
      </c>
      <c r="F60" s="450" t="s">
        <v>229</v>
      </c>
      <c r="G60" s="450" t="s">
        <v>229</v>
      </c>
      <c r="J60" s="450" t="s">
        <v>340</v>
      </c>
    </row>
    <row r="61" spans="1:10" x14ac:dyDescent="0.2">
      <c r="A61" s="2">
        <v>85379</v>
      </c>
      <c r="B61" s="572" t="s">
        <v>162</v>
      </c>
      <c r="C61" s="450" t="s">
        <v>349</v>
      </c>
      <c r="D61" s="450" t="s">
        <v>349</v>
      </c>
      <c r="E61" s="450" t="s">
        <v>231</v>
      </c>
      <c r="F61" s="450" t="s">
        <v>231</v>
      </c>
      <c r="G61" s="450" t="s">
        <v>231</v>
      </c>
      <c r="I61" s="450" t="s">
        <v>73</v>
      </c>
      <c r="J61" s="450" t="s">
        <v>275</v>
      </c>
    </row>
    <row r="62" spans="1:10" x14ac:dyDescent="0.2">
      <c r="A62" s="2">
        <v>91006</v>
      </c>
      <c r="B62" s="572" t="s">
        <v>164</v>
      </c>
      <c r="C62" s="450" t="s">
        <v>349</v>
      </c>
      <c r="D62" s="450" t="s">
        <v>349</v>
      </c>
      <c r="E62" s="450" t="s">
        <v>765</v>
      </c>
      <c r="F62" s="450" t="s">
        <v>765</v>
      </c>
      <c r="G62" s="450" t="s">
        <v>765</v>
      </c>
      <c r="I62" s="450" t="s">
        <v>73</v>
      </c>
      <c r="J62" s="450" t="s">
        <v>267</v>
      </c>
    </row>
    <row r="63" spans="1:10" x14ac:dyDescent="0.2">
      <c r="A63" s="2">
        <v>91011</v>
      </c>
      <c r="B63" s="572" t="s">
        <v>376</v>
      </c>
      <c r="C63" s="450" t="s">
        <v>349</v>
      </c>
      <c r="D63" s="450" t="s">
        <v>349</v>
      </c>
      <c r="E63" s="450" t="s">
        <v>232</v>
      </c>
      <c r="F63" s="450" t="s">
        <v>232</v>
      </c>
      <c r="G63" s="450" t="s">
        <v>232</v>
      </c>
      <c r="I63" s="450" t="s">
        <v>73</v>
      </c>
      <c r="J63" s="450" t="s">
        <v>341</v>
      </c>
    </row>
    <row r="64" spans="1:10" x14ac:dyDescent="0.2">
      <c r="A64" s="2">
        <v>83838</v>
      </c>
      <c r="B64" s="572" t="s">
        <v>1073</v>
      </c>
      <c r="C64" s="450" t="s">
        <v>349</v>
      </c>
      <c r="D64" s="450" t="s">
        <v>349</v>
      </c>
      <c r="E64" s="450" t="s">
        <v>898</v>
      </c>
      <c r="F64" s="450" t="s">
        <v>636</v>
      </c>
      <c r="G64" s="450" t="s">
        <v>899</v>
      </c>
      <c r="J64" s="450" t="s">
        <v>375</v>
      </c>
    </row>
    <row r="65" spans="1:10" x14ac:dyDescent="0.2">
      <c r="A65" s="2">
        <v>78491</v>
      </c>
      <c r="B65" s="572" t="s">
        <v>1072</v>
      </c>
      <c r="C65" s="450" t="s">
        <v>349</v>
      </c>
      <c r="D65" s="450" t="s">
        <v>349</v>
      </c>
      <c r="E65" s="450" t="s">
        <v>808</v>
      </c>
      <c r="F65" s="450" t="s">
        <v>767</v>
      </c>
      <c r="G65" s="450" t="s">
        <v>768</v>
      </c>
      <c r="I65" s="450" t="s">
        <v>587</v>
      </c>
      <c r="J65" s="450" t="s">
        <v>797</v>
      </c>
    </row>
    <row r="66" spans="1:10" x14ac:dyDescent="0.2">
      <c r="A66" s="2">
        <v>82746</v>
      </c>
      <c r="B66" s="572" t="s">
        <v>1071</v>
      </c>
      <c r="C66" s="450" t="s">
        <v>349</v>
      </c>
      <c r="D66" s="450" t="s">
        <v>349</v>
      </c>
      <c r="E66" s="450" t="s">
        <v>880</v>
      </c>
      <c r="F66" s="450" t="s">
        <v>880</v>
      </c>
      <c r="G66" s="450" t="s">
        <v>880</v>
      </c>
      <c r="I66" s="450" t="s">
        <v>587</v>
      </c>
      <c r="J66" s="450" t="s">
        <v>798</v>
      </c>
    </row>
    <row r="67" spans="1:10" x14ac:dyDescent="0.2">
      <c r="A67" s="2">
        <v>97324</v>
      </c>
      <c r="B67" s="572" t="s">
        <v>1070</v>
      </c>
      <c r="C67" s="450" t="s">
        <v>349</v>
      </c>
      <c r="D67" s="450" t="s">
        <v>349</v>
      </c>
      <c r="E67" s="450" t="s">
        <v>809</v>
      </c>
      <c r="F67" s="450" t="s">
        <v>761</v>
      </c>
      <c r="G67" s="450" t="s">
        <v>636</v>
      </c>
      <c r="I67" s="450" t="s">
        <v>587</v>
      </c>
      <c r="J67" s="450" t="s">
        <v>799</v>
      </c>
    </row>
    <row r="68" spans="1:10" x14ac:dyDescent="0.2">
      <c r="A68" s="2">
        <v>96078</v>
      </c>
      <c r="B68" s="572" t="s">
        <v>1069</v>
      </c>
      <c r="C68" s="450" t="s">
        <v>349</v>
      </c>
      <c r="D68" s="450" t="s">
        <v>349</v>
      </c>
      <c r="E68" s="450" t="s">
        <v>789</v>
      </c>
      <c r="F68" s="450" t="s">
        <v>789</v>
      </c>
      <c r="G68" s="450" t="s">
        <v>789</v>
      </c>
      <c r="I68" s="450" t="s">
        <v>587</v>
      </c>
      <c r="J68" s="450" t="s">
        <v>769</v>
      </c>
    </row>
    <row r="69" spans="1:10" x14ac:dyDescent="0.2">
      <c r="A69" s="2">
        <v>85322</v>
      </c>
      <c r="B69" s="572" t="s">
        <v>168</v>
      </c>
      <c r="C69" s="450" t="s">
        <v>349</v>
      </c>
      <c r="D69" s="450" t="s">
        <v>349</v>
      </c>
      <c r="E69" s="450" t="s">
        <v>675</v>
      </c>
      <c r="F69" s="450" t="s">
        <v>675</v>
      </c>
      <c r="G69" s="450" t="s">
        <v>675</v>
      </c>
      <c r="J69" s="450" t="s">
        <v>342</v>
      </c>
    </row>
    <row r="70" spans="1:10" x14ac:dyDescent="0.2">
      <c r="A70" s="2">
        <v>79735</v>
      </c>
      <c r="B70" s="572" t="s">
        <v>1056</v>
      </c>
      <c r="C70" s="450" t="s">
        <v>349</v>
      </c>
      <c r="D70" s="450" t="s">
        <v>349</v>
      </c>
      <c r="E70" s="450" t="s">
        <v>405</v>
      </c>
      <c r="F70" s="450" t="s">
        <v>235</v>
      </c>
      <c r="G70" s="450" t="s">
        <v>235</v>
      </c>
      <c r="I70" s="450" t="s">
        <v>73</v>
      </c>
      <c r="J70" s="450" t="s">
        <v>343</v>
      </c>
    </row>
    <row r="71" spans="1:10" x14ac:dyDescent="0.2">
      <c r="A71" s="2">
        <v>59504</v>
      </c>
      <c r="B71" s="572" t="s">
        <v>1068</v>
      </c>
      <c r="C71" s="450" t="s">
        <v>349</v>
      </c>
      <c r="D71" s="450" t="s">
        <v>349</v>
      </c>
      <c r="E71" s="450" t="s">
        <v>697</v>
      </c>
      <c r="F71" s="450" t="s">
        <v>697</v>
      </c>
      <c r="G71" s="450" t="s">
        <v>697</v>
      </c>
      <c r="I71" s="450" t="s">
        <v>595</v>
      </c>
      <c r="J71" s="450" t="s">
        <v>561</v>
      </c>
    </row>
    <row r="72" spans="1:10" x14ac:dyDescent="0.2">
      <c r="A72" s="2">
        <v>59425</v>
      </c>
      <c r="B72" s="572" t="s">
        <v>178</v>
      </c>
      <c r="C72" s="450" t="s">
        <v>349</v>
      </c>
      <c r="D72" s="450" t="s">
        <v>349</v>
      </c>
      <c r="E72" s="450" t="s">
        <v>947</v>
      </c>
      <c r="F72" s="450" t="s">
        <v>947</v>
      </c>
      <c r="G72" s="450" t="s">
        <v>1344</v>
      </c>
      <c r="J72" s="450" t="s">
        <v>344</v>
      </c>
    </row>
    <row r="73" spans="1:10" x14ac:dyDescent="0.2">
      <c r="A73" s="2">
        <v>59421</v>
      </c>
      <c r="B73" s="572" t="s">
        <v>585</v>
      </c>
      <c r="C73" s="450" t="s">
        <v>349</v>
      </c>
      <c r="D73" s="450" t="s">
        <v>349</v>
      </c>
      <c r="E73" s="450" t="s">
        <v>1348</v>
      </c>
      <c r="F73" s="450" t="s">
        <v>1348</v>
      </c>
      <c r="G73" s="450" t="s">
        <v>1348</v>
      </c>
      <c r="I73" s="450" t="s">
        <v>587</v>
      </c>
      <c r="J73" s="450" t="s">
        <v>777</v>
      </c>
    </row>
    <row r="74" spans="1:10" x14ac:dyDescent="0.2">
      <c r="A74" s="2">
        <v>76462</v>
      </c>
      <c r="B74" s="572" t="s">
        <v>596</v>
      </c>
      <c r="C74" s="450" t="s">
        <v>349</v>
      </c>
      <c r="D74" s="450" t="s">
        <v>349</v>
      </c>
      <c r="E74" s="450" t="s">
        <v>810</v>
      </c>
      <c r="F74" s="450" t="s">
        <v>653</v>
      </c>
      <c r="G74" s="450" t="s">
        <v>653</v>
      </c>
      <c r="I74" s="450" t="s">
        <v>595</v>
      </c>
      <c r="J74" s="450" t="s">
        <v>559</v>
      </c>
    </row>
    <row r="75" spans="1:10" x14ac:dyDescent="0.2">
      <c r="A75" s="2">
        <v>78606</v>
      </c>
      <c r="B75" s="572" t="s">
        <v>185</v>
      </c>
      <c r="C75" s="450" t="s">
        <v>349</v>
      </c>
      <c r="D75" s="450" t="s">
        <v>349</v>
      </c>
      <c r="E75" s="450" t="s">
        <v>943</v>
      </c>
      <c r="F75" s="450" t="s">
        <v>943</v>
      </c>
      <c r="G75" s="450" t="s">
        <v>943</v>
      </c>
      <c r="I75" s="450" t="s">
        <v>64</v>
      </c>
      <c r="J75" s="450" t="s">
        <v>297</v>
      </c>
    </row>
    <row r="76" spans="1:10" x14ac:dyDescent="0.2">
      <c r="A76" s="2">
        <v>32990</v>
      </c>
      <c r="B76" s="572" t="s">
        <v>1067</v>
      </c>
      <c r="C76" s="450" t="s">
        <v>349</v>
      </c>
      <c r="D76" s="450" t="s">
        <v>349</v>
      </c>
      <c r="E76" s="450" t="s">
        <v>672</v>
      </c>
      <c r="F76" s="450" t="s">
        <v>672</v>
      </c>
      <c r="G76" s="450" t="s">
        <v>672</v>
      </c>
      <c r="I76" s="450" t="s">
        <v>595</v>
      </c>
      <c r="J76" s="450" t="s">
        <v>281</v>
      </c>
    </row>
    <row r="77" spans="1:10" x14ac:dyDescent="0.2">
      <c r="A77" s="2">
        <v>94012</v>
      </c>
      <c r="B77" s="572" t="s">
        <v>391</v>
      </c>
      <c r="C77" s="450" t="s">
        <v>349</v>
      </c>
      <c r="D77" s="450" t="s">
        <v>349</v>
      </c>
      <c r="E77" s="450" t="s">
        <v>830</v>
      </c>
      <c r="F77" s="450" t="s">
        <v>950</v>
      </c>
      <c r="G77" s="450" t="s">
        <v>950</v>
      </c>
      <c r="J77" s="450" t="s">
        <v>345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FF0000"/>
  </sheetPr>
  <dimension ref="A1:T204"/>
  <sheetViews>
    <sheetView tabSelected="1" topLeftCell="G25" workbookViewId="0">
      <selection activeCell="I33" sqref="I33"/>
    </sheetView>
  </sheetViews>
  <sheetFormatPr defaultColWidth="9.140625" defaultRowHeight="17.25" customHeight="1" x14ac:dyDescent="0.2"/>
  <cols>
    <col min="1" max="1" width="16" style="445" bestFit="1" customWidth="1"/>
    <col min="2" max="2" width="28.7109375" style="445" bestFit="1" customWidth="1"/>
    <col min="3" max="3" width="18.28515625" style="445" bestFit="1" customWidth="1"/>
    <col min="4" max="4" width="10.85546875" style="445" bestFit="1" customWidth="1"/>
    <col min="5" max="5" width="38.7109375" style="445" bestFit="1" customWidth="1"/>
    <col min="6" max="6" width="58.28515625" style="445" bestFit="1" customWidth="1"/>
    <col min="7" max="7" width="27.42578125" style="445" bestFit="1" customWidth="1"/>
    <col min="8" max="8" width="17.7109375" style="445" bestFit="1" customWidth="1"/>
    <col min="9" max="9" width="27.7109375" style="445" bestFit="1" customWidth="1"/>
    <col min="10" max="10" width="30.7109375" style="445" bestFit="1" customWidth="1"/>
    <col min="11" max="11" width="7.140625" style="445" customWidth="1"/>
    <col min="12" max="12" width="38.7109375" style="445" bestFit="1" customWidth="1"/>
    <col min="13" max="13" width="19.7109375" style="445" bestFit="1" customWidth="1"/>
    <col min="14" max="14" width="6.7109375" style="445" customWidth="1"/>
    <col min="15" max="15" width="17.7109375" style="445" bestFit="1" customWidth="1"/>
    <col min="16" max="16" width="23.7109375" style="445" bestFit="1" customWidth="1"/>
    <col min="17" max="17" width="9.140625" style="445"/>
    <col min="18" max="18" width="38.7109375" style="445" bestFit="1" customWidth="1"/>
    <col min="19" max="19" width="31" style="445" bestFit="1" customWidth="1"/>
    <col min="20" max="16384" width="9.140625" style="445"/>
  </cols>
  <sheetData>
    <row r="1" spans="1:20" s="140" customFormat="1" ht="17.25" customHeight="1" thickBot="1" x14ac:dyDescent="0.25">
      <c r="A1" s="514" t="s">
        <v>205</v>
      </c>
      <c r="B1" s="514" t="s">
        <v>15</v>
      </c>
      <c r="C1" s="514" t="s">
        <v>16</v>
      </c>
      <c r="D1" s="514" t="s">
        <v>17</v>
      </c>
      <c r="E1" s="514" t="s">
        <v>208</v>
      </c>
      <c r="F1" s="514" t="s">
        <v>223</v>
      </c>
      <c r="G1" s="514" t="s">
        <v>0</v>
      </c>
      <c r="H1" s="514" t="s">
        <v>206</v>
      </c>
      <c r="I1" s="514" t="s">
        <v>222</v>
      </c>
      <c r="J1" s="514" t="s">
        <v>236</v>
      </c>
      <c r="K1" s="514" t="s">
        <v>1350</v>
      </c>
      <c r="L1" s="514" t="s">
        <v>393</v>
      </c>
      <c r="M1" s="514" t="s">
        <v>1351</v>
      </c>
      <c r="N1" s="514" t="s">
        <v>1352</v>
      </c>
      <c r="O1" s="514" t="s">
        <v>1354</v>
      </c>
      <c r="P1" s="514" t="s">
        <v>495</v>
      </c>
      <c r="Q1" s="514" t="s">
        <v>1353</v>
      </c>
      <c r="R1" s="514" t="s">
        <v>813</v>
      </c>
      <c r="S1" s="514" t="s">
        <v>1356</v>
      </c>
      <c r="T1" s="514"/>
    </row>
    <row r="2" spans="1:20" ht="17.25" customHeight="1" thickTop="1" x14ac:dyDescent="0.2">
      <c r="A2" s="443">
        <v>90284</v>
      </c>
      <c r="B2" s="443" t="s">
        <v>392</v>
      </c>
      <c r="C2" s="443" t="s">
        <v>94</v>
      </c>
      <c r="D2" s="443" t="s">
        <v>36</v>
      </c>
      <c r="E2" s="443" t="s">
        <v>93</v>
      </c>
      <c r="F2" s="443" t="s">
        <v>93</v>
      </c>
      <c r="G2" s="443"/>
      <c r="H2" s="443" t="s">
        <v>8</v>
      </c>
      <c r="I2" s="443" t="str">
        <f>VLOOKUP(H2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GATAURSH@schaeffler.com</v>
      </c>
      <c r="J2" s="443" t="s">
        <v>333</v>
      </c>
      <c r="K2" s="443"/>
      <c r="L2" s="443" t="s">
        <v>93</v>
      </c>
      <c r="M2" s="443"/>
      <c r="N2" s="443"/>
      <c r="O2" s="443"/>
      <c r="P2" s="443"/>
      <c r="Q2" s="443"/>
      <c r="R2" s="443" t="s">
        <v>93</v>
      </c>
      <c r="S2" s="443" t="s">
        <v>333</v>
      </c>
      <c r="T2" s="443"/>
    </row>
    <row r="3" spans="1:20" ht="17.25" customHeight="1" x14ac:dyDescent="0.2">
      <c r="A3" s="443">
        <v>90284</v>
      </c>
      <c r="B3" s="443" t="s">
        <v>392</v>
      </c>
      <c r="C3" s="443" t="s">
        <v>95</v>
      </c>
      <c r="D3" s="443" t="s">
        <v>96</v>
      </c>
      <c r="E3" s="540" t="s">
        <v>924</v>
      </c>
      <c r="F3" s="540" t="s">
        <v>924</v>
      </c>
      <c r="G3" s="443"/>
      <c r="H3" s="443" t="s">
        <v>8</v>
      </c>
      <c r="I3" s="443" t="str">
        <f>VLOOKUP(H3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GATAURSH@schaeffler.com</v>
      </c>
      <c r="J3" s="443" t="s">
        <v>333</v>
      </c>
      <c r="K3" s="443"/>
      <c r="L3" s="540" t="s">
        <v>924</v>
      </c>
      <c r="M3" s="443"/>
      <c r="N3" s="443"/>
      <c r="O3" s="443"/>
      <c r="P3" s="443"/>
      <c r="Q3" s="443"/>
      <c r="R3" s="540" t="s">
        <v>924</v>
      </c>
      <c r="S3" s="443" t="s">
        <v>333</v>
      </c>
      <c r="T3" s="443"/>
    </row>
    <row r="4" spans="1:20" ht="17.25" customHeight="1" x14ac:dyDescent="0.2">
      <c r="A4" s="443">
        <v>90284</v>
      </c>
      <c r="B4" s="443" t="s">
        <v>392</v>
      </c>
      <c r="C4" s="443"/>
      <c r="D4" s="443" t="s">
        <v>96</v>
      </c>
      <c r="E4" s="548" t="s">
        <v>936</v>
      </c>
      <c r="F4" s="540"/>
      <c r="G4" s="443"/>
      <c r="H4" s="443" t="s">
        <v>8</v>
      </c>
      <c r="I4" s="443" t="str">
        <f>VLOOKUP(H4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GATAURSH@schaeffler.com</v>
      </c>
      <c r="J4" s="443" t="s">
        <v>333</v>
      </c>
      <c r="K4" s="443"/>
      <c r="L4" s="548" t="s">
        <v>936</v>
      </c>
      <c r="M4" s="443"/>
      <c r="N4" s="443"/>
      <c r="O4" s="443"/>
      <c r="P4" s="443"/>
      <c r="Q4" s="443"/>
      <c r="R4" s="548" t="s">
        <v>936</v>
      </c>
      <c r="S4" s="443" t="s">
        <v>333</v>
      </c>
      <c r="T4" s="443"/>
    </row>
    <row r="5" spans="1:20" ht="17.25" customHeight="1" thickBot="1" x14ac:dyDescent="0.25">
      <c r="A5" s="443">
        <v>90284</v>
      </c>
      <c r="B5" s="443" t="s">
        <v>392</v>
      </c>
      <c r="C5" s="443" t="s">
        <v>98</v>
      </c>
      <c r="D5" s="443" t="s">
        <v>60</v>
      </c>
      <c r="E5" s="443" t="s">
        <v>97</v>
      </c>
      <c r="F5" s="443" t="s">
        <v>97</v>
      </c>
      <c r="G5" s="443"/>
      <c r="H5" s="443" t="s">
        <v>8</v>
      </c>
      <c r="I5" s="443" t="str">
        <f>VLOOKUP(H5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GATAURSH@schaeffler.com</v>
      </c>
      <c r="J5" s="443" t="s">
        <v>333</v>
      </c>
      <c r="K5" s="443"/>
      <c r="L5" s="443" t="s">
        <v>97</v>
      </c>
      <c r="M5" s="443"/>
      <c r="N5" s="443"/>
      <c r="O5" s="443"/>
      <c r="P5" s="443"/>
      <c r="Q5" s="443"/>
      <c r="R5" s="443" t="s">
        <v>97</v>
      </c>
      <c r="S5" s="443" t="s">
        <v>333</v>
      </c>
      <c r="T5" s="443"/>
    </row>
    <row r="6" spans="1:20" ht="17.25" customHeight="1" thickTop="1" thickBot="1" x14ac:dyDescent="0.25">
      <c r="A6" s="503">
        <v>60450</v>
      </c>
      <c r="B6" s="433" t="s">
        <v>567</v>
      </c>
      <c r="C6" s="446" t="s">
        <v>743</v>
      </c>
      <c r="D6" s="446" t="s">
        <v>92</v>
      </c>
      <c r="E6" s="505" t="s">
        <v>714</v>
      </c>
      <c r="F6" s="505" t="s">
        <v>714</v>
      </c>
      <c r="G6" s="446"/>
      <c r="H6" s="446" t="s">
        <v>741</v>
      </c>
      <c r="I6" s="446" t="s">
        <v>587</v>
      </c>
      <c r="J6" s="446" t="s">
        <v>567</v>
      </c>
      <c r="K6" s="446"/>
      <c r="L6" s="505" t="s">
        <v>714</v>
      </c>
      <c r="M6" s="446"/>
      <c r="N6" s="446"/>
      <c r="O6" s="446"/>
      <c r="P6" s="446"/>
      <c r="Q6" s="446"/>
      <c r="R6" s="446" t="s">
        <v>714</v>
      </c>
      <c r="S6" s="446" t="s">
        <v>567</v>
      </c>
      <c r="T6" s="446"/>
    </row>
    <row r="7" spans="1:20" ht="17.25" customHeight="1" thickTop="1" x14ac:dyDescent="0.2">
      <c r="A7" s="506">
        <v>97451</v>
      </c>
      <c r="B7" s="443" t="s">
        <v>793</v>
      </c>
      <c r="C7" s="443"/>
      <c r="D7" s="443"/>
      <c r="E7" s="443" t="s">
        <v>588</v>
      </c>
      <c r="F7" s="443" t="s">
        <v>588</v>
      </c>
      <c r="G7" s="443"/>
      <c r="H7" s="443" t="s">
        <v>741</v>
      </c>
      <c r="I7" s="443" t="s">
        <v>587</v>
      </c>
      <c r="J7" s="443" t="s">
        <v>793</v>
      </c>
      <c r="K7" s="443"/>
      <c r="L7" s="443" t="s">
        <v>588</v>
      </c>
      <c r="M7" s="443"/>
      <c r="N7" s="443"/>
      <c r="O7" s="443"/>
      <c r="P7" s="443" t="s">
        <v>498</v>
      </c>
      <c r="Q7" s="443"/>
      <c r="R7" s="507"/>
      <c r="S7" s="443" t="s">
        <v>793</v>
      </c>
      <c r="T7" s="443"/>
    </row>
    <row r="8" spans="1:20" ht="17.25" customHeight="1" x14ac:dyDescent="0.2">
      <c r="A8" s="506">
        <v>97451</v>
      </c>
      <c r="B8" s="443" t="s">
        <v>793</v>
      </c>
      <c r="C8" s="443"/>
      <c r="D8" s="443"/>
      <c r="E8" s="443" t="s">
        <v>589</v>
      </c>
      <c r="F8" s="443" t="s">
        <v>589</v>
      </c>
      <c r="G8" s="443"/>
      <c r="H8" s="443" t="s">
        <v>741</v>
      </c>
      <c r="I8" s="443" t="s">
        <v>587</v>
      </c>
      <c r="J8" s="443" t="s">
        <v>793</v>
      </c>
      <c r="K8" s="443"/>
      <c r="L8" s="443" t="s">
        <v>589</v>
      </c>
      <c r="M8" s="443"/>
      <c r="N8" s="443"/>
      <c r="O8" s="443"/>
      <c r="P8" s="443"/>
      <c r="Q8" s="443"/>
      <c r="R8" s="507" t="s">
        <v>589</v>
      </c>
      <c r="S8" s="443" t="s">
        <v>793</v>
      </c>
      <c r="T8" s="443"/>
    </row>
    <row r="9" spans="1:20" ht="17.25" customHeight="1" thickBot="1" x14ac:dyDescent="0.25">
      <c r="A9" s="443">
        <v>97451</v>
      </c>
      <c r="B9" s="443" t="s">
        <v>793</v>
      </c>
      <c r="C9" s="443"/>
      <c r="D9" s="443"/>
      <c r="E9" s="443" t="s">
        <v>590</v>
      </c>
      <c r="F9" s="443" t="s">
        <v>590</v>
      </c>
      <c r="G9" s="443"/>
      <c r="H9" s="443" t="s">
        <v>741</v>
      </c>
      <c r="I9" s="443" t="s">
        <v>587</v>
      </c>
      <c r="J9" s="443" t="s">
        <v>793</v>
      </c>
      <c r="K9" s="443"/>
      <c r="L9" s="443" t="s">
        <v>590</v>
      </c>
      <c r="M9" s="443"/>
      <c r="N9" s="443"/>
      <c r="O9" s="443"/>
      <c r="P9" s="443"/>
      <c r="Q9" s="443"/>
      <c r="R9" s="507" t="s">
        <v>590</v>
      </c>
      <c r="S9" s="443" t="s">
        <v>793</v>
      </c>
      <c r="T9" s="443"/>
    </row>
    <row r="10" spans="1:20" ht="17.25" customHeight="1" thickTop="1" thickBot="1" x14ac:dyDescent="0.3">
      <c r="A10" s="508">
        <v>56161</v>
      </c>
      <c r="B10" s="508" t="s">
        <v>497</v>
      </c>
      <c r="C10" s="508" t="s">
        <v>819</v>
      </c>
      <c r="D10" s="508" t="s">
        <v>56</v>
      </c>
      <c r="E10" s="521" t="s">
        <v>820</v>
      </c>
      <c r="F10" s="521" t="s">
        <v>820</v>
      </c>
      <c r="G10" s="508"/>
      <c r="H10" s="508" t="s">
        <v>1</v>
      </c>
      <c r="I10" s="508" t="str">
        <f>VLOOKUP(H10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Dmitri.Lebedev@schaeffler.com</v>
      </c>
      <c r="J10" s="508" t="s">
        <v>284</v>
      </c>
      <c r="K10" s="508"/>
      <c r="L10" s="521" t="s">
        <v>820</v>
      </c>
      <c r="M10" s="508"/>
      <c r="N10" s="508"/>
      <c r="O10" s="508"/>
      <c r="P10" s="508"/>
      <c r="Q10" s="508"/>
      <c r="R10" s="521" t="s">
        <v>820</v>
      </c>
      <c r="S10" s="508" t="s">
        <v>284</v>
      </c>
      <c r="T10" s="508"/>
    </row>
    <row r="11" spans="1:20" ht="17.25" customHeight="1" thickTop="1" thickBot="1" x14ac:dyDescent="0.3">
      <c r="A11" s="446">
        <v>56161</v>
      </c>
      <c r="B11" s="446" t="s">
        <v>398</v>
      </c>
      <c r="C11" s="446" t="s">
        <v>819</v>
      </c>
      <c r="D11" s="446" t="s">
        <v>818</v>
      </c>
      <c r="E11" s="518" t="s">
        <v>820</v>
      </c>
      <c r="F11" s="518" t="s">
        <v>820</v>
      </c>
      <c r="G11" s="446"/>
      <c r="H11" s="446" t="s">
        <v>1</v>
      </c>
      <c r="I11" s="446" t="str">
        <f>VLOOKUP(H11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Dmitri.Lebedev@schaeffler.com</v>
      </c>
      <c r="J11" s="446" t="s">
        <v>284</v>
      </c>
      <c r="K11" s="446"/>
      <c r="L11" s="518" t="s">
        <v>820</v>
      </c>
      <c r="M11" s="446"/>
      <c r="N11" s="446"/>
      <c r="O11" s="446"/>
      <c r="P11" s="446"/>
      <c r="Q11" s="446"/>
      <c r="R11" s="518" t="s">
        <v>820</v>
      </c>
      <c r="S11" s="446" t="s">
        <v>284</v>
      </c>
      <c r="T11" s="446"/>
    </row>
    <row r="12" spans="1:20" ht="17.25" customHeight="1" thickTop="1" x14ac:dyDescent="0.2">
      <c r="A12" s="443">
        <v>79014</v>
      </c>
      <c r="B12" s="443" t="s">
        <v>25</v>
      </c>
      <c r="C12" s="443" t="s">
        <v>28</v>
      </c>
      <c r="D12" s="443" t="s">
        <v>19</v>
      </c>
      <c r="E12" s="443" t="s">
        <v>27</v>
      </c>
      <c r="F12" s="443" t="s">
        <v>27</v>
      </c>
      <c r="G12" s="443"/>
      <c r="H12" s="443" t="s">
        <v>2</v>
      </c>
      <c r="I12" s="443" t="str">
        <f>VLOOKUP(H12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rudakmks@schaeffler.com</v>
      </c>
      <c r="J12" s="443" t="s">
        <v>289</v>
      </c>
      <c r="K12" s="443"/>
      <c r="L12" s="443" t="s">
        <v>27</v>
      </c>
      <c r="M12" s="443"/>
      <c r="N12" s="443"/>
      <c r="O12" s="443"/>
      <c r="P12" s="443"/>
      <c r="Q12" s="443"/>
      <c r="R12" s="443" t="s">
        <v>27</v>
      </c>
      <c r="S12" s="443" t="s">
        <v>289</v>
      </c>
      <c r="T12" s="443"/>
    </row>
    <row r="13" spans="1:20" ht="17.25" customHeight="1" thickBot="1" x14ac:dyDescent="0.25">
      <c r="A13" s="444">
        <v>79014</v>
      </c>
      <c r="B13" s="444" t="s">
        <v>25</v>
      </c>
      <c r="C13" s="444" t="s">
        <v>32</v>
      </c>
      <c r="D13" s="444" t="s">
        <v>33</v>
      </c>
      <c r="E13" s="509" t="s">
        <v>31</v>
      </c>
      <c r="F13" s="509" t="s">
        <v>31</v>
      </c>
      <c r="G13" s="444"/>
      <c r="H13" s="444" t="s">
        <v>2</v>
      </c>
      <c r="I13" s="444" t="str">
        <f>VLOOKUP(H13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rudakmks@schaeffler.com</v>
      </c>
      <c r="J13" s="444" t="s">
        <v>289</v>
      </c>
      <c r="K13" s="444"/>
      <c r="L13" s="509" t="s">
        <v>31</v>
      </c>
      <c r="M13" s="444"/>
      <c r="N13" s="444"/>
      <c r="O13" s="444"/>
      <c r="P13" s="444"/>
      <c r="Q13" s="444"/>
      <c r="R13" s="444" t="s">
        <v>31</v>
      </c>
      <c r="S13" s="444" t="s">
        <v>289</v>
      </c>
      <c r="T13" s="444"/>
    </row>
    <row r="14" spans="1:20" ht="17.25" customHeight="1" thickTop="1" x14ac:dyDescent="0.2">
      <c r="A14" s="443">
        <v>92587</v>
      </c>
      <c r="B14" s="443" t="s">
        <v>34</v>
      </c>
      <c r="C14" s="443" t="s">
        <v>39</v>
      </c>
      <c r="D14" s="443" t="s">
        <v>23</v>
      </c>
      <c r="E14" s="443" t="s">
        <v>38</v>
      </c>
      <c r="F14" s="443" t="s">
        <v>38</v>
      </c>
      <c r="G14" s="443"/>
      <c r="H14" s="443" t="s">
        <v>8</v>
      </c>
      <c r="I14" s="443" t="str">
        <f>VLOOKUP(H14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GATAURSH@schaeffler.com</v>
      </c>
      <c r="J14" s="443" t="s">
        <v>262</v>
      </c>
      <c r="K14" s="443"/>
      <c r="L14" s="443" t="s">
        <v>38</v>
      </c>
      <c r="M14" s="443"/>
      <c r="N14" s="443"/>
      <c r="O14" s="443"/>
      <c r="P14" s="443"/>
      <c r="Q14" s="443"/>
      <c r="R14" s="443" t="s">
        <v>38</v>
      </c>
      <c r="S14" s="443" t="s">
        <v>262</v>
      </c>
      <c r="T14" s="443"/>
    </row>
    <row r="15" spans="1:20" ht="17.25" customHeight="1" x14ac:dyDescent="0.25">
      <c r="A15" s="443">
        <v>92587</v>
      </c>
      <c r="B15" s="443" t="s">
        <v>34</v>
      </c>
      <c r="C15" s="443" t="s">
        <v>831</v>
      </c>
      <c r="D15" s="443" t="s">
        <v>23</v>
      </c>
      <c r="E15" s="515" t="s">
        <v>832</v>
      </c>
      <c r="F15" s="515" t="s">
        <v>832</v>
      </c>
      <c r="G15" s="443"/>
      <c r="H15" s="443" t="s">
        <v>8</v>
      </c>
      <c r="I15" s="443" t="str">
        <f>VLOOKUP(H15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GATAURSH@schaeffler.com</v>
      </c>
      <c r="J15" s="443" t="s">
        <v>262</v>
      </c>
      <c r="K15" s="443"/>
      <c r="L15" s="515" t="s">
        <v>832</v>
      </c>
      <c r="M15" s="443"/>
      <c r="N15" s="443"/>
      <c r="O15" s="443"/>
      <c r="P15" s="443"/>
      <c r="Q15" s="443"/>
      <c r="R15" s="515" t="s">
        <v>832</v>
      </c>
      <c r="S15" s="443" t="s">
        <v>262</v>
      </c>
      <c r="T15" s="443"/>
    </row>
    <row r="16" spans="1:20" ht="17.25" customHeight="1" x14ac:dyDescent="0.25">
      <c r="A16" s="443">
        <v>92587</v>
      </c>
      <c r="B16" s="443" t="s">
        <v>34</v>
      </c>
      <c r="C16" s="443" t="s">
        <v>829</v>
      </c>
      <c r="D16" s="443" t="s">
        <v>648</v>
      </c>
      <c r="E16" s="520" t="s">
        <v>983</v>
      </c>
      <c r="F16" s="520" t="s">
        <v>983</v>
      </c>
      <c r="G16" s="443"/>
      <c r="H16" s="443" t="s">
        <v>8</v>
      </c>
      <c r="I16" s="443" t="str">
        <f>VLOOKUP(H16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GATAURSH@schaeffler.com</v>
      </c>
      <c r="J16" s="443" t="s">
        <v>262</v>
      </c>
      <c r="K16" s="443"/>
      <c r="L16" s="520" t="s">
        <v>983</v>
      </c>
      <c r="M16" s="443"/>
      <c r="N16" s="443"/>
      <c r="O16" s="443"/>
      <c r="P16" s="443"/>
      <c r="Q16" s="443"/>
      <c r="R16" s="520" t="s">
        <v>983</v>
      </c>
      <c r="S16" s="443" t="s">
        <v>262</v>
      </c>
      <c r="T16" s="443"/>
    </row>
    <row r="17" spans="1:20" ht="17.25" customHeight="1" thickBot="1" x14ac:dyDescent="0.25">
      <c r="A17" s="444">
        <v>92587</v>
      </c>
      <c r="B17" s="444" t="s">
        <v>34</v>
      </c>
      <c r="C17" s="444"/>
      <c r="D17" s="444"/>
      <c r="E17" s="444" t="s">
        <v>42</v>
      </c>
      <c r="F17" s="444" t="s">
        <v>42</v>
      </c>
      <c r="G17" s="444"/>
      <c r="H17" s="444" t="s">
        <v>8</v>
      </c>
      <c r="I17" s="444" t="str">
        <f>VLOOKUP(H17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GATAURSH@schaeffler.com</v>
      </c>
      <c r="J17" s="444" t="s">
        <v>262</v>
      </c>
      <c r="K17" s="444"/>
      <c r="L17" s="444" t="s">
        <v>42</v>
      </c>
      <c r="M17" s="444"/>
      <c r="N17" s="444"/>
      <c r="O17" s="444"/>
      <c r="P17" s="444"/>
      <c r="Q17" s="444"/>
      <c r="R17" s="444" t="s">
        <v>42</v>
      </c>
      <c r="S17" s="444" t="s">
        <v>262</v>
      </c>
      <c r="T17" s="444"/>
    </row>
    <row r="18" spans="1:20" ht="17.25" customHeight="1" thickTop="1" x14ac:dyDescent="0.2">
      <c r="A18" s="443">
        <v>92663</v>
      </c>
      <c r="B18" s="443" t="s">
        <v>43</v>
      </c>
      <c r="C18" s="443" t="s">
        <v>45</v>
      </c>
      <c r="D18" s="443" t="s">
        <v>35</v>
      </c>
      <c r="E18" s="443" t="s">
        <v>44</v>
      </c>
      <c r="F18" s="443" t="s">
        <v>44</v>
      </c>
      <c r="G18" s="443"/>
      <c r="H18" s="443" t="s">
        <v>1</v>
      </c>
      <c r="I18" s="443" t="str">
        <f>VLOOKUP(H18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Dmitri.Lebedev@schaeffler.com</v>
      </c>
      <c r="J18" s="443" t="s">
        <v>307</v>
      </c>
      <c r="K18" s="443"/>
      <c r="L18" s="443" t="s">
        <v>44</v>
      </c>
      <c r="M18" s="443"/>
      <c r="N18" s="443"/>
      <c r="O18" s="443"/>
      <c r="P18" s="443"/>
      <c r="Q18" s="443"/>
      <c r="R18" s="443" t="s">
        <v>44</v>
      </c>
      <c r="S18" s="443" t="s">
        <v>307</v>
      </c>
      <c r="T18" s="443"/>
    </row>
    <row r="19" spans="1:20" ht="17.25" customHeight="1" x14ac:dyDescent="0.25">
      <c r="A19" s="443">
        <v>92663</v>
      </c>
      <c r="B19" s="443" t="s">
        <v>43</v>
      </c>
      <c r="C19" s="443"/>
      <c r="D19" s="591"/>
      <c r="E19" s="443" t="s">
        <v>1094</v>
      </c>
      <c r="F19" s="443" t="s">
        <v>1094</v>
      </c>
      <c r="G19" s="443"/>
      <c r="H19" s="443" t="s">
        <v>1</v>
      </c>
      <c r="I19" s="443" t="str">
        <f>VLOOKUP(H19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Dmitri.Lebedev@schaeffler.com</v>
      </c>
      <c r="J19" s="443" t="s">
        <v>307</v>
      </c>
      <c r="K19" s="443"/>
      <c r="L19" s="591" t="s">
        <v>1094</v>
      </c>
      <c r="M19" s="443"/>
      <c r="N19" s="443"/>
      <c r="O19" s="443"/>
      <c r="P19" s="443"/>
      <c r="Q19" s="443"/>
      <c r="R19" s="591" t="s">
        <v>1094</v>
      </c>
      <c r="S19" s="443" t="s">
        <v>307</v>
      </c>
      <c r="T19" s="443"/>
    </row>
    <row r="20" spans="1:20" ht="17.25" customHeight="1" thickBot="1" x14ac:dyDescent="0.25">
      <c r="A20" s="444">
        <v>92663</v>
      </c>
      <c r="B20" s="444" t="s">
        <v>43</v>
      </c>
      <c r="C20" s="444" t="s">
        <v>47</v>
      </c>
      <c r="D20" s="444" t="s">
        <v>48</v>
      </c>
      <c r="E20" s="444" t="s">
        <v>46</v>
      </c>
      <c r="F20" s="444" t="s">
        <v>46</v>
      </c>
      <c r="G20" s="444"/>
      <c r="H20" s="444" t="s">
        <v>1</v>
      </c>
      <c r="I20" s="444" t="str">
        <f>VLOOKUP(H20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Dmitri.Lebedev@schaeffler.com</v>
      </c>
      <c r="J20" s="444" t="s">
        <v>307</v>
      </c>
      <c r="K20" s="444"/>
      <c r="L20" s="444" t="s">
        <v>46</v>
      </c>
      <c r="M20" s="444"/>
      <c r="N20" s="444"/>
      <c r="O20" s="444"/>
      <c r="P20" s="444"/>
      <c r="Q20" s="444"/>
      <c r="R20" s="444" t="s">
        <v>46</v>
      </c>
      <c r="S20" s="444" t="s">
        <v>307</v>
      </c>
      <c r="T20" s="444"/>
    </row>
    <row r="21" spans="1:20" ht="17.25" customHeight="1" thickTop="1" x14ac:dyDescent="0.25">
      <c r="A21" s="443">
        <v>98364</v>
      </c>
      <c r="B21" s="443" t="s">
        <v>884</v>
      </c>
      <c r="C21" s="443" t="s">
        <v>834</v>
      </c>
      <c r="D21" s="443" t="s">
        <v>37</v>
      </c>
      <c r="E21" s="515" t="s">
        <v>833</v>
      </c>
      <c r="F21" s="515" t="s">
        <v>833</v>
      </c>
      <c r="G21" s="443"/>
      <c r="H21" s="443" t="s">
        <v>7</v>
      </c>
      <c r="I21" s="443" t="str">
        <f>VLOOKUP(H21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LESHNRMA@schaeffler.com</v>
      </c>
      <c r="J21" s="443" t="s">
        <v>883</v>
      </c>
      <c r="K21" s="443"/>
      <c r="L21" s="515" t="s">
        <v>833</v>
      </c>
      <c r="M21" s="443"/>
      <c r="N21" s="443"/>
      <c r="O21" s="443"/>
      <c r="P21" s="443"/>
      <c r="Q21" s="443"/>
      <c r="R21" s="515" t="s">
        <v>833</v>
      </c>
      <c r="S21" s="443" t="s">
        <v>883</v>
      </c>
      <c r="T21" s="443"/>
    </row>
    <row r="22" spans="1:20" ht="17.25" customHeight="1" x14ac:dyDescent="0.25">
      <c r="A22" s="443">
        <v>98364</v>
      </c>
      <c r="B22" s="443" t="s">
        <v>884</v>
      </c>
      <c r="C22" s="443" t="s">
        <v>835</v>
      </c>
      <c r="D22" s="443" t="s">
        <v>836</v>
      </c>
      <c r="E22" s="443"/>
      <c r="F22" s="515"/>
      <c r="G22" s="443"/>
      <c r="H22" s="443" t="s">
        <v>7</v>
      </c>
      <c r="I22" s="443" t="str">
        <f>VLOOKUP(H22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LESHNRMA@schaeffler.com</v>
      </c>
      <c r="J22" s="443" t="s">
        <v>883</v>
      </c>
      <c r="K22" s="443"/>
      <c r="L22" s="443"/>
      <c r="M22" s="443"/>
      <c r="N22" s="443"/>
      <c r="O22" s="443"/>
      <c r="P22" s="443"/>
      <c r="Q22" s="443"/>
      <c r="R22" s="443"/>
      <c r="S22" s="443" t="s">
        <v>883</v>
      </c>
      <c r="T22" s="443"/>
    </row>
    <row r="23" spans="1:20" ht="17.25" customHeight="1" thickBot="1" x14ac:dyDescent="0.3">
      <c r="A23" s="444">
        <v>98364</v>
      </c>
      <c r="B23" s="444" t="s">
        <v>884</v>
      </c>
      <c r="C23" s="444" t="s">
        <v>861</v>
      </c>
      <c r="D23" s="444" t="s">
        <v>860</v>
      </c>
      <c r="E23" s="523" t="s">
        <v>859</v>
      </c>
      <c r="F23" s="523" t="s">
        <v>859</v>
      </c>
      <c r="G23" s="444"/>
      <c r="H23" s="444" t="s">
        <v>7</v>
      </c>
      <c r="I23" s="444" t="str">
        <f>VLOOKUP(H23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LESHNRMA@schaeffler.com</v>
      </c>
      <c r="J23" s="444" t="s">
        <v>883</v>
      </c>
      <c r="K23" s="444"/>
      <c r="L23" s="444" t="s">
        <v>307</v>
      </c>
      <c r="M23" s="444"/>
      <c r="N23" s="444"/>
      <c r="O23" s="444"/>
      <c r="P23" s="444"/>
      <c r="Q23" s="444"/>
      <c r="R23" s="523" t="s">
        <v>859</v>
      </c>
      <c r="S23" s="444" t="s">
        <v>883</v>
      </c>
      <c r="T23" s="444"/>
    </row>
    <row r="24" spans="1:20" ht="17.25" customHeight="1" thickTop="1" x14ac:dyDescent="0.2">
      <c r="A24" s="443">
        <v>97123</v>
      </c>
      <c r="B24" s="443" t="s">
        <v>700</v>
      </c>
      <c r="C24" s="443"/>
      <c r="D24" s="443"/>
      <c r="E24" s="504" t="s">
        <v>698</v>
      </c>
      <c r="F24" s="504"/>
      <c r="G24" s="443"/>
      <c r="H24" s="443" t="s">
        <v>707</v>
      </c>
      <c r="I24" s="504" t="s">
        <v>706</v>
      </c>
      <c r="J24" s="443" t="s">
        <v>708</v>
      </c>
      <c r="K24" s="443"/>
      <c r="L24" s="504" t="s">
        <v>698</v>
      </c>
      <c r="M24" s="504"/>
      <c r="N24" s="443"/>
      <c r="O24" s="443"/>
      <c r="P24" s="443"/>
      <c r="Q24" s="443"/>
      <c r="R24" s="443" t="s">
        <v>698</v>
      </c>
      <c r="S24" s="443" t="s">
        <v>708</v>
      </c>
      <c r="T24" s="443"/>
    </row>
    <row r="25" spans="1:20" ht="17.25" customHeight="1" x14ac:dyDescent="0.2">
      <c r="A25" s="443">
        <v>97123</v>
      </c>
      <c r="B25" s="443" t="s">
        <v>700</v>
      </c>
      <c r="C25" s="443" t="s">
        <v>701</v>
      </c>
      <c r="D25" s="443" t="s">
        <v>20</v>
      </c>
      <c r="E25" s="504" t="s">
        <v>699</v>
      </c>
      <c r="F25" s="504"/>
      <c r="G25" s="443"/>
      <c r="H25" s="443" t="s">
        <v>707</v>
      </c>
      <c r="I25" s="504" t="s">
        <v>706</v>
      </c>
      <c r="J25" s="443" t="s">
        <v>708</v>
      </c>
      <c r="K25" s="443"/>
      <c r="L25" s="504" t="s">
        <v>699</v>
      </c>
      <c r="M25" s="504"/>
      <c r="N25" s="443"/>
      <c r="O25" s="443"/>
      <c r="P25" s="443"/>
      <c r="Q25" s="443"/>
      <c r="R25" s="443" t="s">
        <v>699</v>
      </c>
      <c r="S25" s="443" t="s">
        <v>708</v>
      </c>
      <c r="T25" s="443"/>
    </row>
    <row r="26" spans="1:20" ht="17.25" customHeight="1" x14ac:dyDescent="0.2">
      <c r="A26" s="443">
        <v>97123</v>
      </c>
      <c r="B26" s="443" t="s">
        <v>700</v>
      </c>
      <c r="C26" s="443" t="s">
        <v>190</v>
      </c>
      <c r="D26" s="443" t="s">
        <v>704</v>
      </c>
      <c r="E26" s="504"/>
      <c r="F26" s="504" t="s">
        <v>703</v>
      </c>
      <c r="G26" s="443"/>
      <c r="H26" s="443" t="s">
        <v>707</v>
      </c>
      <c r="I26" s="504" t="s">
        <v>706</v>
      </c>
      <c r="J26" s="443" t="s">
        <v>708</v>
      </c>
      <c r="K26" s="443"/>
      <c r="L26" s="504" t="s">
        <v>703</v>
      </c>
      <c r="M26" s="443"/>
      <c r="N26" s="443"/>
      <c r="O26" s="443"/>
      <c r="P26" s="443"/>
      <c r="Q26" s="443"/>
      <c r="R26" s="443" t="s">
        <v>703</v>
      </c>
      <c r="S26" s="443" t="s">
        <v>708</v>
      </c>
      <c r="T26" s="443"/>
    </row>
    <row r="27" spans="1:20" ht="17.25" customHeight="1" thickBot="1" x14ac:dyDescent="0.25">
      <c r="A27" s="444">
        <v>97123</v>
      </c>
      <c r="B27" s="444" t="s">
        <v>700</v>
      </c>
      <c r="C27" s="444"/>
      <c r="D27" s="444"/>
      <c r="E27" s="509"/>
      <c r="F27" s="509" t="s">
        <v>698</v>
      </c>
      <c r="G27" s="444"/>
      <c r="H27" s="444" t="s">
        <v>707</v>
      </c>
      <c r="I27" s="509" t="s">
        <v>706</v>
      </c>
      <c r="J27" s="444" t="s">
        <v>708</v>
      </c>
      <c r="K27" s="444"/>
      <c r="L27" s="509" t="s">
        <v>698</v>
      </c>
      <c r="M27" s="444"/>
      <c r="N27" s="444"/>
      <c r="O27" s="444"/>
      <c r="P27" s="444"/>
      <c r="Q27" s="444"/>
      <c r="R27" s="444"/>
      <c r="S27" s="444" t="s">
        <v>708</v>
      </c>
      <c r="T27" s="444"/>
    </row>
    <row r="28" spans="1:20" ht="17.25" customHeight="1" thickTop="1" x14ac:dyDescent="0.2">
      <c r="A28" s="443">
        <v>97123</v>
      </c>
      <c r="B28" s="443" t="s">
        <v>702</v>
      </c>
      <c r="C28" s="443"/>
      <c r="D28" s="443"/>
      <c r="E28" s="504" t="s">
        <v>698</v>
      </c>
      <c r="F28" s="443"/>
      <c r="G28" s="443"/>
      <c r="H28" s="443" t="s">
        <v>707</v>
      </c>
      <c r="I28" s="504" t="s">
        <v>706</v>
      </c>
      <c r="J28" s="443" t="s">
        <v>708</v>
      </c>
      <c r="K28" s="443"/>
      <c r="L28" s="504" t="s">
        <v>698</v>
      </c>
      <c r="M28" s="443"/>
      <c r="N28" s="443"/>
      <c r="O28" s="443"/>
      <c r="P28" s="443" t="s">
        <v>502</v>
      </c>
      <c r="Q28" s="443"/>
      <c r="R28" s="443" t="s">
        <v>698</v>
      </c>
      <c r="S28" s="443" t="s">
        <v>708</v>
      </c>
      <c r="T28" s="443"/>
    </row>
    <row r="29" spans="1:20" ht="17.25" customHeight="1" x14ac:dyDescent="0.2">
      <c r="A29" s="443">
        <v>97123</v>
      </c>
      <c r="B29" s="443" t="s">
        <v>702</v>
      </c>
      <c r="C29" s="443" t="s">
        <v>701</v>
      </c>
      <c r="D29" s="443" t="s">
        <v>20</v>
      </c>
      <c r="E29" s="504" t="s">
        <v>699</v>
      </c>
      <c r="F29" s="443"/>
      <c r="G29" s="443"/>
      <c r="H29" s="443" t="s">
        <v>707</v>
      </c>
      <c r="I29" s="504" t="s">
        <v>706</v>
      </c>
      <c r="J29" s="443" t="s">
        <v>708</v>
      </c>
      <c r="K29" s="443"/>
      <c r="L29" s="504" t="s">
        <v>699</v>
      </c>
      <c r="M29" s="443"/>
      <c r="N29" s="443"/>
      <c r="O29" s="443"/>
      <c r="P29" s="443"/>
      <c r="Q29" s="443"/>
      <c r="R29" s="443" t="s">
        <v>699</v>
      </c>
      <c r="S29" s="443" t="s">
        <v>708</v>
      </c>
      <c r="T29" s="443"/>
    </row>
    <row r="30" spans="1:20" ht="17.25" customHeight="1" x14ac:dyDescent="0.2">
      <c r="A30" s="443">
        <v>97123</v>
      </c>
      <c r="B30" s="443" t="s">
        <v>702</v>
      </c>
      <c r="C30" s="443" t="s">
        <v>709</v>
      </c>
      <c r="D30" s="443" t="s">
        <v>710</v>
      </c>
      <c r="E30" s="443"/>
      <c r="F30" s="504" t="s">
        <v>711</v>
      </c>
      <c r="G30" s="443"/>
      <c r="H30" s="443" t="s">
        <v>707</v>
      </c>
      <c r="I30" s="504" t="s">
        <v>706</v>
      </c>
      <c r="J30" s="443" t="s">
        <v>708</v>
      </c>
      <c r="K30" s="443"/>
      <c r="L30" s="504" t="s">
        <v>711</v>
      </c>
      <c r="M30" s="443"/>
      <c r="N30" s="443"/>
      <c r="O30" s="443"/>
      <c r="P30" s="443"/>
      <c r="Q30" s="443"/>
      <c r="R30" s="443" t="s">
        <v>711</v>
      </c>
      <c r="S30" s="443" t="s">
        <v>708</v>
      </c>
      <c r="T30" s="443"/>
    </row>
    <row r="31" spans="1:20" ht="17.25" customHeight="1" thickBot="1" x14ac:dyDescent="0.25">
      <c r="A31" s="444">
        <v>97123</v>
      </c>
      <c r="B31" s="444" t="s">
        <v>702</v>
      </c>
      <c r="C31" s="444"/>
      <c r="D31" s="444"/>
      <c r="E31" s="509"/>
      <c r="F31" s="509" t="s">
        <v>698</v>
      </c>
      <c r="G31" s="444"/>
      <c r="H31" s="444" t="s">
        <v>707</v>
      </c>
      <c r="I31" s="509" t="s">
        <v>706</v>
      </c>
      <c r="J31" s="444" t="s">
        <v>708</v>
      </c>
      <c r="K31" s="444"/>
      <c r="L31" s="509" t="s">
        <v>698</v>
      </c>
      <c r="M31" s="444"/>
      <c r="N31" s="444"/>
      <c r="O31" s="444"/>
      <c r="P31" s="444"/>
      <c r="Q31" s="444"/>
      <c r="R31" s="444"/>
      <c r="S31" s="444" t="s">
        <v>708</v>
      </c>
      <c r="T31" s="444"/>
    </row>
    <row r="32" spans="1:20" ht="17.25" customHeight="1" thickTop="1" x14ac:dyDescent="0.2">
      <c r="A32" s="443">
        <v>66186</v>
      </c>
      <c r="B32" s="443" t="s">
        <v>49</v>
      </c>
      <c r="C32" s="443" t="s">
        <v>50</v>
      </c>
      <c r="D32" s="443" t="s">
        <v>22</v>
      </c>
      <c r="E32" s="443" t="s">
        <v>3</v>
      </c>
      <c r="F32" s="443" t="s">
        <v>3</v>
      </c>
      <c r="G32" s="443"/>
      <c r="H32" s="443"/>
      <c r="I32" s="443"/>
      <c r="J32" s="443" t="s">
        <v>331</v>
      </c>
      <c r="K32" s="443"/>
      <c r="L32" s="443" t="s">
        <v>3</v>
      </c>
      <c r="M32" s="443"/>
      <c r="N32" s="443"/>
      <c r="O32" s="443"/>
      <c r="P32" s="443"/>
      <c r="Q32" s="443"/>
      <c r="R32" s="443" t="s">
        <v>3</v>
      </c>
      <c r="S32" s="443" t="s">
        <v>331</v>
      </c>
      <c r="T32" s="443"/>
    </row>
    <row r="33" spans="1:20" ht="17.25" customHeight="1" thickBot="1" x14ac:dyDescent="0.25">
      <c r="A33" s="444">
        <v>66186</v>
      </c>
      <c r="B33" s="444" t="s">
        <v>49</v>
      </c>
      <c r="C33" s="444" t="s">
        <v>51</v>
      </c>
      <c r="D33" s="444" t="s">
        <v>52</v>
      </c>
      <c r="E33" s="444"/>
      <c r="F33" s="444" t="s">
        <v>4</v>
      </c>
      <c r="G33" s="444"/>
      <c r="H33" s="444"/>
      <c r="I33" s="444"/>
      <c r="J33" s="444" t="s">
        <v>331</v>
      </c>
      <c r="K33" s="444"/>
      <c r="L33" s="444"/>
      <c r="M33" s="444"/>
      <c r="N33" s="444"/>
      <c r="O33" s="444"/>
      <c r="P33" s="444"/>
      <c r="Q33" s="444"/>
      <c r="R33" s="444"/>
      <c r="S33" s="444" t="s">
        <v>331</v>
      </c>
      <c r="T33" s="444"/>
    </row>
    <row r="34" spans="1:20" ht="17.25" customHeight="1" thickTop="1" x14ac:dyDescent="0.25">
      <c r="A34" s="443">
        <v>98277</v>
      </c>
      <c r="B34" s="443" t="s">
        <v>842</v>
      </c>
      <c r="C34" s="443" t="s">
        <v>843</v>
      </c>
      <c r="D34" s="443" t="s">
        <v>844</v>
      </c>
      <c r="E34" s="515" t="s">
        <v>845</v>
      </c>
      <c r="F34" s="515" t="s">
        <v>845</v>
      </c>
      <c r="G34" s="443"/>
      <c r="H34" s="443"/>
      <c r="I34" s="443"/>
      <c r="J34" s="443"/>
      <c r="K34" s="443"/>
      <c r="L34" s="515" t="s">
        <v>845</v>
      </c>
      <c r="M34" s="443"/>
      <c r="N34" s="443"/>
      <c r="O34" s="443"/>
      <c r="P34" s="443"/>
      <c r="Q34" s="443"/>
      <c r="R34" s="515" t="s">
        <v>845</v>
      </c>
      <c r="S34" s="443" t="s">
        <v>842</v>
      </c>
      <c r="T34" s="443"/>
    </row>
    <row r="35" spans="1:20" ht="17.25" customHeight="1" thickBot="1" x14ac:dyDescent="0.3">
      <c r="A35" s="443">
        <v>98277</v>
      </c>
      <c r="B35" s="443" t="s">
        <v>842</v>
      </c>
      <c r="C35" s="443" t="s">
        <v>846</v>
      </c>
      <c r="D35" s="443" t="s">
        <v>847</v>
      </c>
      <c r="E35" s="515" t="s">
        <v>848</v>
      </c>
      <c r="F35" s="515" t="s">
        <v>848</v>
      </c>
      <c r="G35" s="443"/>
      <c r="H35" s="443"/>
      <c r="I35" s="443"/>
      <c r="J35" s="443"/>
      <c r="K35" s="443"/>
      <c r="L35" s="515" t="s">
        <v>848</v>
      </c>
      <c r="M35" s="443"/>
      <c r="N35" s="443"/>
      <c r="O35" s="443"/>
      <c r="P35" s="443"/>
      <c r="Q35" s="443"/>
      <c r="R35" s="515" t="s">
        <v>848</v>
      </c>
      <c r="S35" s="443" t="s">
        <v>842</v>
      </c>
      <c r="T35" s="443"/>
    </row>
    <row r="36" spans="1:20" ht="17.25" customHeight="1" thickTop="1" thickBot="1" x14ac:dyDescent="0.3">
      <c r="A36" s="446">
        <v>77001</v>
      </c>
      <c r="B36" s="446" t="s">
        <v>397</v>
      </c>
      <c r="C36" s="446"/>
      <c r="D36" s="446"/>
      <c r="E36" s="517" t="s">
        <v>881</v>
      </c>
      <c r="F36" s="517" t="s">
        <v>881</v>
      </c>
      <c r="G36" s="446"/>
      <c r="H36" s="446"/>
      <c r="I36" s="446"/>
      <c r="J36" s="446" t="s">
        <v>280</v>
      </c>
      <c r="K36" s="446"/>
      <c r="L36" s="517" t="s">
        <v>881</v>
      </c>
      <c r="M36" s="505"/>
      <c r="N36" s="446"/>
      <c r="O36" s="446"/>
      <c r="P36" s="446"/>
      <c r="Q36" s="446"/>
      <c r="R36" s="517" t="s">
        <v>881</v>
      </c>
      <c r="S36" s="446" t="s">
        <v>280</v>
      </c>
      <c r="T36" s="446"/>
    </row>
    <row r="37" spans="1:20" ht="17.25" customHeight="1" thickTop="1" x14ac:dyDescent="0.25">
      <c r="A37" s="443">
        <v>47722</v>
      </c>
      <c r="B37" s="443" t="s">
        <v>805</v>
      </c>
      <c r="C37" s="443"/>
      <c r="D37" s="443"/>
      <c r="E37" s="515" t="s">
        <v>891</v>
      </c>
      <c r="F37" s="515" t="s">
        <v>891</v>
      </c>
      <c r="G37" s="443"/>
      <c r="H37" s="443" t="s">
        <v>594</v>
      </c>
      <c r="I37" s="443" t="s">
        <v>595</v>
      </c>
      <c r="J37" s="443" t="s">
        <v>558</v>
      </c>
      <c r="K37" s="443"/>
      <c r="L37" s="515" t="s">
        <v>891</v>
      </c>
      <c r="M37" s="443"/>
      <c r="N37" s="443"/>
      <c r="O37" s="443"/>
      <c r="P37" s="443"/>
      <c r="Q37" s="443"/>
      <c r="R37" s="515" t="s">
        <v>891</v>
      </c>
      <c r="S37" s="443" t="s">
        <v>558</v>
      </c>
      <c r="T37" s="443"/>
    </row>
    <row r="38" spans="1:20" ht="17.25" customHeight="1" x14ac:dyDescent="0.25">
      <c r="A38" s="443">
        <v>47722</v>
      </c>
      <c r="B38" s="443" t="s">
        <v>805</v>
      </c>
      <c r="C38" s="443" t="s">
        <v>889</v>
      </c>
      <c r="D38" s="443" t="s">
        <v>92</v>
      </c>
      <c r="E38" s="515" t="s">
        <v>890</v>
      </c>
      <c r="F38" s="515" t="s">
        <v>890</v>
      </c>
      <c r="G38" s="443"/>
      <c r="H38" s="443" t="s">
        <v>594</v>
      </c>
      <c r="I38" s="443" t="s">
        <v>595</v>
      </c>
      <c r="J38" s="443" t="s">
        <v>558</v>
      </c>
      <c r="K38" s="443"/>
      <c r="L38" s="504" t="s">
        <v>601</v>
      </c>
      <c r="M38" s="443"/>
      <c r="N38" s="443"/>
      <c r="O38" s="443"/>
      <c r="P38" s="443"/>
      <c r="Q38" s="443"/>
      <c r="R38" s="443" t="s">
        <v>601</v>
      </c>
      <c r="S38" s="443" t="s">
        <v>558</v>
      </c>
      <c r="T38" s="443"/>
    </row>
    <row r="39" spans="1:20" ht="17.25" customHeight="1" x14ac:dyDescent="0.2">
      <c r="A39" s="443">
        <v>47722</v>
      </c>
      <c r="B39" s="443" t="s">
        <v>805</v>
      </c>
      <c r="C39" s="443" t="s">
        <v>603</v>
      </c>
      <c r="D39" s="443" t="s">
        <v>21</v>
      </c>
      <c r="E39" s="443" t="s">
        <v>602</v>
      </c>
      <c r="F39" s="443" t="s">
        <v>602</v>
      </c>
      <c r="G39" s="443"/>
      <c r="H39" s="443" t="s">
        <v>594</v>
      </c>
      <c r="I39" s="443" t="s">
        <v>595</v>
      </c>
      <c r="J39" s="443" t="s">
        <v>558</v>
      </c>
      <c r="K39" s="443"/>
      <c r="L39" s="443" t="s">
        <v>602</v>
      </c>
      <c r="M39" s="443"/>
      <c r="N39" s="443"/>
      <c r="O39" s="443"/>
      <c r="P39" s="443"/>
      <c r="Q39" s="443"/>
      <c r="R39" s="443" t="s">
        <v>602</v>
      </c>
      <c r="S39" s="443" t="s">
        <v>558</v>
      </c>
      <c r="T39" s="443"/>
    </row>
    <row r="40" spans="1:20" ht="17.25" customHeight="1" thickBot="1" x14ac:dyDescent="0.25">
      <c r="A40" s="444">
        <v>47722</v>
      </c>
      <c r="B40" s="444" t="s">
        <v>805</v>
      </c>
      <c r="C40" s="444" t="s">
        <v>605</v>
      </c>
      <c r="D40" s="444" t="s">
        <v>604</v>
      </c>
      <c r="E40" s="509"/>
      <c r="F40" s="509" t="s">
        <v>606</v>
      </c>
      <c r="G40" s="444"/>
      <c r="H40" s="444" t="s">
        <v>594</v>
      </c>
      <c r="I40" s="444" t="s">
        <v>595</v>
      </c>
      <c r="J40" s="444" t="s">
        <v>558</v>
      </c>
      <c r="K40" s="444"/>
      <c r="L40" s="509" t="s">
        <v>606</v>
      </c>
      <c r="M40" s="444"/>
      <c r="N40" s="444"/>
      <c r="O40" s="444"/>
      <c r="P40" s="444"/>
      <c r="Q40" s="444"/>
      <c r="R40" s="444" t="s">
        <v>742</v>
      </c>
      <c r="S40" s="444" t="s">
        <v>558</v>
      </c>
      <c r="T40" s="444"/>
    </row>
    <row r="41" spans="1:20" ht="17.25" customHeight="1" thickTop="1" x14ac:dyDescent="0.2">
      <c r="A41" s="443">
        <v>77561</v>
      </c>
      <c r="B41" s="443" t="s">
        <v>55</v>
      </c>
      <c r="C41" s="443" t="s">
        <v>57</v>
      </c>
      <c r="D41" s="443" t="s">
        <v>58</v>
      </c>
      <c r="E41" s="443" t="s">
        <v>540</v>
      </c>
      <c r="F41" s="443" t="s">
        <v>540</v>
      </c>
      <c r="G41" s="504" t="s">
        <v>535</v>
      </c>
      <c r="H41" s="443"/>
      <c r="I41" s="443"/>
      <c r="J41" s="443" t="s">
        <v>296</v>
      </c>
      <c r="K41" s="443"/>
      <c r="L41" s="504" t="s">
        <v>533</v>
      </c>
      <c r="M41" s="443"/>
      <c r="N41" s="443"/>
      <c r="O41" s="443"/>
      <c r="P41" s="443"/>
      <c r="Q41" s="443"/>
      <c r="R41" s="443" t="s">
        <v>533</v>
      </c>
      <c r="S41" s="443" t="s">
        <v>296</v>
      </c>
      <c r="T41" s="443"/>
    </row>
    <row r="42" spans="1:20" ht="17.25" customHeight="1" x14ac:dyDescent="0.2">
      <c r="A42" s="443">
        <v>77561</v>
      </c>
      <c r="B42" s="443" t="s">
        <v>55</v>
      </c>
      <c r="C42" s="443"/>
      <c r="D42" s="443"/>
      <c r="E42" s="443"/>
      <c r="F42" s="443" t="s">
        <v>856</v>
      </c>
      <c r="G42" s="504"/>
      <c r="H42" s="443"/>
      <c r="I42" s="443"/>
      <c r="J42" s="443" t="s">
        <v>296</v>
      </c>
      <c r="K42" s="443"/>
      <c r="L42" s="504"/>
      <c r="M42" s="443"/>
      <c r="N42" s="443"/>
      <c r="O42" s="443"/>
      <c r="P42" s="443"/>
      <c r="Q42" s="443"/>
      <c r="R42" s="443"/>
      <c r="S42" s="443" t="s">
        <v>296</v>
      </c>
      <c r="T42" s="443"/>
    </row>
    <row r="43" spans="1:20" ht="17.25" customHeight="1" x14ac:dyDescent="0.2">
      <c r="A43" s="443">
        <v>77561</v>
      </c>
      <c r="B43" s="443" t="s">
        <v>55</v>
      </c>
      <c r="C43" s="443"/>
      <c r="D43" s="443"/>
      <c r="E43" s="443"/>
      <c r="F43" s="443" t="s">
        <v>857</v>
      </c>
      <c r="G43" s="504"/>
      <c r="H43" s="443"/>
      <c r="I43" s="443"/>
      <c r="J43" s="443" t="s">
        <v>296</v>
      </c>
      <c r="K43" s="443"/>
      <c r="L43" s="504"/>
      <c r="M43" s="443"/>
      <c r="N43" s="443"/>
      <c r="O43" s="443"/>
      <c r="P43" s="443"/>
      <c r="Q43" s="443"/>
      <c r="R43" s="443"/>
      <c r="S43" s="443" t="s">
        <v>296</v>
      </c>
      <c r="T43" s="443"/>
    </row>
    <row r="44" spans="1:20" ht="17.25" customHeight="1" x14ac:dyDescent="0.2">
      <c r="A44" s="443">
        <v>77561</v>
      </c>
      <c r="B44" s="443" t="s">
        <v>55</v>
      </c>
      <c r="C44" s="443" t="s">
        <v>61</v>
      </c>
      <c r="D44" s="443" t="s">
        <v>36</v>
      </c>
      <c r="E44" s="443" t="s">
        <v>534</v>
      </c>
      <c r="F44" s="443" t="s">
        <v>534</v>
      </c>
      <c r="G44" s="443"/>
      <c r="H44" s="443"/>
      <c r="I44" s="443"/>
      <c r="J44" s="443" t="s">
        <v>296</v>
      </c>
      <c r="K44" s="443"/>
      <c r="L44" s="504" t="s">
        <v>534</v>
      </c>
      <c r="M44" s="443"/>
      <c r="N44" s="443"/>
      <c r="O44" s="443"/>
      <c r="P44" s="443"/>
      <c r="Q44" s="443"/>
      <c r="R44" s="443" t="s">
        <v>534</v>
      </c>
      <c r="S44" s="443" t="s">
        <v>296</v>
      </c>
      <c r="T44" s="443"/>
    </row>
    <row r="45" spans="1:20" ht="17.25" customHeight="1" x14ac:dyDescent="0.2">
      <c r="A45" s="443">
        <v>77561</v>
      </c>
      <c r="B45" s="443" t="s">
        <v>55</v>
      </c>
      <c r="C45" s="443" t="s">
        <v>549</v>
      </c>
      <c r="D45" s="443" t="s">
        <v>550</v>
      </c>
      <c r="E45" s="443" t="s">
        <v>548</v>
      </c>
      <c r="F45" s="443" t="s">
        <v>548</v>
      </c>
      <c r="G45" s="443"/>
      <c r="H45" s="443"/>
      <c r="I45" s="443"/>
      <c r="J45" s="443" t="s">
        <v>296</v>
      </c>
      <c r="K45" s="443"/>
      <c r="L45" s="504"/>
      <c r="M45" s="443"/>
      <c r="N45" s="443"/>
      <c r="O45" s="443"/>
      <c r="P45" s="443"/>
      <c r="Q45" s="443"/>
      <c r="R45" s="443"/>
      <c r="S45" s="443" t="s">
        <v>296</v>
      </c>
      <c r="T45" s="443"/>
    </row>
    <row r="46" spans="1:20" ht="17.25" customHeight="1" thickBot="1" x14ac:dyDescent="0.25">
      <c r="A46" s="444">
        <v>77561</v>
      </c>
      <c r="B46" s="444" t="s">
        <v>55</v>
      </c>
      <c r="C46" s="444" t="s">
        <v>537</v>
      </c>
      <c r="D46" s="444" t="s">
        <v>22</v>
      </c>
      <c r="E46" s="509"/>
      <c r="F46" s="444" t="s">
        <v>535</v>
      </c>
      <c r="G46" s="444"/>
      <c r="H46" s="444"/>
      <c r="I46" s="444"/>
      <c r="J46" s="444" t="s">
        <v>296</v>
      </c>
      <c r="K46" s="444"/>
      <c r="L46" s="444"/>
      <c r="M46" s="444"/>
      <c r="N46" s="444"/>
      <c r="O46" s="444"/>
      <c r="P46" s="444"/>
      <c r="Q46" s="444"/>
      <c r="R46" s="444"/>
      <c r="S46" s="444" t="s">
        <v>296</v>
      </c>
      <c r="T46" s="444"/>
    </row>
    <row r="47" spans="1:20" ht="17.25" customHeight="1" thickTop="1" x14ac:dyDescent="0.2">
      <c r="A47" s="443">
        <v>75351</v>
      </c>
      <c r="B47" s="443" t="s">
        <v>63</v>
      </c>
      <c r="C47" s="443" t="s">
        <v>503</v>
      </c>
      <c r="D47" s="443" t="s">
        <v>504</v>
      </c>
      <c r="E47" s="443" t="s">
        <v>499</v>
      </c>
      <c r="F47" s="443" t="s">
        <v>499</v>
      </c>
      <c r="G47" s="443"/>
      <c r="H47" s="443" t="s">
        <v>5</v>
      </c>
      <c r="I47" s="443" t="str">
        <f>VLOOKUP(H47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zhestian@schaeffler.com</v>
      </c>
      <c r="J47" s="443" t="s">
        <v>300</v>
      </c>
      <c r="K47" s="443"/>
      <c r="L47" s="443" t="s">
        <v>499</v>
      </c>
      <c r="M47" s="443"/>
      <c r="N47" s="443"/>
      <c r="O47" s="443"/>
      <c r="P47" s="443"/>
      <c r="Q47" s="443"/>
      <c r="R47" s="443" t="s">
        <v>499</v>
      </c>
      <c r="S47" s="443" t="s">
        <v>300</v>
      </c>
      <c r="T47" s="443"/>
    </row>
    <row r="48" spans="1:20" ht="17.25" customHeight="1" x14ac:dyDescent="0.2">
      <c r="A48" s="443">
        <v>75351</v>
      </c>
      <c r="B48" s="443" t="s">
        <v>63</v>
      </c>
      <c r="C48" s="443"/>
      <c r="D48" s="443"/>
      <c r="E48" s="443" t="s">
        <v>501</v>
      </c>
      <c r="F48" s="443" t="s">
        <v>501</v>
      </c>
      <c r="G48" s="443"/>
      <c r="H48" s="443" t="s">
        <v>5</v>
      </c>
      <c r="I48" s="443" t="str">
        <f>VLOOKUP(H48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zhestian@schaeffler.com</v>
      </c>
      <c r="J48" s="443" t="s">
        <v>300</v>
      </c>
      <c r="K48" s="443"/>
      <c r="L48" s="443" t="s">
        <v>501</v>
      </c>
      <c r="M48" s="443"/>
      <c r="N48" s="443"/>
      <c r="O48" s="443"/>
      <c r="P48" s="443"/>
      <c r="Q48" s="443"/>
      <c r="R48" s="443" t="s">
        <v>501</v>
      </c>
      <c r="S48" s="443" t="s">
        <v>300</v>
      </c>
      <c r="T48" s="443"/>
    </row>
    <row r="49" spans="1:20" ht="17.25" customHeight="1" thickBot="1" x14ac:dyDescent="0.25">
      <c r="A49" s="444">
        <v>75351</v>
      </c>
      <c r="B49" s="444" t="s">
        <v>63</v>
      </c>
      <c r="C49" s="444"/>
      <c r="D49" s="444"/>
      <c r="E49" s="444" t="s">
        <v>500</v>
      </c>
      <c r="F49" s="444" t="s">
        <v>500</v>
      </c>
      <c r="G49" s="444"/>
      <c r="H49" s="444" t="s">
        <v>5</v>
      </c>
      <c r="I49" s="444" t="str">
        <f>VLOOKUP(H49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zhestian@schaeffler.com</v>
      </c>
      <c r="J49" s="444" t="s">
        <v>300</v>
      </c>
      <c r="K49" s="444"/>
      <c r="L49" s="444" t="s">
        <v>500</v>
      </c>
      <c r="M49" s="444"/>
      <c r="N49" s="444"/>
      <c r="O49" s="444"/>
      <c r="P49" s="444"/>
      <c r="Q49" s="444"/>
      <c r="R49" s="444" t="s">
        <v>500</v>
      </c>
      <c r="S49" s="444" t="s">
        <v>300</v>
      </c>
      <c r="T49" s="444"/>
    </row>
    <row r="50" spans="1:20" ht="17.25" customHeight="1" thickTop="1" x14ac:dyDescent="0.25">
      <c r="A50" s="443">
        <v>79644</v>
      </c>
      <c r="B50" s="443" t="s">
        <v>65</v>
      </c>
      <c r="C50" s="443" t="s">
        <v>66</v>
      </c>
      <c r="D50" s="443" t="s">
        <v>22</v>
      </c>
      <c r="E50" s="515"/>
      <c r="F50" s="515"/>
      <c r="G50" s="515" t="s">
        <v>900</v>
      </c>
      <c r="H50" s="443" t="s">
        <v>2</v>
      </c>
      <c r="I50" s="443" t="str">
        <f>VLOOKUP(H50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rudakmks@schaeffler.com</v>
      </c>
      <c r="J50" s="443" t="s">
        <v>332</v>
      </c>
      <c r="K50" s="443"/>
      <c r="L50" s="515" t="s">
        <v>900</v>
      </c>
      <c r="M50" s="443"/>
      <c r="N50" s="443"/>
      <c r="O50" s="443"/>
      <c r="P50" s="443"/>
      <c r="Q50" s="443"/>
      <c r="R50" s="515" t="s">
        <v>900</v>
      </c>
      <c r="S50" s="443" t="s">
        <v>332</v>
      </c>
      <c r="T50" s="443"/>
    </row>
    <row r="51" spans="1:20" ht="17.25" customHeight="1" x14ac:dyDescent="0.25">
      <c r="A51" s="443">
        <v>79644</v>
      </c>
      <c r="B51" s="443" t="s">
        <v>65</v>
      </c>
      <c r="C51" s="443" t="s">
        <v>67</v>
      </c>
      <c r="D51" s="443" t="s">
        <v>20</v>
      </c>
      <c r="E51" s="515"/>
      <c r="F51" s="515"/>
      <c r="G51" s="515" t="s">
        <v>901</v>
      </c>
      <c r="H51" s="443" t="s">
        <v>2</v>
      </c>
      <c r="I51" s="443" t="str">
        <f>VLOOKUP(H51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rudakmks@schaeffler.com</v>
      </c>
      <c r="J51" s="443" t="s">
        <v>332</v>
      </c>
      <c r="K51" s="443"/>
      <c r="L51" s="515" t="s">
        <v>901</v>
      </c>
      <c r="M51" s="443"/>
      <c r="N51" s="443"/>
      <c r="O51" s="443"/>
      <c r="P51" s="443"/>
      <c r="Q51" s="443"/>
      <c r="R51" s="515" t="s">
        <v>901</v>
      </c>
      <c r="S51" s="443" t="s">
        <v>332</v>
      </c>
      <c r="T51" s="443"/>
    </row>
    <row r="52" spans="1:20" ht="17.25" customHeight="1" x14ac:dyDescent="0.25">
      <c r="A52" s="443">
        <v>79644</v>
      </c>
      <c r="B52" s="443" t="s">
        <v>65</v>
      </c>
      <c r="C52" s="443" t="s">
        <v>762</v>
      </c>
      <c r="D52" s="443" t="s">
        <v>492</v>
      </c>
      <c r="E52" s="515"/>
      <c r="F52" s="515"/>
      <c r="G52" s="515" t="s">
        <v>902</v>
      </c>
      <c r="H52" s="443" t="s">
        <v>2</v>
      </c>
      <c r="I52" s="443" t="str">
        <f>VLOOKUP(H52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rudakmks@schaeffler.com</v>
      </c>
      <c r="J52" s="443" t="s">
        <v>332</v>
      </c>
      <c r="K52" s="443"/>
      <c r="L52" s="515" t="s">
        <v>902</v>
      </c>
      <c r="M52" s="443"/>
      <c r="N52" s="443"/>
      <c r="O52" s="443"/>
      <c r="P52" s="443"/>
      <c r="Q52" s="443"/>
      <c r="R52" s="515" t="s">
        <v>902</v>
      </c>
      <c r="S52" s="443" t="s">
        <v>332</v>
      </c>
      <c r="T52" s="443"/>
    </row>
    <row r="53" spans="1:20" ht="17.25" customHeight="1" x14ac:dyDescent="0.25">
      <c r="A53" s="443">
        <v>79644</v>
      </c>
      <c r="B53" s="443" t="s">
        <v>65</v>
      </c>
      <c r="C53" s="443" t="s">
        <v>694</v>
      </c>
      <c r="D53" s="443" t="s">
        <v>37</v>
      </c>
      <c r="E53" s="515"/>
      <c r="F53" s="515"/>
      <c r="G53" s="515" t="s">
        <v>903</v>
      </c>
      <c r="H53" s="443" t="s">
        <v>2</v>
      </c>
      <c r="I53" s="443" t="str">
        <f>VLOOKUP(H53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rudakmks@schaeffler.com</v>
      </c>
      <c r="J53" s="443" t="s">
        <v>332</v>
      </c>
      <c r="K53" s="443"/>
      <c r="L53" s="515" t="s">
        <v>903</v>
      </c>
      <c r="M53" s="443"/>
      <c r="N53" s="443"/>
      <c r="O53" s="443"/>
      <c r="P53" s="443"/>
      <c r="Q53" s="443"/>
      <c r="R53" s="515" t="s">
        <v>903</v>
      </c>
      <c r="S53" s="443" t="s">
        <v>332</v>
      </c>
      <c r="T53" s="443"/>
    </row>
    <row r="54" spans="1:20" ht="17.25" customHeight="1" thickBot="1" x14ac:dyDescent="0.3">
      <c r="A54" s="444">
        <v>79644</v>
      </c>
      <c r="B54" s="444" t="s">
        <v>65</v>
      </c>
      <c r="C54" s="444" t="s">
        <v>68</v>
      </c>
      <c r="D54" s="444" t="s">
        <v>69</v>
      </c>
      <c r="E54" s="523"/>
      <c r="F54" s="523"/>
      <c r="G54" s="523" t="s">
        <v>904</v>
      </c>
      <c r="H54" s="444" t="s">
        <v>2</v>
      </c>
      <c r="I54" s="444" t="str">
        <f>VLOOKUP(H54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rudakmks@schaeffler.com</v>
      </c>
      <c r="J54" s="444" t="s">
        <v>332</v>
      </c>
      <c r="K54" s="444"/>
      <c r="L54" s="523" t="s">
        <v>904</v>
      </c>
      <c r="M54" s="444"/>
      <c r="N54" s="444"/>
      <c r="O54" s="444"/>
      <c r="P54" s="444"/>
      <c r="Q54" s="444"/>
      <c r="R54" s="523" t="s">
        <v>904</v>
      </c>
      <c r="S54" s="444" t="s">
        <v>332</v>
      </c>
      <c r="T54" s="444"/>
    </row>
    <row r="55" spans="1:20" ht="17.25" customHeight="1" thickTop="1" x14ac:dyDescent="0.25">
      <c r="A55" s="443">
        <v>81146</v>
      </c>
      <c r="B55" s="443" t="s">
        <v>71</v>
      </c>
      <c r="C55" s="443" t="s">
        <v>1048</v>
      </c>
      <c r="D55" s="443" t="s">
        <v>1047</v>
      </c>
      <c r="E55" s="515"/>
      <c r="F55" s="515" t="s">
        <v>1049</v>
      </c>
      <c r="G55" s="443"/>
      <c r="H55" s="443" t="s">
        <v>7</v>
      </c>
      <c r="I55" s="443" t="str">
        <f>VLOOKUP(H55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LESHNRMA@schaeffler.com</v>
      </c>
      <c r="J55" s="443" t="s">
        <v>273</v>
      </c>
      <c r="K55" s="443"/>
      <c r="L55" s="548" t="s">
        <v>1049</v>
      </c>
      <c r="M55" s="443"/>
      <c r="N55" s="443"/>
      <c r="O55" s="443"/>
      <c r="P55" s="443"/>
      <c r="Q55" s="443"/>
      <c r="R55" s="548" t="s">
        <v>1049</v>
      </c>
      <c r="S55" s="443" t="s">
        <v>273</v>
      </c>
      <c r="T55" s="443"/>
    </row>
    <row r="56" spans="1:20" ht="17.25" customHeight="1" thickBot="1" x14ac:dyDescent="0.25">
      <c r="A56" s="444">
        <v>81146</v>
      </c>
      <c r="B56" s="444" t="s">
        <v>71</v>
      </c>
      <c r="C56" s="444" t="s">
        <v>72</v>
      </c>
      <c r="D56" s="444" t="s">
        <v>69</v>
      </c>
      <c r="E56" s="444" t="s">
        <v>6</v>
      </c>
      <c r="F56" s="444" t="s">
        <v>6</v>
      </c>
      <c r="G56" s="444"/>
      <c r="H56" s="444" t="s">
        <v>7</v>
      </c>
      <c r="I56" s="444" t="str">
        <f>VLOOKUP(H56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LESHNRMA@schaeffler.com</v>
      </c>
      <c r="J56" s="444" t="s">
        <v>273</v>
      </c>
      <c r="K56" s="444"/>
      <c r="L56" s="444" t="s">
        <v>6</v>
      </c>
      <c r="M56" s="444"/>
      <c r="N56" s="444"/>
      <c r="O56" s="444"/>
      <c r="P56" s="444"/>
      <c r="Q56" s="444"/>
      <c r="R56" s="444" t="s">
        <v>6</v>
      </c>
      <c r="S56" s="444" t="s">
        <v>273</v>
      </c>
      <c r="T56" s="444"/>
    </row>
    <row r="57" spans="1:20" ht="17.25" customHeight="1" thickTop="1" x14ac:dyDescent="0.2">
      <c r="A57" s="431">
        <v>78492</v>
      </c>
      <c r="B57" s="443" t="s">
        <v>656</v>
      </c>
      <c r="C57" s="443" t="s">
        <v>659</v>
      </c>
      <c r="D57" s="443" t="s">
        <v>658</v>
      </c>
      <c r="E57" s="504" t="s">
        <v>657</v>
      </c>
      <c r="F57" s="510" t="s">
        <v>771</v>
      </c>
      <c r="G57" s="443"/>
      <c r="H57" s="443" t="s">
        <v>741</v>
      </c>
      <c r="I57" s="443" t="s">
        <v>587</v>
      </c>
      <c r="J57" s="443" t="s">
        <v>568</v>
      </c>
      <c r="K57" s="443"/>
      <c r="L57" s="504"/>
      <c r="M57" s="443"/>
      <c r="N57" s="443"/>
      <c r="O57" s="443"/>
      <c r="P57" s="443"/>
      <c r="Q57" s="443"/>
      <c r="R57" s="443" t="s">
        <v>662</v>
      </c>
      <c r="S57" s="443" t="s">
        <v>568</v>
      </c>
      <c r="T57" s="443"/>
    </row>
    <row r="58" spans="1:20" ht="17.25" customHeight="1" thickBot="1" x14ac:dyDescent="0.25">
      <c r="A58" s="528">
        <v>78492</v>
      </c>
      <c r="B58" s="444" t="s">
        <v>656</v>
      </c>
      <c r="C58" s="444" t="s">
        <v>660</v>
      </c>
      <c r="D58" s="444" t="s">
        <v>661</v>
      </c>
      <c r="E58" s="509"/>
      <c r="F58" s="509" t="s">
        <v>662</v>
      </c>
      <c r="G58" s="444"/>
      <c r="H58" s="444" t="s">
        <v>741</v>
      </c>
      <c r="I58" s="444" t="s">
        <v>587</v>
      </c>
      <c r="J58" s="444" t="s">
        <v>568</v>
      </c>
      <c r="K58" s="444"/>
      <c r="L58" s="509" t="s">
        <v>662</v>
      </c>
      <c r="M58" s="444"/>
      <c r="N58" s="444"/>
      <c r="O58" s="444"/>
      <c r="P58" s="444"/>
      <c r="Q58" s="444"/>
      <c r="R58" s="444"/>
      <c r="S58" s="444" t="s">
        <v>568</v>
      </c>
      <c r="T58" s="444"/>
    </row>
    <row r="59" spans="1:20" ht="17.25" customHeight="1" thickTop="1" x14ac:dyDescent="0.2">
      <c r="A59" s="443">
        <v>56205</v>
      </c>
      <c r="B59" s="443" t="s">
        <v>74</v>
      </c>
      <c r="C59" s="443" t="s">
        <v>59</v>
      </c>
      <c r="D59" s="443" t="s">
        <v>54</v>
      </c>
      <c r="E59" s="443" t="s">
        <v>75</v>
      </c>
      <c r="F59" s="443" t="s">
        <v>75</v>
      </c>
      <c r="G59" s="443"/>
      <c r="H59" s="443"/>
      <c r="I59" s="443"/>
      <c r="J59" s="443" t="s">
        <v>253</v>
      </c>
      <c r="K59" s="443"/>
      <c r="L59" s="443" t="s">
        <v>75</v>
      </c>
      <c r="M59" s="443"/>
      <c r="N59" s="443"/>
      <c r="O59" s="443"/>
      <c r="P59" s="443"/>
      <c r="Q59" s="443"/>
      <c r="R59" s="443" t="s">
        <v>75</v>
      </c>
      <c r="S59" s="443" t="s">
        <v>253</v>
      </c>
      <c r="T59" s="443"/>
    </row>
    <row r="60" spans="1:20" ht="17.25" customHeight="1" x14ac:dyDescent="0.2">
      <c r="A60" s="443">
        <v>56205</v>
      </c>
      <c r="B60" s="443" t="s">
        <v>74</v>
      </c>
      <c r="C60" s="443" t="s">
        <v>77</v>
      </c>
      <c r="D60" s="443" t="s">
        <v>21</v>
      </c>
      <c r="E60" s="443" t="s">
        <v>76</v>
      </c>
      <c r="F60" s="443" t="s">
        <v>76</v>
      </c>
      <c r="G60" s="443"/>
      <c r="H60" s="443"/>
      <c r="I60" s="443"/>
      <c r="J60" s="443" t="s">
        <v>253</v>
      </c>
      <c r="K60" s="443"/>
      <c r="L60" s="443" t="s">
        <v>76</v>
      </c>
      <c r="M60" s="443"/>
      <c r="N60" s="443"/>
      <c r="O60" s="443"/>
      <c r="P60" s="443"/>
      <c r="Q60" s="443"/>
      <c r="R60" s="443" t="s">
        <v>76</v>
      </c>
      <c r="S60" s="443" t="s">
        <v>253</v>
      </c>
      <c r="T60" s="443"/>
    </row>
    <row r="61" spans="1:20" ht="17.25" customHeight="1" thickBot="1" x14ac:dyDescent="0.25">
      <c r="A61" s="443">
        <v>56205</v>
      </c>
      <c r="B61" s="443" t="s">
        <v>74</v>
      </c>
      <c r="C61" s="443" t="s">
        <v>79</v>
      </c>
      <c r="D61" s="443" t="s">
        <v>80</v>
      </c>
      <c r="E61" s="443" t="s">
        <v>78</v>
      </c>
      <c r="F61" s="443" t="s">
        <v>78</v>
      </c>
      <c r="G61" s="443"/>
      <c r="H61" s="443"/>
      <c r="I61" s="443"/>
      <c r="J61" s="443" t="s">
        <v>253</v>
      </c>
      <c r="K61" s="443"/>
      <c r="L61" s="443" t="s">
        <v>78</v>
      </c>
      <c r="M61" s="443"/>
      <c r="N61" s="443"/>
      <c r="O61" s="443"/>
      <c r="P61" s="443"/>
      <c r="Q61" s="443"/>
      <c r="R61" s="443" t="s">
        <v>78</v>
      </c>
      <c r="S61" s="443" t="s">
        <v>253</v>
      </c>
      <c r="T61" s="443"/>
    </row>
    <row r="62" spans="1:20" ht="17.25" customHeight="1" thickTop="1" thickBot="1" x14ac:dyDescent="0.3">
      <c r="A62" s="564">
        <v>99802</v>
      </c>
      <c r="B62" s="508" t="s">
        <v>1062</v>
      </c>
      <c r="C62" s="508" t="s">
        <v>1061</v>
      </c>
      <c r="D62" s="508" t="s">
        <v>493</v>
      </c>
      <c r="E62" s="521" t="s">
        <v>1060</v>
      </c>
      <c r="F62" s="521" t="s">
        <v>1060</v>
      </c>
      <c r="G62" s="508"/>
      <c r="H62" s="508" t="s">
        <v>7</v>
      </c>
      <c r="I62" s="508" t="str">
        <f>VLOOKUP(H62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LESHNRMA@schaeffler.com</v>
      </c>
      <c r="J62" s="564" t="s">
        <v>1059</v>
      </c>
      <c r="K62" s="508"/>
      <c r="L62" s="521" t="s">
        <v>1060</v>
      </c>
      <c r="M62" s="508"/>
      <c r="N62" s="508"/>
      <c r="O62" s="508"/>
      <c r="P62" s="508"/>
      <c r="Q62" s="508"/>
      <c r="R62" s="521" t="s">
        <v>1060</v>
      </c>
      <c r="S62" s="508" t="s">
        <v>1358</v>
      </c>
      <c r="T62" s="508"/>
    </row>
    <row r="63" spans="1:20" ht="17.25" customHeight="1" thickTop="1" thickBot="1" x14ac:dyDescent="0.25">
      <c r="A63" s="446">
        <v>90616</v>
      </c>
      <c r="B63" s="446" t="s">
        <v>81</v>
      </c>
      <c r="C63" s="446" t="s">
        <v>82</v>
      </c>
      <c r="D63" s="446" t="s">
        <v>70</v>
      </c>
      <c r="E63" s="511" t="s">
        <v>803</v>
      </c>
      <c r="F63" s="511" t="s">
        <v>803</v>
      </c>
      <c r="G63" s="446"/>
      <c r="H63" s="446" t="s">
        <v>5</v>
      </c>
      <c r="I63" s="446" t="str">
        <f>VLOOKUP(H63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zhestian@schaeffler.com</v>
      </c>
      <c r="J63" s="446" t="s">
        <v>263</v>
      </c>
      <c r="K63" s="446"/>
      <c r="L63" s="511" t="s">
        <v>803</v>
      </c>
      <c r="M63" s="446"/>
      <c r="N63" s="446"/>
      <c r="O63" s="446"/>
      <c r="P63" s="446"/>
      <c r="Q63" s="446"/>
      <c r="R63" s="446" t="s">
        <v>803</v>
      </c>
      <c r="S63" s="446" t="s">
        <v>263</v>
      </c>
      <c r="T63" s="446"/>
    </row>
    <row r="64" spans="1:20" ht="17.25" customHeight="1" thickTop="1" x14ac:dyDescent="0.2">
      <c r="A64" s="443">
        <v>79735</v>
      </c>
      <c r="B64" s="443" t="s">
        <v>407</v>
      </c>
      <c r="C64" s="443" t="s">
        <v>173</v>
      </c>
      <c r="D64" s="443" t="s">
        <v>92</v>
      </c>
      <c r="E64" s="443" t="s">
        <v>172</v>
      </c>
      <c r="F64" s="443" t="s">
        <v>172</v>
      </c>
      <c r="G64" s="443"/>
      <c r="H64" s="443" t="s">
        <v>7</v>
      </c>
      <c r="I64" s="443" t="str">
        <f>VLOOKUP(H64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LESHNRMA@schaeffler.com</v>
      </c>
      <c r="J64" s="443" t="s">
        <v>343</v>
      </c>
      <c r="K64" s="443"/>
      <c r="L64" s="443" t="s">
        <v>172</v>
      </c>
      <c r="M64" s="443"/>
      <c r="N64" s="443"/>
      <c r="O64" s="443"/>
      <c r="P64" s="443"/>
      <c r="Q64" s="443"/>
      <c r="R64" s="443" t="s">
        <v>172</v>
      </c>
      <c r="S64" s="443" t="s">
        <v>343</v>
      </c>
      <c r="T64" s="443"/>
    </row>
    <row r="65" spans="1:20" ht="17.25" customHeight="1" x14ac:dyDescent="0.2">
      <c r="A65" s="443">
        <v>79735</v>
      </c>
      <c r="B65" s="443" t="s">
        <v>407</v>
      </c>
      <c r="C65" s="443" t="s">
        <v>175</v>
      </c>
      <c r="D65" s="443" t="s">
        <v>26</v>
      </c>
      <c r="E65" s="443" t="s">
        <v>174</v>
      </c>
      <c r="F65" s="443" t="s">
        <v>174</v>
      </c>
      <c r="G65" s="443"/>
      <c r="H65" s="443" t="s">
        <v>7</v>
      </c>
      <c r="I65" s="443" t="str">
        <f>VLOOKUP(H65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LESHNRMA@schaeffler.com</v>
      </c>
      <c r="J65" s="443" t="s">
        <v>343</v>
      </c>
      <c r="K65" s="443"/>
      <c r="L65" s="443" t="s">
        <v>174</v>
      </c>
      <c r="M65" s="443"/>
      <c r="N65" s="443"/>
      <c r="O65" s="443"/>
      <c r="P65" s="443"/>
      <c r="Q65" s="443"/>
      <c r="R65" s="443" t="s">
        <v>174</v>
      </c>
      <c r="S65" s="443" t="s">
        <v>343</v>
      </c>
      <c r="T65" s="443"/>
    </row>
    <row r="66" spans="1:20" ht="17.25" customHeight="1" thickBot="1" x14ac:dyDescent="0.25">
      <c r="A66" s="444">
        <v>79735</v>
      </c>
      <c r="B66" s="444" t="s">
        <v>407</v>
      </c>
      <c r="C66" s="444" t="s">
        <v>177</v>
      </c>
      <c r="D66" s="444" t="s">
        <v>22</v>
      </c>
      <c r="E66" s="444"/>
      <c r="F66" s="444" t="s">
        <v>176</v>
      </c>
      <c r="G66" s="444"/>
      <c r="H66" s="444" t="s">
        <v>7</v>
      </c>
      <c r="I66" s="444" t="str">
        <f>VLOOKUP(H66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LESHNRMA@schaeffler.com</v>
      </c>
      <c r="J66" s="444" t="s">
        <v>343</v>
      </c>
      <c r="K66" s="444"/>
      <c r="L66" s="444"/>
      <c r="M66" s="444"/>
      <c r="N66" s="444"/>
      <c r="O66" s="444"/>
      <c r="P66" s="444"/>
      <c r="Q66" s="444"/>
      <c r="R66" s="444"/>
      <c r="S66" s="444" t="s">
        <v>343</v>
      </c>
      <c r="T66" s="444"/>
    </row>
    <row r="67" spans="1:20" ht="17.25" customHeight="1" thickTop="1" x14ac:dyDescent="0.2">
      <c r="A67" s="443">
        <v>57317</v>
      </c>
      <c r="B67" s="443" t="s">
        <v>83</v>
      </c>
      <c r="C67" s="443" t="s">
        <v>538</v>
      </c>
      <c r="D67" s="443" t="s">
        <v>85</v>
      </c>
      <c r="E67" s="443" t="s">
        <v>84</v>
      </c>
      <c r="F67" s="443" t="s">
        <v>84</v>
      </c>
      <c r="G67" s="443"/>
      <c r="H67" s="443"/>
      <c r="I67" s="443"/>
      <c r="J67" s="443" t="s">
        <v>311</v>
      </c>
      <c r="K67" s="443"/>
      <c r="L67" s="443" t="s">
        <v>84</v>
      </c>
      <c r="M67" s="443"/>
      <c r="N67" s="443"/>
      <c r="O67" s="443"/>
      <c r="P67" s="443"/>
      <c r="Q67" s="443"/>
      <c r="R67" s="443" t="s">
        <v>84</v>
      </c>
      <c r="S67" s="443" t="s">
        <v>311</v>
      </c>
      <c r="T67" s="443"/>
    </row>
    <row r="68" spans="1:20" ht="17.25" customHeight="1" thickBot="1" x14ac:dyDescent="0.25">
      <c r="A68" s="443">
        <v>57317</v>
      </c>
      <c r="B68" s="443" t="s">
        <v>83</v>
      </c>
      <c r="C68" s="443" t="s">
        <v>718</v>
      </c>
      <c r="D68" s="443" t="s">
        <v>85</v>
      </c>
      <c r="E68" s="443" t="s">
        <v>717</v>
      </c>
      <c r="F68" s="443" t="s">
        <v>717</v>
      </c>
      <c r="G68" s="443"/>
      <c r="H68" s="443"/>
      <c r="I68" s="443"/>
      <c r="J68" s="443" t="s">
        <v>311</v>
      </c>
      <c r="K68" s="443"/>
      <c r="L68" s="443" t="s">
        <v>717</v>
      </c>
      <c r="M68" s="443"/>
      <c r="N68" s="443"/>
      <c r="O68" s="443"/>
      <c r="P68" s="443"/>
      <c r="Q68" s="443"/>
      <c r="R68" s="443" t="s">
        <v>717</v>
      </c>
      <c r="S68" s="443" t="s">
        <v>311</v>
      </c>
      <c r="T68" s="443"/>
    </row>
    <row r="69" spans="1:20" ht="17.25" customHeight="1" thickTop="1" thickBot="1" x14ac:dyDescent="0.25">
      <c r="A69" s="446">
        <v>60102</v>
      </c>
      <c r="B69" s="446" t="s">
        <v>86</v>
      </c>
      <c r="C69" s="446"/>
      <c r="D69" s="446"/>
      <c r="E69" s="446" t="s">
        <v>212</v>
      </c>
      <c r="F69" s="446" t="s">
        <v>212</v>
      </c>
      <c r="G69" s="446"/>
      <c r="H69" s="446"/>
      <c r="I69" s="446"/>
      <c r="J69" s="446" t="s">
        <v>252</v>
      </c>
      <c r="K69" s="446"/>
      <c r="L69" s="446" t="s">
        <v>212</v>
      </c>
      <c r="M69" s="446"/>
      <c r="N69" s="446"/>
      <c r="O69" s="446"/>
      <c r="P69" s="446"/>
      <c r="Q69" s="446"/>
      <c r="R69" s="446" t="s">
        <v>212</v>
      </c>
      <c r="S69" s="446" t="s">
        <v>252</v>
      </c>
      <c r="T69" s="446"/>
    </row>
    <row r="70" spans="1:20" ht="17.25" customHeight="1" thickTop="1" x14ac:dyDescent="0.25">
      <c r="A70" s="443">
        <v>94109</v>
      </c>
      <c r="B70" s="443" t="s">
        <v>378</v>
      </c>
      <c r="C70" s="443" t="s">
        <v>995</v>
      </c>
      <c r="D70" s="443" t="s">
        <v>996</v>
      </c>
      <c r="E70" s="515" t="s">
        <v>997</v>
      </c>
      <c r="F70" s="515" t="s">
        <v>997</v>
      </c>
      <c r="G70" s="443"/>
      <c r="H70" s="443"/>
      <c r="I70" s="443"/>
      <c r="J70" s="443" t="s">
        <v>377</v>
      </c>
      <c r="K70" s="443"/>
      <c r="L70" s="443" t="s">
        <v>997</v>
      </c>
      <c r="M70" s="443"/>
      <c r="N70" s="443"/>
      <c r="O70" s="443"/>
      <c r="P70" s="443"/>
      <c r="Q70" s="443"/>
      <c r="R70" s="443" t="s">
        <v>997</v>
      </c>
      <c r="S70" s="443" t="s">
        <v>377</v>
      </c>
      <c r="T70" s="443"/>
    </row>
    <row r="71" spans="1:20" ht="17.25" customHeight="1" thickBot="1" x14ac:dyDescent="0.25">
      <c r="A71" s="444">
        <v>94109</v>
      </c>
      <c r="B71" s="444" t="s">
        <v>378</v>
      </c>
      <c r="C71" s="444" t="s">
        <v>990</v>
      </c>
      <c r="D71" s="444" t="s">
        <v>800</v>
      </c>
      <c r="E71" s="444" t="s">
        <v>991</v>
      </c>
      <c r="F71" s="444" t="s">
        <v>991</v>
      </c>
      <c r="G71" s="444"/>
      <c r="H71" s="444"/>
      <c r="I71" s="444"/>
      <c r="J71" s="444" t="s">
        <v>377</v>
      </c>
      <c r="K71" s="444"/>
      <c r="L71" s="444" t="s">
        <v>991</v>
      </c>
      <c r="M71" s="444"/>
      <c r="N71" s="444"/>
      <c r="O71" s="444"/>
      <c r="P71" s="444"/>
      <c r="Q71" s="444"/>
      <c r="R71" s="444" t="s">
        <v>991</v>
      </c>
      <c r="S71" s="444" t="s">
        <v>377</v>
      </c>
      <c r="T71" s="444"/>
    </row>
    <row r="72" spans="1:20" ht="17.25" customHeight="1" thickTop="1" x14ac:dyDescent="0.2">
      <c r="A72" s="443">
        <v>94206</v>
      </c>
      <c r="B72" s="443" t="s">
        <v>527</v>
      </c>
      <c r="C72" s="443" t="s">
        <v>926</v>
      </c>
      <c r="D72" s="443" t="s">
        <v>756</v>
      </c>
      <c r="E72" s="443" t="s">
        <v>927</v>
      </c>
      <c r="F72" s="443" t="s">
        <v>927</v>
      </c>
      <c r="G72" s="443"/>
      <c r="H72" s="443"/>
      <c r="I72" s="443"/>
      <c r="J72" s="443" t="s">
        <v>539</v>
      </c>
      <c r="K72" s="443"/>
      <c r="L72" s="547" t="s">
        <v>927</v>
      </c>
      <c r="M72" s="443"/>
      <c r="N72" s="443"/>
      <c r="O72" s="443"/>
      <c r="P72" s="443"/>
      <c r="Q72" s="443"/>
      <c r="R72" s="547" t="s">
        <v>927</v>
      </c>
      <c r="S72" s="443" t="s">
        <v>539</v>
      </c>
      <c r="T72" s="443"/>
    </row>
    <row r="73" spans="1:20" ht="17.25" customHeight="1" x14ac:dyDescent="0.25">
      <c r="A73" s="443">
        <v>94206</v>
      </c>
      <c r="B73" s="443" t="s">
        <v>527</v>
      </c>
      <c r="C73" s="443" t="s">
        <v>929</v>
      </c>
      <c r="D73" s="443" t="s">
        <v>928</v>
      </c>
      <c r="E73" s="443" t="s">
        <v>930</v>
      </c>
      <c r="F73" s="443" t="s">
        <v>930</v>
      </c>
      <c r="G73" s="443"/>
      <c r="H73" s="443"/>
      <c r="I73" s="443"/>
      <c r="J73" s="443" t="s">
        <v>539</v>
      </c>
      <c r="K73" s="443"/>
      <c r="L73" s="548" t="s">
        <v>930</v>
      </c>
      <c r="M73" s="443"/>
      <c r="N73" s="443"/>
      <c r="O73" s="443"/>
      <c r="P73" s="443"/>
      <c r="Q73" s="443"/>
      <c r="R73" s="515"/>
      <c r="S73" s="443" t="s">
        <v>539</v>
      </c>
      <c r="T73" s="443"/>
    </row>
    <row r="74" spans="1:20" ht="17.25" customHeight="1" x14ac:dyDescent="0.2">
      <c r="A74" s="443">
        <v>94206</v>
      </c>
      <c r="B74" s="443" t="s">
        <v>527</v>
      </c>
      <c r="C74" s="443" t="s">
        <v>931</v>
      </c>
      <c r="D74" s="443" t="s">
        <v>932</v>
      </c>
      <c r="E74" s="443"/>
      <c r="F74" s="443" t="s">
        <v>933</v>
      </c>
      <c r="G74" s="443"/>
      <c r="H74" s="443"/>
      <c r="I74" s="443"/>
      <c r="J74" s="443" t="s">
        <v>539</v>
      </c>
      <c r="K74" s="443"/>
      <c r="L74" s="547" t="s">
        <v>933</v>
      </c>
      <c r="M74" s="443"/>
      <c r="N74" s="443"/>
      <c r="O74" s="443"/>
      <c r="P74" s="443"/>
      <c r="Q74" s="443"/>
      <c r="R74" s="443"/>
      <c r="S74" s="443" t="s">
        <v>539</v>
      </c>
      <c r="T74" s="443"/>
    </row>
    <row r="75" spans="1:20" ht="17.25" customHeight="1" thickBot="1" x14ac:dyDescent="0.25">
      <c r="A75" s="444">
        <v>94206</v>
      </c>
      <c r="B75" s="444" t="s">
        <v>527</v>
      </c>
      <c r="C75" s="444" t="s">
        <v>801</v>
      </c>
      <c r="D75" s="444" t="s">
        <v>800</v>
      </c>
      <c r="E75" s="444" t="s">
        <v>802</v>
      </c>
      <c r="F75" s="444" t="s">
        <v>802</v>
      </c>
      <c r="G75" s="444"/>
      <c r="H75" s="444"/>
      <c r="I75" s="444"/>
      <c r="J75" s="444" t="s">
        <v>539</v>
      </c>
      <c r="K75" s="444"/>
      <c r="L75" s="509" t="s">
        <v>802</v>
      </c>
      <c r="M75" s="444"/>
      <c r="N75" s="444"/>
      <c r="O75" s="444"/>
      <c r="P75" s="444"/>
      <c r="Q75" s="444"/>
      <c r="R75" s="444" t="s">
        <v>802</v>
      </c>
      <c r="S75" s="444" t="s">
        <v>539</v>
      </c>
      <c r="T75" s="444"/>
    </row>
    <row r="76" spans="1:20" ht="17.25" customHeight="1" thickTop="1" x14ac:dyDescent="0.2">
      <c r="A76" s="443">
        <v>93101</v>
      </c>
      <c r="B76" s="443" t="s">
        <v>100</v>
      </c>
      <c r="C76" s="443" t="s">
        <v>379</v>
      </c>
      <c r="D76" s="443" t="s">
        <v>48</v>
      </c>
      <c r="E76" s="443" t="s">
        <v>380</v>
      </c>
      <c r="F76" s="443" t="s">
        <v>380</v>
      </c>
      <c r="G76" s="443"/>
      <c r="H76" s="443"/>
      <c r="I76" s="443"/>
      <c r="J76" s="443" t="s">
        <v>313</v>
      </c>
      <c r="K76" s="443"/>
      <c r="L76" s="443" t="s">
        <v>380</v>
      </c>
      <c r="M76" s="443"/>
      <c r="N76" s="443"/>
      <c r="O76" s="443"/>
      <c r="P76" s="443"/>
      <c r="Q76" s="443"/>
      <c r="R76" s="443" t="s">
        <v>380</v>
      </c>
      <c r="S76" s="443" t="s">
        <v>313</v>
      </c>
      <c r="T76" s="443"/>
    </row>
    <row r="77" spans="1:20" ht="17.25" customHeight="1" thickBot="1" x14ac:dyDescent="0.25">
      <c r="A77" s="444">
        <v>93101</v>
      </c>
      <c r="B77" s="444" t="s">
        <v>100</v>
      </c>
      <c r="C77" s="444" t="s">
        <v>101</v>
      </c>
      <c r="D77" s="444" t="s">
        <v>23</v>
      </c>
      <c r="E77" s="444" t="s">
        <v>9</v>
      </c>
      <c r="F77" s="444" t="s">
        <v>9</v>
      </c>
      <c r="G77" s="444"/>
      <c r="H77" s="444"/>
      <c r="I77" s="444"/>
      <c r="J77" s="444" t="s">
        <v>313</v>
      </c>
      <c r="K77" s="444"/>
      <c r="L77" s="444" t="s">
        <v>9</v>
      </c>
      <c r="M77" s="444"/>
      <c r="N77" s="444"/>
      <c r="O77" s="444"/>
      <c r="P77" s="444"/>
      <c r="Q77" s="444"/>
      <c r="R77" s="444" t="s">
        <v>9</v>
      </c>
      <c r="S77" s="444" t="s">
        <v>313</v>
      </c>
      <c r="T77" s="444"/>
    </row>
    <row r="78" spans="1:20" ht="17.25" customHeight="1" thickTop="1" x14ac:dyDescent="0.2">
      <c r="A78" s="443">
        <v>92968</v>
      </c>
      <c r="B78" s="443" t="s">
        <v>102</v>
      </c>
      <c r="C78" s="443" t="s">
        <v>104</v>
      </c>
      <c r="D78" s="443" t="s">
        <v>24</v>
      </c>
      <c r="E78" s="443" t="s">
        <v>103</v>
      </c>
      <c r="F78" s="443" t="s">
        <v>103</v>
      </c>
      <c r="G78" s="443"/>
      <c r="H78" s="443"/>
      <c r="I78" s="443"/>
      <c r="J78" s="443" t="s">
        <v>255</v>
      </c>
      <c r="K78" s="443"/>
      <c r="L78" s="443" t="s">
        <v>103</v>
      </c>
      <c r="M78" s="443"/>
      <c r="N78" s="443"/>
      <c r="O78" s="443"/>
      <c r="P78" s="443"/>
      <c r="Q78" s="443"/>
      <c r="R78" s="443" t="s">
        <v>103</v>
      </c>
      <c r="S78" s="443" t="s">
        <v>255</v>
      </c>
      <c r="T78" s="443"/>
    </row>
    <row r="79" spans="1:20" ht="17.25" customHeight="1" x14ac:dyDescent="0.2">
      <c r="A79" s="443">
        <v>92968</v>
      </c>
      <c r="B79" s="443" t="s">
        <v>102</v>
      </c>
      <c r="C79" s="443" t="s">
        <v>545</v>
      </c>
      <c r="D79" s="443" t="s">
        <v>30</v>
      </c>
      <c r="E79" s="443" t="s">
        <v>546</v>
      </c>
      <c r="F79" s="443" t="s">
        <v>546</v>
      </c>
      <c r="G79" s="443"/>
      <c r="H79" s="443"/>
      <c r="I79" s="443"/>
      <c r="J79" s="443" t="s">
        <v>255</v>
      </c>
      <c r="K79" s="443"/>
      <c r="L79" s="443"/>
      <c r="M79" s="443"/>
      <c r="N79" s="443"/>
      <c r="O79" s="443"/>
      <c r="P79" s="443"/>
      <c r="Q79" s="443"/>
      <c r="R79" s="443"/>
      <c r="S79" s="443" t="s">
        <v>255</v>
      </c>
      <c r="T79" s="443"/>
    </row>
    <row r="80" spans="1:20" ht="17.25" customHeight="1" x14ac:dyDescent="0.2">
      <c r="A80" s="443">
        <v>92968</v>
      </c>
      <c r="B80" s="443" t="s">
        <v>102</v>
      </c>
      <c r="C80" s="443" t="s">
        <v>106</v>
      </c>
      <c r="D80" s="443" t="s">
        <v>70</v>
      </c>
      <c r="E80" s="443" t="s">
        <v>105</v>
      </c>
      <c r="F80" s="443" t="s">
        <v>105</v>
      </c>
      <c r="G80" s="443"/>
      <c r="H80" s="443"/>
      <c r="I80" s="443"/>
      <c r="J80" s="443" t="s">
        <v>255</v>
      </c>
      <c r="K80" s="443"/>
      <c r="L80" s="443" t="s">
        <v>105</v>
      </c>
      <c r="M80" s="443"/>
      <c r="N80" s="443"/>
      <c r="O80" s="443"/>
      <c r="P80" s="443"/>
      <c r="Q80" s="443"/>
      <c r="R80" s="443" t="s">
        <v>105</v>
      </c>
      <c r="S80" s="443" t="s">
        <v>255</v>
      </c>
      <c r="T80" s="443"/>
    </row>
    <row r="81" spans="1:20" ht="17.25" customHeight="1" x14ac:dyDescent="0.2">
      <c r="A81" s="443">
        <v>92968</v>
      </c>
      <c r="B81" s="443" t="s">
        <v>102</v>
      </c>
      <c r="C81" s="443" t="s">
        <v>108</v>
      </c>
      <c r="D81" s="443" t="s">
        <v>23</v>
      </c>
      <c r="E81" s="443" t="s">
        <v>107</v>
      </c>
      <c r="F81" s="443" t="s">
        <v>107</v>
      </c>
      <c r="G81" s="443"/>
      <c r="H81" s="443"/>
      <c r="I81" s="443"/>
      <c r="J81" s="443" t="s">
        <v>255</v>
      </c>
      <c r="K81" s="443"/>
      <c r="L81" s="443" t="s">
        <v>107</v>
      </c>
      <c r="M81" s="443"/>
      <c r="N81" s="443"/>
      <c r="O81" s="443"/>
      <c r="P81" s="443"/>
      <c r="Q81" s="443"/>
      <c r="R81" s="443" t="s">
        <v>107</v>
      </c>
      <c r="S81" s="443" t="s">
        <v>255</v>
      </c>
      <c r="T81" s="443"/>
    </row>
    <row r="82" spans="1:20" ht="17.25" customHeight="1" x14ac:dyDescent="0.2">
      <c r="A82" s="443">
        <v>92968</v>
      </c>
      <c r="B82" s="443" t="s">
        <v>102</v>
      </c>
      <c r="C82" s="443" t="s">
        <v>110</v>
      </c>
      <c r="D82" s="443" t="s">
        <v>23</v>
      </c>
      <c r="E82" s="443" t="s">
        <v>109</v>
      </c>
      <c r="F82" s="443" t="s">
        <v>109</v>
      </c>
      <c r="G82" s="443"/>
      <c r="H82" s="443"/>
      <c r="I82" s="443"/>
      <c r="J82" s="443" t="s">
        <v>255</v>
      </c>
      <c r="K82" s="443"/>
      <c r="L82" s="443" t="s">
        <v>109</v>
      </c>
      <c r="M82" s="443"/>
      <c r="N82" s="443"/>
      <c r="O82" s="443"/>
      <c r="P82" s="443" t="s">
        <v>791</v>
      </c>
      <c r="Q82" s="443"/>
      <c r="R82" s="443" t="s">
        <v>109</v>
      </c>
      <c r="S82" s="443" t="s">
        <v>255</v>
      </c>
      <c r="T82" s="443"/>
    </row>
    <row r="83" spans="1:20" ht="17.25" customHeight="1" thickBot="1" x14ac:dyDescent="0.25">
      <c r="A83" s="444">
        <v>92968</v>
      </c>
      <c r="B83" s="444" t="s">
        <v>102</v>
      </c>
      <c r="C83" s="444" t="s">
        <v>112</v>
      </c>
      <c r="D83" s="444" t="s">
        <v>113</v>
      </c>
      <c r="E83" s="444" t="s">
        <v>111</v>
      </c>
      <c r="F83" s="444" t="s">
        <v>111</v>
      </c>
      <c r="G83" s="444"/>
      <c r="H83" s="444"/>
      <c r="I83" s="444"/>
      <c r="J83" s="444" t="s">
        <v>255</v>
      </c>
      <c r="K83" s="444"/>
      <c r="L83" s="444" t="s">
        <v>111</v>
      </c>
      <c r="M83" s="444"/>
      <c r="N83" s="444"/>
      <c r="O83" s="444"/>
      <c r="P83" s="444"/>
      <c r="Q83" s="444"/>
      <c r="R83" s="444" t="s">
        <v>111</v>
      </c>
      <c r="S83" s="444" t="s">
        <v>255</v>
      </c>
      <c r="T83" s="444"/>
    </row>
    <row r="84" spans="1:20" ht="17.25" customHeight="1" thickTop="1" x14ac:dyDescent="0.2">
      <c r="A84" s="443">
        <v>90317</v>
      </c>
      <c r="B84" s="443" t="s">
        <v>114</v>
      </c>
      <c r="C84" s="443" t="s">
        <v>116</v>
      </c>
      <c r="D84" s="443" t="s">
        <v>18</v>
      </c>
      <c r="E84" s="443"/>
      <c r="F84" s="443" t="s">
        <v>115</v>
      </c>
      <c r="G84" s="443"/>
      <c r="H84" s="443"/>
      <c r="I84" s="443"/>
      <c r="J84" s="443" t="s">
        <v>312</v>
      </c>
      <c r="K84" s="443"/>
      <c r="L84" s="443"/>
      <c r="M84" s="443"/>
      <c r="N84" s="443"/>
      <c r="O84" s="443"/>
      <c r="P84" s="443"/>
      <c r="Q84" s="443"/>
      <c r="R84" s="443"/>
      <c r="S84" s="443" t="s">
        <v>312</v>
      </c>
      <c r="T84" s="443"/>
    </row>
    <row r="85" spans="1:20" ht="17.25" customHeight="1" thickBot="1" x14ac:dyDescent="0.25">
      <c r="A85" s="443">
        <v>90317</v>
      </c>
      <c r="B85" s="443" t="s">
        <v>114</v>
      </c>
      <c r="C85" s="443" t="s">
        <v>117</v>
      </c>
      <c r="D85" s="443" t="s">
        <v>62</v>
      </c>
      <c r="E85" s="443" t="s">
        <v>10</v>
      </c>
      <c r="F85" s="443" t="s">
        <v>10</v>
      </c>
      <c r="G85" s="443"/>
      <c r="H85" s="443"/>
      <c r="I85" s="443"/>
      <c r="J85" s="443" t="s">
        <v>312</v>
      </c>
      <c r="K85" s="443"/>
      <c r="L85" s="443" t="s">
        <v>10</v>
      </c>
      <c r="M85" s="443"/>
      <c r="N85" s="443"/>
      <c r="O85" s="443"/>
      <c r="P85" s="443"/>
      <c r="Q85" s="443"/>
      <c r="R85" s="443" t="s">
        <v>10</v>
      </c>
      <c r="S85" s="443" t="s">
        <v>312</v>
      </c>
      <c r="T85" s="443"/>
    </row>
    <row r="86" spans="1:20" ht="17.25" customHeight="1" thickTop="1" thickBot="1" x14ac:dyDescent="0.25">
      <c r="A86" s="446">
        <v>90707</v>
      </c>
      <c r="B86" s="446" t="s">
        <v>1064</v>
      </c>
      <c r="C86" s="446"/>
      <c r="D86" s="446"/>
      <c r="E86" s="505" t="s">
        <v>673</v>
      </c>
      <c r="F86" s="505" t="s">
        <v>673</v>
      </c>
      <c r="G86" s="446"/>
      <c r="H86" s="446" t="s">
        <v>594</v>
      </c>
      <c r="I86" s="446" t="s">
        <v>595</v>
      </c>
      <c r="J86" s="446" t="s">
        <v>563</v>
      </c>
      <c r="K86" s="446"/>
      <c r="L86" s="505" t="s">
        <v>673</v>
      </c>
      <c r="M86" s="446"/>
      <c r="N86" s="446"/>
      <c r="O86" s="446"/>
      <c r="P86" s="446"/>
      <c r="Q86" s="446"/>
      <c r="R86" s="446" t="s">
        <v>673</v>
      </c>
      <c r="S86" s="446" t="s">
        <v>563</v>
      </c>
      <c r="T86" s="446"/>
    </row>
    <row r="87" spans="1:20" ht="17.25" customHeight="1" thickTop="1" x14ac:dyDescent="0.2">
      <c r="A87" s="443">
        <v>2001571</v>
      </c>
      <c r="B87" s="443" t="s">
        <v>633</v>
      </c>
      <c r="C87" s="443" t="s">
        <v>634</v>
      </c>
      <c r="D87" s="443" t="s">
        <v>19</v>
      </c>
      <c r="E87" s="443" t="s">
        <v>401</v>
      </c>
      <c r="F87" s="443" t="s">
        <v>401</v>
      </c>
      <c r="G87" s="443"/>
      <c r="H87" s="443" t="s">
        <v>594</v>
      </c>
      <c r="I87" s="443" t="s">
        <v>595</v>
      </c>
      <c r="J87" s="512" t="s">
        <v>608</v>
      </c>
      <c r="K87" s="443"/>
      <c r="L87" s="443" t="s">
        <v>401</v>
      </c>
      <c r="M87" s="443"/>
      <c r="N87" s="443"/>
      <c r="O87" s="443"/>
      <c r="P87" s="443"/>
      <c r="Q87" s="443"/>
      <c r="R87" s="443" t="s">
        <v>401</v>
      </c>
      <c r="S87" s="443" t="s">
        <v>608</v>
      </c>
      <c r="T87" s="443"/>
    </row>
    <row r="88" spans="1:20" ht="17.25" customHeight="1" thickBot="1" x14ac:dyDescent="0.25">
      <c r="A88" s="443">
        <v>2001571</v>
      </c>
      <c r="B88" s="443" t="s">
        <v>633</v>
      </c>
      <c r="C88" s="443" t="s">
        <v>635</v>
      </c>
      <c r="D88" s="443" t="s">
        <v>119</v>
      </c>
      <c r="E88" s="443"/>
      <c r="F88" s="443"/>
      <c r="G88" s="443"/>
      <c r="H88" s="443" t="s">
        <v>594</v>
      </c>
      <c r="I88" s="443" t="s">
        <v>595</v>
      </c>
      <c r="J88" s="512" t="s">
        <v>608</v>
      </c>
      <c r="K88" s="443"/>
      <c r="L88" s="443"/>
      <c r="M88" s="443"/>
      <c r="N88" s="443"/>
      <c r="O88" s="443"/>
      <c r="P88" s="443"/>
      <c r="Q88" s="443"/>
      <c r="R88" s="443"/>
      <c r="S88" s="443" t="s">
        <v>608</v>
      </c>
      <c r="T88" s="443"/>
    </row>
    <row r="89" spans="1:20" ht="17.25" customHeight="1" thickTop="1" thickBot="1" x14ac:dyDescent="0.3">
      <c r="A89" s="508">
        <v>83805</v>
      </c>
      <c r="B89" s="508" t="s">
        <v>118</v>
      </c>
      <c r="C89" s="508" t="s">
        <v>790</v>
      </c>
      <c r="D89" s="508" t="s">
        <v>19</v>
      </c>
      <c r="E89" s="577" t="s">
        <v>885</v>
      </c>
      <c r="F89" s="577" t="s">
        <v>885</v>
      </c>
      <c r="G89" s="508"/>
      <c r="H89" s="508"/>
      <c r="I89" s="508"/>
      <c r="J89" s="508" t="s">
        <v>334</v>
      </c>
      <c r="K89" s="508"/>
      <c r="L89" s="521" t="s">
        <v>885</v>
      </c>
      <c r="M89" s="508"/>
      <c r="N89" s="508"/>
      <c r="O89" s="508"/>
      <c r="P89" s="508"/>
      <c r="Q89" s="508"/>
      <c r="R89" s="521" t="s">
        <v>885</v>
      </c>
      <c r="S89" s="508" t="s">
        <v>334</v>
      </c>
      <c r="T89" s="508"/>
    </row>
    <row r="90" spans="1:20" ht="17.25" customHeight="1" thickTop="1" thickBot="1" x14ac:dyDescent="0.25">
      <c r="A90" s="446">
        <v>90091</v>
      </c>
      <c r="B90" s="446" t="s">
        <v>120</v>
      </c>
      <c r="C90" s="446" t="s">
        <v>1082</v>
      </c>
      <c r="D90" s="446" t="s">
        <v>1081</v>
      </c>
      <c r="E90" s="505" t="s">
        <v>745</v>
      </c>
      <c r="F90" s="505" t="s">
        <v>745</v>
      </c>
      <c r="G90" s="446"/>
      <c r="H90" s="446" t="s">
        <v>7</v>
      </c>
      <c r="I90" s="446" t="str">
        <f>VLOOKUP(H90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LESHNRMA@schaeffler.com</v>
      </c>
      <c r="J90" s="446" t="s">
        <v>335</v>
      </c>
      <c r="K90" s="446"/>
      <c r="L90" s="578" t="s">
        <v>745</v>
      </c>
      <c r="M90" s="446"/>
      <c r="N90" s="446"/>
      <c r="O90" s="446"/>
      <c r="P90" s="446"/>
      <c r="Q90" s="446"/>
      <c r="R90" s="446" t="s">
        <v>745</v>
      </c>
      <c r="S90" s="446" t="s">
        <v>335</v>
      </c>
      <c r="T90" s="446"/>
    </row>
    <row r="91" spans="1:20" ht="17.25" customHeight="1" thickTop="1" x14ac:dyDescent="0.2">
      <c r="A91" s="443">
        <v>92536</v>
      </c>
      <c r="B91" s="443" t="s">
        <v>121</v>
      </c>
      <c r="C91" s="443" t="s">
        <v>122</v>
      </c>
      <c r="D91" s="443" t="s">
        <v>22</v>
      </c>
      <c r="E91" s="443" t="s">
        <v>214</v>
      </c>
      <c r="F91" s="443" t="s">
        <v>214</v>
      </c>
      <c r="G91" s="443"/>
      <c r="H91" s="443" t="s">
        <v>2</v>
      </c>
      <c r="I91" s="443" t="str">
        <f>VLOOKUP(H91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rudakmks@schaeffler.com</v>
      </c>
      <c r="J91" s="443" t="s">
        <v>258</v>
      </c>
      <c r="K91" s="443"/>
      <c r="L91" s="443" t="s">
        <v>214</v>
      </c>
      <c r="M91" s="443"/>
      <c r="N91" s="443"/>
      <c r="O91" s="443"/>
      <c r="P91" s="443"/>
      <c r="Q91" s="443"/>
      <c r="R91" s="443" t="s">
        <v>214</v>
      </c>
      <c r="S91" s="443" t="s">
        <v>258</v>
      </c>
      <c r="T91" s="443"/>
    </row>
    <row r="92" spans="1:20" ht="17.25" customHeight="1" x14ac:dyDescent="0.2">
      <c r="A92" s="443">
        <v>92536</v>
      </c>
      <c r="B92" s="443" t="s">
        <v>121</v>
      </c>
      <c r="C92" s="443" t="s">
        <v>124</v>
      </c>
      <c r="D92" s="443" t="s">
        <v>125</v>
      </c>
      <c r="E92" s="443" t="s">
        <v>123</v>
      </c>
      <c r="F92" s="443" t="s">
        <v>123</v>
      </c>
      <c r="G92" s="443"/>
      <c r="H92" s="443" t="s">
        <v>2</v>
      </c>
      <c r="I92" s="443" t="str">
        <f>VLOOKUP(H92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rudakmks@schaeffler.com</v>
      </c>
      <c r="J92" s="443" t="s">
        <v>258</v>
      </c>
      <c r="K92" s="443"/>
      <c r="L92" s="443" t="s">
        <v>123</v>
      </c>
      <c r="M92" s="443"/>
      <c r="N92" s="443"/>
      <c r="O92" s="443"/>
      <c r="P92" s="443"/>
      <c r="Q92" s="443"/>
      <c r="R92" s="443" t="s">
        <v>123</v>
      </c>
      <c r="S92" s="443" t="s">
        <v>258</v>
      </c>
      <c r="T92" s="443"/>
    </row>
    <row r="93" spans="1:20" ht="17.25" customHeight="1" x14ac:dyDescent="0.2">
      <c r="A93" s="443">
        <v>92536</v>
      </c>
      <c r="B93" s="443" t="s">
        <v>121</v>
      </c>
      <c r="C93" s="443" t="s">
        <v>127</v>
      </c>
      <c r="D93" s="443" t="s">
        <v>70</v>
      </c>
      <c r="E93" s="443" t="s">
        <v>126</v>
      </c>
      <c r="F93" s="443" t="s">
        <v>126</v>
      </c>
      <c r="G93" s="443"/>
      <c r="H93" s="443" t="s">
        <v>2</v>
      </c>
      <c r="I93" s="443" t="str">
        <f>VLOOKUP(H93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rudakmks@schaeffler.com</v>
      </c>
      <c r="J93" s="443" t="s">
        <v>258</v>
      </c>
      <c r="K93" s="443"/>
      <c r="L93" s="443" t="s">
        <v>126</v>
      </c>
      <c r="M93" s="443"/>
      <c r="N93" s="443"/>
      <c r="O93" s="443"/>
      <c r="P93" s="443"/>
      <c r="Q93" s="443"/>
      <c r="R93" s="443" t="s">
        <v>126</v>
      </c>
      <c r="S93" s="443" t="s">
        <v>258</v>
      </c>
      <c r="T93" s="443"/>
    </row>
    <row r="94" spans="1:20" ht="17.25" customHeight="1" x14ac:dyDescent="0.2">
      <c r="A94" s="443">
        <v>92536</v>
      </c>
      <c r="B94" s="443" t="s">
        <v>121</v>
      </c>
      <c r="C94" s="443" t="s">
        <v>773</v>
      </c>
      <c r="D94" s="443" t="s">
        <v>774</v>
      </c>
      <c r="E94" s="504" t="s">
        <v>775</v>
      </c>
      <c r="F94" s="504" t="s">
        <v>775</v>
      </c>
      <c r="G94" s="443"/>
      <c r="H94" s="443" t="s">
        <v>2</v>
      </c>
      <c r="I94" s="443" t="str">
        <f>VLOOKUP(H94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rudakmks@schaeffler.com</v>
      </c>
      <c r="J94" s="443" t="s">
        <v>258</v>
      </c>
      <c r="K94" s="443"/>
      <c r="L94" s="504" t="s">
        <v>775</v>
      </c>
      <c r="M94" s="443"/>
      <c r="N94" s="443"/>
      <c r="O94" s="443"/>
      <c r="P94" s="443"/>
      <c r="Q94" s="443"/>
      <c r="R94" s="443" t="s">
        <v>775</v>
      </c>
      <c r="S94" s="443" t="s">
        <v>258</v>
      </c>
      <c r="T94" s="443"/>
    </row>
    <row r="95" spans="1:20" ht="17.25" customHeight="1" x14ac:dyDescent="0.25">
      <c r="A95" s="443">
        <v>92536</v>
      </c>
      <c r="B95" s="443" t="s">
        <v>121</v>
      </c>
      <c r="C95" s="443" t="s">
        <v>907</v>
      </c>
      <c r="D95" s="443" t="s">
        <v>908</v>
      </c>
      <c r="E95" s="515" t="s">
        <v>905</v>
      </c>
      <c r="F95" s="515" t="s">
        <v>905</v>
      </c>
      <c r="G95" s="443"/>
      <c r="H95" s="443" t="s">
        <v>2</v>
      </c>
      <c r="I95" s="443" t="str">
        <f>VLOOKUP(H95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rudakmks@schaeffler.com</v>
      </c>
      <c r="J95" s="443" t="s">
        <v>258</v>
      </c>
      <c r="K95" s="443"/>
      <c r="L95" s="520" t="s">
        <v>906</v>
      </c>
      <c r="M95" s="443"/>
      <c r="N95" s="443"/>
      <c r="O95" s="443"/>
      <c r="P95" s="443"/>
      <c r="Q95" s="443"/>
      <c r="R95" s="520" t="s">
        <v>906</v>
      </c>
      <c r="S95" s="443" t="s">
        <v>258</v>
      </c>
      <c r="T95" s="443"/>
    </row>
    <row r="96" spans="1:20" ht="17.25" customHeight="1" thickBot="1" x14ac:dyDescent="0.25">
      <c r="A96" s="443">
        <v>92536</v>
      </c>
      <c r="B96" s="443" t="s">
        <v>121</v>
      </c>
      <c r="C96" s="443" t="s">
        <v>129</v>
      </c>
      <c r="D96" s="443" t="s">
        <v>56</v>
      </c>
      <c r="E96" s="443" t="s">
        <v>128</v>
      </c>
      <c r="F96" s="443" t="s">
        <v>128</v>
      </c>
      <c r="G96" s="443"/>
      <c r="H96" s="443" t="s">
        <v>2</v>
      </c>
      <c r="I96" s="443" t="str">
        <f>VLOOKUP(H96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rudakmks@schaeffler.com</v>
      </c>
      <c r="J96" s="443" t="s">
        <v>258</v>
      </c>
      <c r="K96" s="443"/>
      <c r="L96" s="443" t="s">
        <v>128</v>
      </c>
      <c r="M96" s="443"/>
      <c r="N96" s="443"/>
      <c r="O96" s="443"/>
      <c r="P96" s="443"/>
      <c r="Q96" s="443"/>
      <c r="R96" s="443" t="s">
        <v>128</v>
      </c>
      <c r="S96" s="443" t="s">
        <v>258</v>
      </c>
      <c r="T96" s="443"/>
    </row>
    <row r="97" spans="1:20" ht="17.25" customHeight="1" thickTop="1" thickBot="1" x14ac:dyDescent="0.25">
      <c r="A97" s="446">
        <v>99677</v>
      </c>
      <c r="B97" s="446" t="s">
        <v>1065</v>
      </c>
      <c r="C97" s="446"/>
      <c r="D97" s="446"/>
      <c r="E97" s="446"/>
      <c r="F97" s="446"/>
      <c r="G97" s="446"/>
      <c r="H97" s="446" t="s">
        <v>7</v>
      </c>
      <c r="I97" s="446" t="str">
        <f>VLOOKUP(H97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LESHNRMA@schaeffler.com</v>
      </c>
      <c r="J97" s="446"/>
      <c r="K97" s="446"/>
      <c r="L97" s="446"/>
      <c r="M97" s="446"/>
      <c r="N97" s="446"/>
      <c r="O97" s="446"/>
      <c r="P97" s="446"/>
      <c r="Q97" s="446"/>
      <c r="R97" s="446"/>
      <c r="S97" s="446" t="s">
        <v>1065</v>
      </c>
      <c r="T97" s="446"/>
    </row>
    <row r="98" spans="1:20" ht="17.25" customHeight="1" thickTop="1" x14ac:dyDescent="0.25">
      <c r="A98" s="443">
        <v>99608</v>
      </c>
      <c r="B98" s="443" t="s">
        <v>1074</v>
      </c>
      <c r="C98" s="443" t="s">
        <v>1036</v>
      </c>
      <c r="D98" s="443" t="s">
        <v>37</v>
      </c>
      <c r="E98" s="520" t="s">
        <v>1033</v>
      </c>
      <c r="F98" s="520" t="s">
        <v>1033</v>
      </c>
      <c r="G98" s="1"/>
      <c r="H98" s="443" t="s">
        <v>1</v>
      </c>
      <c r="I98" s="515" t="s">
        <v>99</v>
      </c>
      <c r="J98" s="1" t="s">
        <v>1026</v>
      </c>
      <c r="K98" s="1"/>
      <c r="L98" s="520" t="s">
        <v>1033</v>
      </c>
      <c r="M98" s="1"/>
      <c r="N98" s="1"/>
      <c r="O98" s="1"/>
      <c r="P98" s="1"/>
      <c r="Q98" s="1"/>
      <c r="R98" s="520" t="s">
        <v>1033</v>
      </c>
      <c r="S98" s="443" t="s">
        <v>1026</v>
      </c>
      <c r="T98" s="443"/>
    </row>
    <row r="99" spans="1:20" ht="17.25" customHeight="1" x14ac:dyDescent="0.25">
      <c r="A99" s="443">
        <v>99608</v>
      </c>
      <c r="B99" s="443" t="s">
        <v>1074</v>
      </c>
      <c r="C99" s="443" t="s">
        <v>1037</v>
      </c>
      <c r="D99" s="1"/>
      <c r="E99" s="520" t="s">
        <v>1034</v>
      </c>
      <c r="F99" s="520" t="s">
        <v>1034</v>
      </c>
      <c r="G99" s="1"/>
      <c r="H99" s="443" t="s">
        <v>1</v>
      </c>
      <c r="I99" s="515" t="s">
        <v>99</v>
      </c>
      <c r="J99" s="1" t="s">
        <v>1026</v>
      </c>
      <c r="K99" s="1"/>
      <c r="L99" s="520" t="s">
        <v>1034</v>
      </c>
      <c r="M99" s="1"/>
      <c r="N99" s="1"/>
      <c r="O99" s="1"/>
      <c r="P99" s="1"/>
      <c r="Q99" s="1"/>
      <c r="R99" s="520" t="s">
        <v>1034</v>
      </c>
      <c r="S99" s="443" t="s">
        <v>1026</v>
      </c>
      <c r="T99" s="443"/>
    </row>
    <row r="100" spans="1:20" ht="17.25" customHeight="1" x14ac:dyDescent="0.25">
      <c r="A100" s="443">
        <v>99608</v>
      </c>
      <c r="B100" s="443" t="s">
        <v>1074</v>
      </c>
      <c r="C100" s="443" t="s">
        <v>1036</v>
      </c>
      <c r="D100" s="443" t="s">
        <v>37</v>
      </c>
      <c r="E100" s="520" t="s">
        <v>1038</v>
      </c>
      <c r="F100" s="520" t="s">
        <v>1038</v>
      </c>
      <c r="G100" s="1"/>
      <c r="H100" s="443" t="s">
        <v>1</v>
      </c>
      <c r="I100" s="515" t="s">
        <v>99</v>
      </c>
      <c r="J100" s="1" t="s">
        <v>1026</v>
      </c>
      <c r="K100" s="1"/>
      <c r="L100" s="520" t="s">
        <v>1038</v>
      </c>
      <c r="M100" s="1"/>
      <c r="N100" s="1"/>
      <c r="O100" s="1"/>
      <c r="P100" s="1"/>
      <c r="Q100" s="1"/>
      <c r="R100" s="520" t="s">
        <v>1038</v>
      </c>
      <c r="S100" s="443" t="s">
        <v>1026</v>
      </c>
      <c r="T100" s="443"/>
    </row>
    <row r="101" spans="1:20" ht="17.25" customHeight="1" x14ac:dyDescent="0.25">
      <c r="A101" s="443">
        <v>99608</v>
      </c>
      <c r="B101" s="443" t="s">
        <v>1074</v>
      </c>
      <c r="C101" s="443" t="s">
        <v>1039</v>
      </c>
      <c r="D101" s="443" t="s">
        <v>1040</v>
      </c>
      <c r="E101" s="1"/>
      <c r="F101" s="1"/>
      <c r="G101" s="520" t="s">
        <v>1035</v>
      </c>
      <c r="H101" s="443" t="s">
        <v>1</v>
      </c>
      <c r="I101" s="515" t="s">
        <v>99</v>
      </c>
      <c r="J101" s="1" t="s">
        <v>1026</v>
      </c>
      <c r="K101" s="1"/>
      <c r="L101" s="1"/>
      <c r="M101" s="1"/>
      <c r="N101" s="1"/>
      <c r="O101" s="1"/>
      <c r="P101" s="1"/>
      <c r="Q101" s="1"/>
      <c r="R101" s="1"/>
      <c r="S101" s="443" t="s">
        <v>1026</v>
      </c>
      <c r="T101" s="443"/>
    </row>
    <row r="102" spans="1:20" ht="17.25" customHeight="1" thickBot="1" x14ac:dyDescent="0.3">
      <c r="A102" s="444">
        <v>99608</v>
      </c>
      <c r="B102" s="444" t="s">
        <v>1074</v>
      </c>
      <c r="C102" s="444" t="s">
        <v>1041</v>
      </c>
      <c r="D102" s="556"/>
      <c r="E102" s="556"/>
      <c r="F102" s="556"/>
      <c r="G102" s="519" t="s">
        <v>1042</v>
      </c>
      <c r="H102" s="444" t="s">
        <v>1</v>
      </c>
      <c r="I102" s="523" t="s">
        <v>99</v>
      </c>
      <c r="J102" s="556" t="s">
        <v>1026</v>
      </c>
      <c r="K102" s="556"/>
      <c r="L102" s="556"/>
      <c r="M102" s="556"/>
      <c r="N102" s="556"/>
      <c r="O102" s="556"/>
      <c r="P102" s="556"/>
      <c r="Q102" s="556"/>
      <c r="R102" s="556"/>
      <c r="S102" s="444" t="s">
        <v>1026</v>
      </c>
      <c r="T102" s="444"/>
    </row>
    <row r="103" spans="1:20" ht="17.25" customHeight="1" thickTop="1" x14ac:dyDescent="0.2">
      <c r="A103" s="443">
        <v>90005</v>
      </c>
      <c r="B103" s="443" t="s">
        <v>130</v>
      </c>
      <c r="C103" s="443" t="s">
        <v>132</v>
      </c>
      <c r="D103" s="443" t="s">
        <v>30</v>
      </c>
      <c r="E103" s="443" t="s">
        <v>131</v>
      </c>
      <c r="F103" s="443" t="s">
        <v>131</v>
      </c>
      <c r="G103" s="443"/>
      <c r="H103" s="443" t="s">
        <v>7</v>
      </c>
      <c r="I103" s="443" t="str">
        <f>VLOOKUP(H103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LESHNRMA@schaeffler.com</v>
      </c>
      <c r="J103" s="443" t="s">
        <v>272</v>
      </c>
      <c r="K103" s="443"/>
      <c r="L103" s="443" t="s">
        <v>131</v>
      </c>
      <c r="M103" s="443"/>
      <c r="N103" s="443"/>
      <c r="O103" s="443"/>
      <c r="P103" s="443"/>
      <c r="Q103" s="443"/>
      <c r="R103" s="443" t="s">
        <v>131</v>
      </c>
      <c r="S103" s="443" t="s">
        <v>272</v>
      </c>
      <c r="T103" s="443"/>
    </row>
    <row r="104" spans="1:20" ht="17.25" customHeight="1" thickBot="1" x14ac:dyDescent="0.25">
      <c r="A104" s="444">
        <v>90005</v>
      </c>
      <c r="B104" s="444" t="s">
        <v>130</v>
      </c>
      <c r="C104" s="444" t="s">
        <v>133</v>
      </c>
      <c r="D104" s="444" t="s">
        <v>70</v>
      </c>
      <c r="E104" s="444" t="s">
        <v>134</v>
      </c>
      <c r="F104" s="444" t="s">
        <v>134</v>
      </c>
      <c r="G104" s="444"/>
      <c r="H104" s="444" t="s">
        <v>7</v>
      </c>
      <c r="I104" s="444" t="str">
        <f>VLOOKUP(H104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LESHNRMA@schaeffler.com</v>
      </c>
      <c r="J104" s="444" t="s">
        <v>272</v>
      </c>
      <c r="K104" s="444"/>
      <c r="L104" s="444" t="s">
        <v>134</v>
      </c>
      <c r="M104" s="444"/>
      <c r="N104" s="444"/>
      <c r="O104" s="444"/>
      <c r="P104" s="444"/>
      <c r="Q104" s="444"/>
      <c r="R104" s="444" t="s">
        <v>134</v>
      </c>
      <c r="S104" s="444" t="s">
        <v>272</v>
      </c>
      <c r="T104" s="444"/>
    </row>
    <row r="105" spans="1:20" ht="17.25" customHeight="1" thickTop="1" x14ac:dyDescent="0.2">
      <c r="A105" s="443">
        <v>84742</v>
      </c>
      <c r="B105" s="443" t="s">
        <v>135</v>
      </c>
      <c r="C105" s="443" t="s">
        <v>137</v>
      </c>
      <c r="D105" s="443" t="s">
        <v>20</v>
      </c>
      <c r="E105" s="443" t="s">
        <v>136</v>
      </c>
      <c r="F105" s="443" t="s">
        <v>136</v>
      </c>
      <c r="G105" s="443"/>
      <c r="H105" s="443" t="s">
        <v>5</v>
      </c>
      <c r="I105" s="443" t="str">
        <f>VLOOKUP(H105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zhestian@schaeffler.com</v>
      </c>
      <c r="J105" s="443" t="s">
        <v>299</v>
      </c>
      <c r="K105" s="443"/>
      <c r="L105" s="443" t="s">
        <v>136</v>
      </c>
      <c r="M105" s="443"/>
      <c r="N105" s="443"/>
      <c r="O105" s="443"/>
      <c r="P105" s="443"/>
      <c r="Q105" s="443"/>
      <c r="R105" s="443" t="s">
        <v>136</v>
      </c>
      <c r="S105" s="443" t="s">
        <v>299</v>
      </c>
      <c r="T105" s="443"/>
    </row>
    <row r="106" spans="1:20" ht="17.25" customHeight="1" x14ac:dyDescent="0.25">
      <c r="A106" s="443">
        <v>84742</v>
      </c>
      <c r="B106" s="443" t="s">
        <v>135</v>
      </c>
      <c r="C106" s="443" t="s">
        <v>824</v>
      </c>
      <c r="D106" s="443" t="s">
        <v>23</v>
      </c>
      <c r="E106" s="443"/>
      <c r="F106" s="520" t="s">
        <v>823</v>
      </c>
      <c r="G106" s="443"/>
      <c r="H106" s="443" t="s">
        <v>5</v>
      </c>
      <c r="I106" s="443" t="str">
        <f>VLOOKUP(H106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zhestian@schaeffler.com</v>
      </c>
      <c r="J106" s="443" t="s">
        <v>299</v>
      </c>
      <c r="K106" s="443"/>
      <c r="L106" s="520"/>
      <c r="M106" s="443"/>
      <c r="N106" s="443"/>
      <c r="O106" s="443"/>
      <c r="P106" s="443"/>
      <c r="Q106" s="443"/>
      <c r="R106" s="520"/>
      <c r="S106" s="443" t="s">
        <v>299</v>
      </c>
      <c r="T106" s="443"/>
    </row>
    <row r="107" spans="1:20" ht="17.25" customHeight="1" thickBot="1" x14ac:dyDescent="0.25">
      <c r="A107" s="444">
        <v>84742</v>
      </c>
      <c r="B107" s="444" t="s">
        <v>135</v>
      </c>
      <c r="C107" s="444" t="s">
        <v>139</v>
      </c>
      <c r="D107" s="444" t="s">
        <v>140</v>
      </c>
      <c r="E107" s="444" t="s">
        <v>138</v>
      </c>
      <c r="F107" s="444" t="s">
        <v>138</v>
      </c>
      <c r="G107" s="444"/>
      <c r="H107" s="444" t="s">
        <v>5</v>
      </c>
      <c r="I107" s="444" t="str">
        <f>VLOOKUP(H107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zhestian@schaeffler.com</v>
      </c>
      <c r="J107" s="444" t="s">
        <v>299</v>
      </c>
      <c r="K107" s="444"/>
      <c r="L107" s="444" t="s">
        <v>138</v>
      </c>
      <c r="M107" s="444"/>
      <c r="N107" s="444"/>
      <c r="O107" s="444"/>
      <c r="P107" s="444"/>
      <c r="Q107" s="444"/>
      <c r="R107" s="444" t="s">
        <v>138</v>
      </c>
      <c r="S107" s="444" t="s">
        <v>299</v>
      </c>
      <c r="T107" s="444"/>
    </row>
    <row r="108" spans="1:20" ht="17.25" customHeight="1" thickTop="1" x14ac:dyDescent="0.2">
      <c r="A108" s="443">
        <v>81713</v>
      </c>
      <c r="B108" s="443" t="s">
        <v>141</v>
      </c>
      <c r="C108" s="443" t="s">
        <v>646</v>
      </c>
      <c r="D108" s="443" t="s">
        <v>35</v>
      </c>
      <c r="E108" s="504" t="s">
        <v>649</v>
      </c>
      <c r="F108" s="504" t="s">
        <v>649</v>
      </c>
      <c r="G108" s="443"/>
      <c r="H108" s="443" t="s">
        <v>2</v>
      </c>
      <c r="I108" s="443" t="str">
        <f>VLOOKUP(H108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rudakmks@schaeffler.com</v>
      </c>
      <c r="J108" s="443" t="s">
        <v>336</v>
      </c>
      <c r="K108" s="443"/>
      <c r="L108" s="504" t="s">
        <v>649</v>
      </c>
      <c r="M108" s="443"/>
      <c r="N108" s="443"/>
      <c r="O108" s="443"/>
      <c r="P108" s="443"/>
      <c r="Q108" s="443"/>
      <c r="R108" s="443" t="s">
        <v>649</v>
      </c>
      <c r="S108" s="443" t="s">
        <v>336</v>
      </c>
      <c r="T108" s="443"/>
    </row>
    <row r="109" spans="1:20" ht="17.25" customHeight="1" thickBot="1" x14ac:dyDescent="0.25">
      <c r="A109" s="443">
        <v>81713</v>
      </c>
      <c r="B109" s="443" t="s">
        <v>141</v>
      </c>
      <c r="C109" s="443" t="s">
        <v>647</v>
      </c>
      <c r="D109" s="443" t="s">
        <v>648</v>
      </c>
      <c r="E109" s="504" t="s">
        <v>650</v>
      </c>
      <c r="F109" s="504" t="s">
        <v>650</v>
      </c>
      <c r="G109" s="443"/>
      <c r="H109" s="443" t="s">
        <v>2</v>
      </c>
      <c r="I109" s="443" t="str">
        <f>VLOOKUP(H109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rudakmks@schaeffler.com</v>
      </c>
      <c r="J109" s="443" t="s">
        <v>336</v>
      </c>
      <c r="K109" s="443"/>
      <c r="L109" s="504" t="s">
        <v>650</v>
      </c>
      <c r="M109" s="443"/>
      <c r="N109" s="443"/>
      <c r="O109" s="443"/>
      <c r="P109" s="443"/>
      <c r="Q109" s="443"/>
      <c r="R109" s="443" t="s">
        <v>650</v>
      </c>
      <c r="S109" s="443" t="s">
        <v>336</v>
      </c>
      <c r="T109" s="443"/>
    </row>
    <row r="110" spans="1:20" ht="17.25" customHeight="1" thickTop="1" thickBot="1" x14ac:dyDescent="0.25">
      <c r="A110" s="446">
        <v>96904</v>
      </c>
      <c r="B110" s="446" t="s">
        <v>682</v>
      </c>
      <c r="C110" s="446" t="s">
        <v>684</v>
      </c>
      <c r="D110" s="446" t="s">
        <v>36</v>
      </c>
      <c r="E110" s="446" t="s">
        <v>683</v>
      </c>
      <c r="F110" s="446" t="s">
        <v>683</v>
      </c>
      <c r="G110" s="446"/>
      <c r="H110" s="446" t="s">
        <v>7</v>
      </c>
      <c r="I110" s="446" t="str">
        <f>VLOOKUP(H110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LESHNRMA@schaeffler.com</v>
      </c>
      <c r="J110" s="446" t="s">
        <v>744</v>
      </c>
      <c r="K110" s="446"/>
      <c r="L110" s="446" t="s">
        <v>683</v>
      </c>
      <c r="M110" s="446"/>
      <c r="N110" s="446"/>
      <c r="O110" s="446"/>
      <c r="P110" s="529"/>
      <c r="Q110" s="446"/>
      <c r="R110" s="446" t="s">
        <v>683</v>
      </c>
      <c r="S110" s="446" t="s">
        <v>744</v>
      </c>
      <c r="T110" s="446"/>
    </row>
    <row r="111" spans="1:20" ht="17.25" customHeight="1" thickTop="1" x14ac:dyDescent="0.2">
      <c r="A111" s="443">
        <v>59019</v>
      </c>
      <c r="B111" s="443" t="s">
        <v>142</v>
      </c>
      <c r="C111" s="443" t="s">
        <v>144</v>
      </c>
      <c r="D111" s="443" t="s">
        <v>18</v>
      </c>
      <c r="E111" s="443" t="s">
        <v>143</v>
      </c>
      <c r="F111" s="443" t="s">
        <v>143</v>
      </c>
      <c r="G111" s="443"/>
      <c r="H111" s="443"/>
      <c r="I111" s="443"/>
      <c r="J111" s="443" t="s">
        <v>337</v>
      </c>
      <c r="K111" s="443"/>
      <c r="L111" s="443" t="s">
        <v>143</v>
      </c>
      <c r="M111" s="443"/>
      <c r="N111" s="443"/>
      <c r="O111" s="443"/>
      <c r="P111" s="443"/>
      <c r="Q111" s="443"/>
      <c r="R111" s="443" t="s">
        <v>143</v>
      </c>
      <c r="S111" s="443" t="s">
        <v>337</v>
      </c>
      <c r="T111" s="443"/>
    </row>
    <row r="112" spans="1:20" ht="17.25" customHeight="1" x14ac:dyDescent="0.2">
      <c r="A112" s="443">
        <v>59019</v>
      </c>
      <c r="B112" s="443" t="s">
        <v>142</v>
      </c>
      <c r="C112" s="443" t="s">
        <v>410</v>
      </c>
      <c r="D112" s="443" t="s">
        <v>411</v>
      </c>
      <c r="E112" s="443" t="s">
        <v>409</v>
      </c>
      <c r="F112" s="443" t="s">
        <v>409</v>
      </c>
      <c r="G112" s="443"/>
      <c r="H112" s="443"/>
      <c r="I112" s="443"/>
      <c r="J112" s="443" t="s">
        <v>337</v>
      </c>
      <c r="K112" s="443"/>
      <c r="L112" s="504" t="s">
        <v>409</v>
      </c>
      <c r="M112" s="443"/>
      <c r="N112" s="443"/>
      <c r="O112" s="443"/>
      <c r="P112" s="443"/>
      <c r="Q112" s="443"/>
      <c r="R112" s="443" t="s">
        <v>409</v>
      </c>
      <c r="S112" s="443" t="s">
        <v>337</v>
      </c>
      <c r="T112" s="443"/>
    </row>
    <row r="113" spans="1:20" ht="17.25" customHeight="1" thickBot="1" x14ac:dyDescent="0.25">
      <c r="A113" s="443">
        <v>59019</v>
      </c>
      <c r="B113" s="443" t="s">
        <v>142</v>
      </c>
      <c r="C113" s="443" t="s">
        <v>412</v>
      </c>
      <c r="D113" s="443" t="s">
        <v>413</v>
      </c>
      <c r="E113" s="443" t="s">
        <v>414</v>
      </c>
      <c r="F113" s="443" t="s">
        <v>414</v>
      </c>
      <c r="G113" s="443"/>
      <c r="H113" s="443"/>
      <c r="I113" s="443"/>
      <c r="J113" s="443" t="s">
        <v>337</v>
      </c>
      <c r="K113" s="443"/>
      <c r="L113" s="443" t="s">
        <v>414</v>
      </c>
      <c r="M113" s="443"/>
      <c r="N113" s="443"/>
      <c r="O113" s="527" t="s">
        <v>510</v>
      </c>
      <c r="P113" s="527" t="s">
        <v>509</v>
      </c>
      <c r="Q113" s="443"/>
      <c r="R113" s="443" t="s">
        <v>414</v>
      </c>
      <c r="S113" s="443" t="s">
        <v>337</v>
      </c>
      <c r="T113" s="443"/>
    </row>
    <row r="114" spans="1:20" ht="17.25" customHeight="1" thickTop="1" thickBot="1" x14ac:dyDescent="0.25">
      <c r="A114" s="508">
        <v>94369</v>
      </c>
      <c r="B114" s="508" t="s">
        <v>598</v>
      </c>
      <c r="C114" s="508"/>
      <c r="D114" s="508"/>
      <c r="E114" s="508" t="s">
        <v>599</v>
      </c>
      <c r="F114" s="508" t="s">
        <v>599</v>
      </c>
      <c r="G114" s="508"/>
      <c r="H114" s="508" t="s">
        <v>594</v>
      </c>
      <c r="I114" s="508" t="s">
        <v>595</v>
      </c>
      <c r="J114" s="508" t="s">
        <v>562</v>
      </c>
      <c r="K114" s="508"/>
      <c r="L114" s="508" t="s">
        <v>599</v>
      </c>
      <c r="M114" s="508"/>
      <c r="N114" s="508"/>
      <c r="O114" s="508"/>
      <c r="P114" s="508"/>
      <c r="Q114" s="508"/>
      <c r="R114" s="508" t="s">
        <v>599</v>
      </c>
      <c r="S114" s="508" t="s">
        <v>562</v>
      </c>
      <c r="T114" s="508"/>
    </row>
    <row r="115" spans="1:20" ht="17.25" customHeight="1" thickTop="1" thickBot="1" x14ac:dyDescent="0.3">
      <c r="A115" s="446">
        <v>97843</v>
      </c>
      <c r="B115" s="446" t="s">
        <v>815</v>
      </c>
      <c r="C115" s="446"/>
      <c r="D115" s="446"/>
      <c r="E115" s="517" t="s">
        <v>816</v>
      </c>
      <c r="F115" s="517" t="s">
        <v>816</v>
      </c>
      <c r="G115" s="446"/>
      <c r="H115" s="446" t="s">
        <v>707</v>
      </c>
      <c r="I115" s="446" t="s">
        <v>706</v>
      </c>
      <c r="J115" s="446" t="s">
        <v>1046</v>
      </c>
      <c r="K115" s="446"/>
      <c r="L115" s="518" t="s">
        <v>816</v>
      </c>
      <c r="M115" s="446"/>
      <c r="N115" s="446"/>
      <c r="O115" s="446"/>
      <c r="P115" s="446"/>
      <c r="Q115" s="446"/>
      <c r="R115" s="517" t="s">
        <v>816</v>
      </c>
      <c r="S115" s="446" t="s">
        <v>1046</v>
      </c>
      <c r="T115" s="446"/>
    </row>
    <row r="116" spans="1:20" ht="17.25" customHeight="1" thickTop="1" x14ac:dyDescent="0.25">
      <c r="A116" s="443">
        <v>56096</v>
      </c>
      <c r="B116" s="443" t="s">
        <v>145</v>
      </c>
      <c r="C116" s="443" t="s">
        <v>1077</v>
      </c>
      <c r="D116" s="443" t="s">
        <v>1078</v>
      </c>
      <c r="E116" s="515" t="s">
        <v>1079</v>
      </c>
      <c r="F116" s="515" t="s">
        <v>1079</v>
      </c>
      <c r="G116" s="443"/>
      <c r="H116" s="443"/>
      <c r="I116" s="443"/>
      <c r="J116" s="443" t="s">
        <v>338</v>
      </c>
      <c r="K116" s="443"/>
      <c r="L116" s="515" t="s">
        <v>1079</v>
      </c>
      <c r="M116" s="443"/>
      <c r="N116" s="443"/>
      <c r="O116" s="443"/>
      <c r="P116" s="443"/>
      <c r="Q116" s="443"/>
      <c r="R116" s="515" t="s">
        <v>1079</v>
      </c>
      <c r="S116" s="443" t="s">
        <v>338</v>
      </c>
      <c r="T116" s="443"/>
    </row>
    <row r="117" spans="1:20" ht="17.25" customHeight="1" x14ac:dyDescent="0.25">
      <c r="A117" s="443">
        <v>56096</v>
      </c>
      <c r="B117" s="443" t="s">
        <v>145</v>
      </c>
      <c r="C117" s="443"/>
      <c r="D117" s="443"/>
      <c r="E117" s="515"/>
      <c r="F117" s="520" t="s">
        <v>1345</v>
      </c>
      <c r="G117" s="443"/>
      <c r="H117" s="443"/>
      <c r="I117" s="443"/>
      <c r="J117" s="443" t="s">
        <v>338</v>
      </c>
      <c r="K117" s="443"/>
      <c r="L117" s="443" t="s">
        <v>338</v>
      </c>
      <c r="M117" s="443"/>
      <c r="N117" s="443"/>
      <c r="O117" s="443"/>
      <c r="P117" s="443"/>
      <c r="Q117" s="443"/>
      <c r="R117" s="515"/>
      <c r="S117" s="443" t="s">
        <v>338</v>
      </c>
      <c r="T117" s="443"/>
    </row>
    <row r="118" spans="1:20" ht="17.25" customHeight="1" thickBot="1" x14ac:dyDescent="0.25">
      <c r="A118" s="444">
        <v>56096</v>
      </c>
      <c r="B118" s="444" t="s">
        <v>145</v>
      </c>
      <c r="C118" s="444" t="s">
        <v>150</v>
      </c>
      <c r="D118" s="444" t="s">
        <v>70</v>
      </c>
      <c r="E118" s="444" t="s">
        <v>149</v>
      </c>
      <c r="F118" s="444" t="s">
        <v>149</v>
      </c>
      <c r="G118" s="444"/>
      <c r="H118" s="444"/>
      <c r="I118" s="444"/>
      <c r="J118" s="444" t="s">
        <v>338</v>
      </c>
      <c r="K118" s="444"/>
      <c r="L118" s="444" t="s">
        <v>149</v>
      </c>
      <c r="M118" s="444"/>
      <c r="N118" s="444"/>
      <c r="O118" s="444"/>
      <c r="P118" s="444"/>
      <c r="Q118" s="444"/>
      <c r="R118" s="444" t="s">
        <v>149</v>
      </c>
      <c r="S118" s="444" t="s">
        <v>338</v>
      </c>
      <c r="T118" s="444"/>
    </row>
    <row r="119" spans="1:20" ht="17.25" customHeight="1" thickTop="1" x14ac:dyDescent="0.2">
      <c r="A119" s="443">
        <v>93587</v>
      </c>
      <c r="B119" s="443" t="s">
        <v>383</v>
      </c>
      <c r="C119" s="443" t="s">
        <v>215</v>
      </c>
      <c r="D119" s="443" t="s">
        <v>36</v>
      </c>
      <c r="E119" s="443" t="s">
        <v>216</v>
      </c>
      <c r="F119" s="443" t="s">
        <v>216</v>
      </c>
      <c r="G119" s="443"/>
      <c r="H119" s="443" t="s">
        <v>1</v>
      </c>
      <c r="I119" s="443" t="str">
        <f>VLOOKUP(H119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Dmitri.Lebedev@schaeffler.com</v>
      </c>
      <c r="J119" s="443" t="s">
        <v>308</v>
      </c>
      <c r="K119" s="443"/>
      <c r="L119" s="443" t="s">
        <v>216</v>
      </c>
      <c r="M119" s="443"/>
      <c r="N119" s="443"/>
      <c r="O119" s="443"/>
      <c r="P119" s="443"/>
      <c r="Q119" s="443"/>
      <c r="R119" s="443" t="s">
        <v>216</v>
      </c>
      <c r="S119" s="443" t="s">
        <v>308</v>
      </c>
      <c r="T119" s="443"/>
    </row>
    <row r="120" spans="1:20" ht="17.25" customHeight="1" thickBot="1" x14ac:dyDescent="0.25">
      <c r="A120" s="444">
        <v>93587</v>
      </c>
      <c r="B120" s="444" t="s">
        <v>383</v>
      </c>
      <c r="C120" s="444" t="s">
        <v>217</v>
      </c>
      <c r="D120" s="444" t="s">
        <v>36</v>
      </c>
      <c r="E120" s="444" t="s">
        <v>389</v>
      </c>
      <c r="F120" s="444" t="s">
        <v>389</v>
      </c>
      <c r="G120" s="444"/>
      <c r="H120" s="444" t="s">
        <v>1</v>
      </c>
      <c r="I120" s="444" t="str">
        <f>VLOOKUP(H120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Dmitri.Lebedev@schaeffler.com</v>
      </c>
      <c r="J120" s="444" t="s">
        <v>308</v>
      </c>
      <c r="K120" s="444"/>
      <c r="L120" s="444" t="s">
        <v>389</v>
      </c>
      <c r="M120" s="444"/>
      <c r="N120" s="444"/>
      <c r="O120" s="444"/>
      <c r="P120" s="444"/>
      <c r="Q120" s="444"/>
      <c r="R120" s="444" t="s">
        <v>389</v>
      </c>
      <c r="S120" s="444" t="s">
        <v>308</v>
      </c>
      <c r="T120" s="444"/>
    </row>
    <row r="121" spans="1:20" ht="17.25" customHeight="1" thickTop="1" x14ac:dyDescent="0.2">
      <c r="A121" s="443">
        <v>56096</v>
      </c>
      <c r="B121" s="443" t="s">
        <v>406</v>
      </c>
      <c r="C121" s="443" t="s">
        <v>147</v>
      </c>
      <c r="D121" s="443" t="s">
        <v>148</v>
      </c>
      <c r="E121" s="443" t="s">
        <v>146</v>
      </c>
      <c r="F121" s="443" t="s">
        <v>146</v>
      </c>
      <c r="G121" s="443"/>
      <c r="H121" s="443"/>
      <c r="I121" s="443"/>
      <c r="J121" s="443" t="s">
        <v>338</v>
      </c>
      <c r="K121" s="443"/>
      <c r="L121" s="443" t="s">
        <v>146</v>
      </c>
      <c r="M121" s="443"/>
      <c r="N121" s="443"/>
      <c r="O121" s="443"/>
      <c r="P121" s="443"/>
      <c r="Q121" s="443"/>
      <c r="R121" s="443" t="s">
        <v>146</v>
      </c>
      <c r="S121" s="443" t="s">
        <v>338</v>
      </c>
      <c r="T121" s="443"/>
    </row>
    <row r="122" spans="1:20" ht="17.25" customHeight="1" thickBot="1" x14ac:dyDescent="0.25">
      <c r="A122" s="443">
        <v>56096</v>
      </c>
      <c r="B122" s="443" t="s">
        <v>406</v>
      </c>
      <c r="C122" s="443" t="s">
        <v>150</v>
      </c>
      <c r="D122" s="443" t="s">
        <v>70</v>
      </c>
      <c r="E122" s="443" t="s">
        <v>149</v>
      </c>
      <c r="F122" s="443" t="s">
        <v>149</v>
      </c>
      <c r="G122" s="443"/>
      <c r="H122" s="443"/>
      <c r="I122" s="443"/>
      <c r="J122" s="443" t="s">
        <v>338</v>
      </c>
      <c r="K122" s="443"/>
      <c r="L122" s="443" t="s">
        <v>149</v>
      </c>
      <c r="M122" s="443"/>
      <c r="N122" s="443"/>
      <c r="O122" s="443"/>
      <c r="P122" s="443"/>
      <c r="Q122" s="443"/>
      <c r="R122" s="443" t="s">
        <v>149</v>
      </c>
      <c r="S122" s="443" t="s">
        <v>338</v>
      </c>
      <c r="T122" s="443"/>
    </row>
    <row r="123" spans="1:20" ht="17.25" customHeight="1" thickTop="1" thickBot="1" x14ac:dyDescent="0.25">
      <c r="A123" s="446">
        <v>47727</v>
      </c>
      <c r="B123" s="433" t="s">
        <v>592</v>
      </c>
      <c r="C123" s="446" t="s">
        <v>88</v>
      </c>
      <c r="D123" s="446" t="s">
        <v>26</v>
      </c>
      <c r="E123" s="446" t="s">
        <v>89</v>
      </c>
      <c r="F123" s="446" t="s">
        <v>89</v>
      </c>
      <c r="G123" s="446"/>
      <c r="H123" s="446" t="s">
        <v>594</v>
      </c>
      <c r="I123" s="505" t="s">
        <v>595</v>
      </c>
      <c r="J123" s="446" t="s">
        <v>670</v>
      </c>
      <c r="K123" s="446"/>
      <c r="L123" s="446" t="s">
        <v>89</v>
      </c>
      <c r="M123" s="446"/>
      <c r="N123" s="446"/>
      <c r="O123" s="446"/>
      <c r="P123" s="446"/>
      <c r="Q123" s="446"/>
      <c r="R123" s="446" t="s">
        <v>89</v>
      </c>
      <c r="S123" s="446" t="s">
        <v>670</v>
      </c>
      <c r="T123" s="446"/>
    </row>
    <row r="124" spans="1:20" ht="17.25" customHeight="1" thickTop="1" x14ac:dyDescent="0.2">
      <c r="A124" s="443">
        <v>84183</v>
      </c>
      <c r="B124" s="443" t="s">
        <v>955</v>
      </c>
      <c r="C124" s="443"/>
      <c r="D124" s="443"/>
      <c r="E124" s="443" t="s">
        <v>89</v>
      </c>
      <c r="F124" s="443" t="s">
        <v>89</v>
      </c>
      <c r="G124" s="443"/>
      <c r="H124" s="443"/>
      <c r="I124" s="443"/>
      <c r="J124" s="443" t="s">
        <v>957</v>
      </c>
      <c r="K124" s="443"/>
      <c r="L124" s="443" t="s">
        <v>89</v>
      </c>
      <c r="M124" s="443"/>
      <c r="N124" s="443"/>
      <c r="O124" s="443"/>
      <c r="P124" s="443"/>
      <c r="Q124" s="443"/>
      <c r="R124" s="443" t="s">
        <v>89</v>
      </c>
      <c r="S124" s="443" t="s">
        <v>957</v>
      </c>
      <c r="T124" s="443"/>
    </row>
    <row r="125" spans="1:20" ht="17.25" customHeight="1" x14ac:dyDescent="0.25">
      <c r="A125" s="443">
        <v>84183</v>
      </c>
      <c r="B125" s="443" t="s">
        <v>955</v>
      </c>
      <c r="C125" s="443" t="s">
        <v>91</v>
      </c>
      <c r="D125" s="443" t="s">
        <v>92</v>
      </c>
      <c r="E125" s="515" t="s">
        <v>90</v>
      </c>
      <c r="F125" s="443" t="s">
        <v>90</v>
      </c>
      <c r="G125" s="443"/>
      <c r="H125" s="443"/>
      <c r="I125" s="443"/>
      <c r="J125" s="443" t="s">
        <v>957</v>
      </c>
      <c r="K125" s="443"/>
      <c r="L125" s="443" t="s">
        <v>90</v>
      </c>
      <c r="M125" s="443"/>
      <c r="N125" s="443"/>
      <c r="O125" s="443"/>
      <c r="P125" s="443"/>
      <c r="Q125" s="443"/>
      <c r="R125" s="443" t="s">
        <v>90</v>
      </c>
      <c r="S125" s="443" t="s">
        <v>957</v>
      </c>
      <c r="T125" s="443"/>
    </row>
    <row r="126" spans="1:20" ht="17.25" customHeight="1" x14ac:dyDescent="0.2">
      <c r="A126" s="443">
        <v>84183</v>
      </c>
      <c r="B126" s="443" t="s">
        <v>955</v>
      </c>
      <c r="C126" s="443" t="s">
        <v>88</v>
      </c>
      <c r="D126" s="443" t="s">
        <v>26</v>
      </c>
      <c r="E126" s="443" t="s">
        <v>213</v>
      </c>
      <c r="F126" s="443" t="s">
        <v>213</v>
      </c>
      <c r="G126" s="443"/>
      <c r="H126" s="443"/>
      <c r="I126" s="443"/>
      <c r="J126" s="443" t="s">
        <v>957</v>
      </c>
      <c r="K126" s="443"/>
      <c r="L126" s="443" t="s">
        <v>213</v>
      </c>
      <c r="M126" s="443"/>
      <c r="N126" s="443"/>
      <c r="O126" s="443"/>
      <c r="P126" s="443"/>
      <c r="Q126" s="443"/>
      <c r="R126" s="443" t="s">
        <v>213</v>
      </c>
      <c r="S126" s="443" t="s">
        <v>957</v>
      </c>
      <c r="T126" s="443"/>
    </row>
    <row r="127" spans="1:20" ht="17.25" customHeight="1" thickBot="1" x14ac:dyDescent="0.25">
      <c r="A127" s="443">
        <v>84183</v>
      </c>
      <c r="B127" s="443" t="s">
        <v>955</v>
      </c>
      <c r="C127" s="443" t="s">
        <v>87</v>
      </c>
      <c r="D127" s="443" t="s">
        <v>24</v>
      </c>
      <c r="E127" s="443" t="s">
        <v>956</v>
      </c>
      <c r="F127" s="540" t="s">
        <v>1044</v>
      </c>
      <c r="G127" s="443"/>
      <c r="H127" s="443"/>
      <c r="I127" s="443"/>
      <c r="J127" s="443" t="s">
        <v>957</v>
      </c>
      <c r="K127" s="443"/>
      <c r="L127" s="443" t="s">
        <v>956</v>
      </c>
      <c r="M127" s="443"/>
      <c r="N127" s="443"/>
      <c r="O127" s="443"/>
      <c r="P127" s="443"/>
      <c r="Q127" s="443"/>
      <c r="R127" s="443" t="s">
        <v>956</v>
      </c>
      <c r="S127" s="443" t="s">
        <v>957</v>
      </c>
      <c r="T127" s="443"/>
    </row>
    <row r="128" spans="1:20" ht="17.25" customHeight="1" thickTop="1" thickBot="1" x14ac:dyDescent="0.3">
      <c r="A128" s="446">
        <v>99676</v>
      </c>
      <c r="B128" s="446" t="s">
        <v>1066</v>
      </c>
      <c r="C128" s="446"/>
      <c r="D128" s="446"/>
      <c r="E128" s="517" t="s">
        <v>1084</v>
      </c>
      <c r="F128" s="517" t="s">
        <v>1084</v>
      </c>
      <c r="G128" s="446"/>
      <c r="H128" s="446" t="s">
        <v>5</v>
      </c>
      <c r="I128" s="446" t="str">
        <f>VLOOKUP(H128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zhestian@schaeffler.com</v>
      </c>
      <c r="J128" s="446" t="s">
        <v>1329</v>
      </c>
      <c r="K128" s="446"/>
      <c r="L128" s="446" t="s">
        <v>1084</v>
      </c>
      <c r="M128" s="446"/>
      <c r="N128" s="446"/>
      <c r="O128" s="446"/>
      <c r="P128" s="446"/>
      <c r="Q128" s="446"/>
      <c r="R128" s="446" t="s">
        <v>1084</v>
      </c>
      <c r="S128" s="446" t="s">
        <v>1329</v>
      </c>
      <c r="T128" s="446"/>
    </row>
    <row r="129" spans="1:20" ht="17.25" customHeight="1" thickTop="1" x14ac:dyDescent="0.25">
      <c r="A129" s="443">
        <v>94010</v>
      </c>
      <c r="B129" s="443" t="s">
        <v>416</v>
      </c>
      <c r="C129" s="443" t="s">
        <v>23</v>
      </c>
      <c r="D129" s="443"/>
      <c r="E129" s="520" t="s">
        <v>887</v>
      </c>
      <c r="F129" s="520" t="s">
        <v>887</v>
      </c>
      <c r="G129" s="443"/>
      <c r="H129" s="443" t="s">
        <v>8</v>
      </c>
      <c r="I129" s="443" t="str">
        <f>VLOOKUP(H129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GATAURSH@schaeffler.com</v>
      </c>
      <c r="J129" s="443" t="s">
        <v>347</v>
      </c>
      <c r="K129" s="443"/>
      <c r="L129" s="520" t="s">
        <v>887</v>
      </c>
      <c r="M129" s="443"/>
      <c r="N129" s="443"/>
      <c r="O129" s="443"/>
      <c r="P129" s="443"/>
      <c r="Q129" s="443"/>
      <c r="R129" s="520" t="s">
        <v>887</v>
      </c>
      <c r="S129" s="443" t="s">
        <v>347</v>
      </c>
      <c r="T129" s="443"/>
    </row>
    <row r="130" spans="1:20" ht="17.25" customHeight="1" thickBot="1" x14ac:dyDescent="0.3">
      <c r="A130" s="444">
        <v>94010</v>
      </c>
      <c r="B130" s="444" t="s">
        <v>416</v>
      </c>
      <c r="C130" s="444" t="s">
        <v>1341</v>
      </c>
      <c r="D130" s="444" t="s">
        <v>23</v>
      </c>
      <c r="E130" s="523" t="s">
        <v>1340</v>
      </c>
      <c r="F130" s="444"/>
      <c r="G130" s="444"/>
      <c r="H130" s="444" t="s">
        <v>8</v>
      </c>
      <c r="I130" s="444" t="str">
        <f>VLOOKUP(H130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GATAURSH@schaeffler.com</v>
      </c>
      <c r="J130" s="444" t="s">
        <v>347</v>
      </c>
      <c r="K130" s="444"/>
      <c r="L130" s="603" t="s">
        <v>1340</v>
      </c>
      <c r="M130" s="444" t="s">
        <v>494</v>
      </c>
      <c r="N130" s="444"/>
      <c r="O130" s="444"/>
      <c r="P130" s="444"/>
      <c r="Q130" s="444"/>
      <c r="R130" s="603" t="s">
        <v>1340</v>
      </c>
      <c r="S130" s="444" t="s">
        <v>347</v>
      </c>
      <c r="T130" s="444"/>
    </row>
    <row r="131" spans="1:20" ht="17.25" customHeight="1" thickTop="1" x14ac:dyDescent="0.2">
      <c r="A131" s="443">
        <v>78258</v>
      </c>
      <c r="B131" s="443" t="s">
        <v>686</v>
      </c>
      <c r="C131" s="443" t="s">
        <v>188</v>
      </c>
      <c r="D131" s="443" t="s">
        <v>56</v>
      </c>
      <c r="E131" s="443" t="s">
        <v>187</v>
      </c>
      <c r="F131" s="443" t="s">
        <v>187</v>
      </c>
      <c r="G131" s="443"/>
      <c r="H131" s="443"/>
      <c r="I131" s="443"/>
      <c r="J131" s="443" t="s">
        <v>281</v>
      </c>
      <c r="K131" s="443"/>
      <c r="L131" s="443" t="s">
        <v>187</v>
      </c>
      <c r="M131" s="443"/>
      <c r="N131" s="443"/>
      <c r="O131" s="443"/>
      <c r="P131" s="443"/>
      <c r="Q131" s="443"/>
      <c r="R131" s="513" t="s">
        <v>187</v>
      </c>
      <c r="S131" s="443" t="s">
        <v>281</v>
      </c>
      <c r="T131" s="443"/>
    </row>
    <row r="132" spans="1:20" ht="17.25" customHeight="1" x14ac:dyDescent="0.2">
      <c r="A132" s="443">
        <v>78258</v>
      </c>
      <c r="B132" s="443" t="s">
        <v>686</v>
      </c>
      <c r="C132" s="443" t="s">
        <v>190</v>
      </c>
      <c r="D132" s="443" t="s">
        <v>37</v>
      </c>
      <c r="E132" s="443" t="s">
        <v>189</v>
      </c>
      <c r="F132" s="443" t="s">
        <v>189</v>
      </c>
      <c r="G132" s="443"/>
      <c r="H132" s="443"/>
      <c r="I132" s="443"/>
      <c r="J132" s="443" t="s">
        <v>281</v>
      </c>
      <c r="K132" s="443"/>
      <c r="L132" s="443" t="s">
        <v>189</v>
      </c>
      <c r="M132" s="443"/>
      <c r="N132" s="443"/>
      <c r="O132" s="443"/>
      <c r="P132" s="443"/>
      <c r="Q132" s="443"/>
      <c r="R132" s="513" t="s">
        <v>189</v>
      </c>
      <c r="S132" s="443" t="s">
        <v>281</v>
      </c>
      <c r="T132" s="443"/>
    </row>
    <row r="133" spans="1:20" ht="17.25" customHeight="1" x14ac:dyDescent="0.2">
      <c r="A133" s="443">
        <v>78258</v>
      </c>
      <c r="B133" s="443" t="s">
        <v>686</v>
      </c>
      <c r="C133" s="443" t="s">
        <v>192</v>
      </c>
      <c r="D133" s="443" t="s">
        <v>58</v>
      </c>
      <c r="E133" s="443" t="s">
        <v>191</v>
      </c>
      <c r="F133" s="443" t="s">
        <v>191</v>
      </c>
      <c r="G133" s="443"/>
      <c r="H133" s="443"/>
      <c r="I133" s="443"/>
      <c r="J133" s="443" t="s">
        <v>281</v>
      </c>
      <c r="K133" s="443"/>
      <c r="L133" s="443" t="s">
        <v>191</v>
      </c>
      <c r="M133" s="443"/>
      <c r="N133" s="443"/>
      <c r="O133" s="443"/>
      <c r="P133" s="443"/>
      <c r="Q133" s="443"/>
      <c r="R133" s="513" t="s">
        <v>191</v>
      </c>
      <c r="S133" s="443" t="s">
        <v>281</v>
      </c>
      <c r="T133" s="443"/>
    </row>
    <row r="134" spans="1:20" ht="17.25" customHeight="1" x14ac:dyDescent="0.2">
      <c r="A134" s="443">
        <v>78258</v>
      </c>
      <c r="B134" s="443" t="s">
        <v>686</v>
      </c>
      <c r="C134" s="443" t="s">
        <v>194</v>
      </c>
      <c r="D134" s="443" t="s">
        <v>22</v>
      </c>
      <c r="E134" s="443" t="s">
        <v>193</v>
      </c>
      <c r="F134" s="443" t="s">
        <v>193</v>
      </c>
      <c r="G134" s="443"/>
      <c r="H134" s="443"/>
      <c r="I134" s="443"/>
      <c r="J134" s="443" t="s">
        <v>281</v>
      </c>
      <c r="K134" s="443"/>
      <c r="L134" s="443" t="s">
        <v>193</v>
      </c>
      <c r="M134" s="443"/>
      <c r="N134" s="443"/>
      <c r="O134" s="443"/>
      <c r="P134" s="443"/>
      <c r="Q134" s="443"/>
      <c r="R134" s="513" t="s">
        <v>193</v>
      </c>
      <c r="S134" s="443" t="s">
        <v>281</v>
      </c>
      <c r="T134" s="443"/>
    </row>
    <row r="135" spans="1:20" ht="17.25" customHeight="1" x14ac:dyDescent="0.2">
      <c r="A135" s="443">
        <v>78258</v>
      </c>
      <c r="B135" s="443" t="s">
        <v>686</v>
      </c>
      <c r="C135" s="443" t="s">
        <v>196</v>
      </c>
      <c r="D135" s="443" t="s">
        <v>197</v>
      </c>
      <c r="E135" s="443" t="s">
        <v>195</v>
      </c>
      <c r="F135" s="443" t="s">
        <v>195</v>
      </c>
      <c r="G135" s="443"/>
      <c r="H135" s="443"/>
      <c r="I135" s="443"/>
      <c r="J135" s="443" t="s">
        <v>281</v>
      </c>
      <c r="K135" s="443"/>
      <c r="L135" s="443" t="s">
        <v>195</v>
      </c>
      <c r="M135" s="443"/>
      <c r="N135" s="443"/>
      <c r="O135" s="443"/>
      <c r="P135" s="443"/>
      <c r="Q135" s="443"/>
      <c r="R135" s="513" t="s">
        <v>195</v>
      </c>
      <c r="S135" s="443" t="s">
        <v>281</v>
      </c>
      <c r="T135" s="443"/>
    </row>
    <row r="136" spans="1:20" ht="17.25" customHeight="1" x14ac:dyDescent="0.2">
      <c r="A136" s="443">
        <v>78258</v>
      </c>
      <c r="B136" s="443" t="s">
        <v>686</v>
      </c>
      <c r="C136" s="443" t="s">
        <v>199</v>
      </c>
      <c r="D136" s="443" t="s">
        <v>40</v>
      </c>
      <c r="E136" s="443" t="s">
        <v>198</v>
      </c>
      <c r="F136" s="443" t="s">
        <v>198</v>
      </c>
      <c r="G136" s="443"/>
      <c r="H136" s="443"/>
      <c r="I136" s="443"/>
      <c r="J136" s="443" t="s">
        <v>281</v>
      </c>
      <c r="K136" s="443"/>
      <c r="L136" s="443" t="s">
        <v>198</v>
      </c>
      <c r="M136" s="443"/>
      <c r="N136" s="443"/>
      <c r="O136" s="443"/>
      <c r="P136" s="443"/>
      <c r="Q136" s="443"/>
      <c r="R136" s="513" t="s">
        <v>198</v>
      </c>
      <c r="S136" s="443" t="s">
        <v>281</v>
      </c>
      <c r="T136" s="443"/>
    </row>
    <row r="137" spans="1:20" ht="17.25" customHeight="1" x14ac:dyDescent="0.2">
      <c r="A137" s="443">
        <v>78258</v>
      </c>
      <c r="B137" s="443" t="s">
        <v>686</v>
      </c>
      <c r="C137" s="443" t="s">
        <v>203</v>
      </c>
      <c r="D137" s="443" t="s">
        <v>62</v>
      </c>
      <c r="E137" s="443" t="s">
        <v>202</v>
      </c>
      <c r="F137" s="443" t="s">
        <v>202</v>
      </c>
      <c r="G137" s="443"/>
      <c r="H137" s="443"/>
      <c r="I137" s="443"/>
      <c r="J137" s="443" t="s">
        <v>281</v>
      </c>
      <c r="K137" s="443"/>
      <c r="L137" s="443" t="s">
        <v>202</v>
      </c>
      <c r="M137" s="443"/>
      <c r="N137" s="443"/>
      <c r="O137" s="443"/>
      <c r="P137" s="443"/>
      <c r="Q137" s="443"/>
      <c r="R137" s="513" t="s">
        <v>202</v>
      </c>
      <c r="S137" s="443" t="s">
        <v>281</v>
      </c>
      <c r="T137" s="443"/>
    </row>
    <row r="138" spans="1:20" ht="17.25" customHeight="1" x14ac:dyDescent="0.2">
      <c r="A138" s="443">
        <v>78258</v>
      </c>
      <c r="B138" s="443" t="s">
        <v>686</v>
      </c>
      <c r="C138" s="443"/>
      <c r="D138" s="443"/>
      <c r="E138" s="443" t="s">
        <v>204</v>
      </c>
      <c r="F138" s="443" t="s">
        <v>204</v>
      </c>
      <c r="G138" s="443"/>
      <c r="H138" s="443"/>
      <c r="I138" s="443"/>
      <c r="J138" s="443" t="s">
        <v>281</v>
      </c>
      <c r="K138" s="443"/>
      <c r="L138" s="443" t="s">
        <v>204</v>
      </c>
      <c r="M138" s="443"/>
      <c r="N138" s="443"/>
      <c r="O138" s="443"/>
      <c r="P138" s="443"/>
      <c r="Q138" s="443"/>
      <c r="R138" s="513" t="s">
        <v>204</v>
      </c>
      <c r="S138" s="443" t="s">
        <v>281</v>
      </c>
      <c r="T138" s="443"/>
    </row>
    <row r="139" spans="1:20" ht="17.25" customHeight="1" x14ac:dyDescent="0.2">
      <c r="A139" s="443">
        <v>78258</v>
      </c>
      <c r="B139" s="443" t="s">
        <v>686</v>
      </c>
      <c r="C139" s="443" t="s">
        <v>220</v>
      </c>
      <c r="D139" s="443"/>
      <c r="E139" s="443"/>
      <c r="F139" s="443"/>
      <c r="G139" s="443" t="s">
        <v>200</v>
      </c>
      <c r="H139" s="443"/>
      <c r="I139" s="443"/>
      <c r="J139" s="443" t="s">
        <v>281</v>
      </c>
      <c r="K139" s="443"/>
      <c r="L139" s="443"/>
      <c r="M139" s="443"/>
      <c r="N139" s="443"/>
      <c r="O139" s="443"/>
      <c r="P139" s="443"/>
      <c r="Q139" s="443"/>
      <c r="R139" s="443"/>
      <c r="S139" s="443" t="s">
        <v>281</v>
      </c>
      <c r="T139" s="443"/>
    </row>
    <row r="140" spans="1:20" ht="17.25" customHeight="1" thickBot="1" x14ac:dyDescent="0.25">
      <c r="A140" s="444">
        <v>78258</v>
      </c>
      <c r="B140" s="444" t="s">
        <v>686</v>
      </c>
      <c r="C140" s="444" t="s">
        <v>221</v>
      </c>
      <c r="D140" s="444"/>
      <c r="E140" s="444"/>
      <c r="F140" s="444"/>
      <c r="G140" s="444" t="s">
        <v>201</v>
      </c>
      <c r="H140" s="444"/>
      <c r="I140" s="444"/>
      <c r="J140" s="444" t="s">
        <v>281</v>
      </c>
      <c r="K140" s="444"/>
      <c r="L140" s="444"/>
      <c r="M140" s="444"/>
      <c r="N140" s="444"/>
      <c r="O140" s="444"/>
      <c r="P140" s="444"/>
      <c r="Q140" s="444"/>
      <c r="R140" s="444"/>
      <c r="S140" s="444" t="s">
        <v>281</v>
      </c>
      <c r="T140" s="444"/>
    </row>
    <row r="141" spans="1:20" ht="17.25" customHeight="1" thickTop="1" x14ac:dyDescent="0.2">
      <c r="A141" s="443">
        <v>74179</v>
      </c>
      <c r="B141" s="443" t="s">
        <v>664</v>
      </c>
      <c r="C141" s="443" t="s">
        <v>665</v>
      </c>
      <c r="D141" s="443" t="s">
        <v>666</v>
      </c>
      <c r="E141" s="540" t="s">
        <v>912</v>
      </c>
      <c r="F141" s="540" t="s">
        <v>912</v>
      </c>
      <c r="G141" s="443"/>
      <c r="H141" s="443" t="s">
        <v>8</v>
      </c>
      <c r="I141" s="443" t="str">
        <f>VLOOKUP(H141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GATAURSH@schaeffler.com</v>
      </c>
      <c r="J141" s="443" t="s">
        <v>553</v>
      </c>
      <c r="K141" s="443"/>
      <c r="L141" s="540" t="s">
        <v>912</v>
      </c>
      <c r="M141" s="443"/>
      <c r="N141" s="443"/>
      <c r="O141" s="443"/>
      <c r="P141" s="443"/>
      <c r="Q141" s="443"/>
      <c r="R141" s="540" t="s">
        <v>912</v>
      </c>
      <c r="S141" s="443" t="s">
        <v>553</v>
      </c>
      <c r="T141" s="443"/>
    </row>
    <row r="142" spans="1:20" ht="17.25" customHeight="1" thickBot="1" x14ac:dyDescent="0.25">
      <c r="A142" s="443">
        <v>74179</v>
      </c>
      <c r="B142" s="443" t="s">
        <v>664</v>
      </c>
      <c r="C142" s="443" t="s">
        <v>667</v>
      </c>
      <c r="D142" s="443" t="s">
        <v>668</v>
      </c>
      <c r="E142" s="504" t="s">
        <v>669</v>
      </c>
      <c r="F142" s="504" t="s">
        <v>669</v>
      </c>
      <c r="G142" s="443"/>
      <c r="H142" s="443" t="s">
        <v>8</v>
      </c>
      <c r="I142" s="443" t="str">
        <f>VLOOKUP(H142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GATAURSH@schaeffler.com</v>
      </c>
      <c r="J142" s="443" t="s">
        <v>553</v>
      </c>
      <c r="K142" s="443"/>
      <c r="L142" s="504" t="s">
        <v>669</v>
      </c>
      <c r="M142" s="443"/>
      <c r="N142" s="443"/>
      <c r="O142" s="443"/>
      <c r="P142" s="443"/>
      <c r="Q142" s="443"/>
      <c r="R142" s="443" t="s">
        <v>669</v>
      </c>
      <c r="S142" s="443" t="s">
        <v>553</v>
      </c>
      <c r="T142" s="443"/>
    </row>
    <row r="143" spans="1:20" ht="17.25" customHeight="1" thickTop="1" thickBot="1" x14ac:dyDescent="0.3">
      <c r="A143" s="446">
        <v>73499</v>
      </c>
      <c r="B143" s="446" t="s">
        <v>151</v>
      </c>
      <c r="C143" s="446" t="s">
        <v>951</v>
      </c>
      <c r="D143" s="446" t="s">
        <v>152</v>
      </c>
      <c r="E143" s="517" t="s">
        <v>952</v>
      </c>
      <c r="F143" s="517" t="s">
        <v>952</v>
      </c>
      <c r="G143" s="446"/>
      <c r="H143" s="446" t="s">
        <v>8</v>
      </c>
      <c r="I143" s="446" t="str">
        <f>VLOOKUP(H143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GATAURSH@schaeffler.com</v>
      </c>
      <c r="J143" s="446" t="s">
        <v>257</v>
      </c>
      <c r="K143" s="446"/>
      <c r="L143" s="517" t="s">
        <v>952</v>
      </c>
      <c r="M143" s="446"/>
      <c r="N143" s="446"/>
      <c r="O143" s="446"/>
      <c r="P143" s="446"/>
      <c r="Q143" s="446"/>
      <c r="R143" s="517" t="s">
        <v>952</v>
      </c>
      <c r="S143" s="446" t="s">
        <v>257</v>
      </c>
      <c r="T143" s="446"/>
    </row>
    <row r="144" spans="1:20" ht="17.25" customHeight="1" thickTop="1" x14ac:dyDescent="0.2">
      <c r="A144" s="443">
        <v>57622</v>
      </c>
      <c r="B144" s="443" t="s">
        <v>153</v>
      </c>
      <c r="C144" s="443" t="s">
        <v>155</v>
      </c>
      <c r="D144" s="443" t="s">
        <v>20</v>
      </c>
      <c r="E144" s="443" t="s">
        <v>154</v>
      </c>
      <c r="F144" s="443" t="s">
        <v>154</v>
      </c>
      <c r="G144" s="443"/>
      <c r="H144" s="443" t="s">
        <v>1</v>
      </c>
      <c r="I144" s="443" t="str">
        <f>VLOOKUP(H144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Dmitri.Lebedev@schaeffler.com</v>
      </c>
      <c r="J144" s="443" t="s">
        <v>339</v>
      </c>
      <c r="K144" s="443"/>
      <c r="L144" s="443" t="s">
        <v>154</v>
      </c>
      <c r="M144" s="443"/>
      <c r="N144" s="443"/>
      <c r="O144" s="443"/>
      <c r="P144" s="443"/>
      <c r="Q144" s="443"/>
      <c r="R144" s="443" t="s">
        <v>154</v>
      </c>
      <c r="S144" s="443" t="s">
        <v>339</v>
      </c>
      <c r="T144" s="443"/>
    </row>
    <row r="145" spans="1:20" ht="17.25" customHeight="1" x14ac:dyDescent="0.2">
      <c r="A145" s="443">
        <v>57622</v>
      </c>
      <c r="B145" s="443" t="s">
        <v>153</v>
      </c>
      <c r="C145" s="443" t="s">
        <v>156</v>
      </c>
      <c r="D145" s="443" t="s">
        <v>113</v>
      </c>
      <c r="E145" s="443" t="s">
        <v>218</v>
      </c>
      <c r="F145" s="443" t="s">
        <v>218</v>
      </c>
      <c r="G145" s="443"/>
      <c r="H145" s="443" t="s">
        <v>1</v>
      </c>
      <c r="I145" s="443" t="str">
        <f>VLOOKUP(H145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Dmitri.Lebedev@schaeffler.com</v>
      </c>
      <c r="J145" s="443" t="s">
        <v>339</v>
      </c>
      <c r="K145" s="443"/>
      <c r="L145" s="443" t="s">
        <v>218</v>
      </c>
      <c r="M145" s="443"/>
      <c r="N145" s="443"/>
      <c r="O145" s="443"/>
      <c r="P145" s="443"/>
      <c r="Q145" s="443"/>
      <c r="R145" s="443" t="s">
        <v>218</v>
      </c>
      <c r="S145" s="443" t="s">
        <v>339</v>
      </c>
      <c r="T145" s="443"/>
    </row>
    <row r="146" spans="1:20" ht="17.25" customHeight="1" thickBot="1" x14ac:dyDescent="0.25">
      <c r="A146" s="444">
        <v>57622</v>
      </c>
      <c r="B146" s="444" t="s">
        <v>153</v>
      </c>
      <c r="C146" s="444"/>
      <c r="D146" s="444"/>
      <c r="E146" s="444" t="s">
        <v>219</v>
      </c>
      <c r="F146" s="444" t="s">
        <v>219</v>
      </c>
      <c r="G146" s="444"/>
      <c r="H146" s="444" t="s">
        <v>1</v>
      </c>
      <c r="I146" s="444" t="str">
        <f>VLOOKUP(H146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Dmitri.Lebedev@schaeffler.com</v>
      </c>
      <c r="J146" s="444" t="s">
        <v>339</v>
      </c>
      <c r="K146" s="444"/>
      <c r="L146" s="444" t="s">
        <v>219</v>
      </c>
      <c r="M146" s="444"/>
      <c r="N146" s="444"/>
      <c r="O146" s="444"/>
      <c r="P146" s="444"/>
      <c r="Q146" s="444"/>
      <c r="R146" s="444" t="s">
        <v>219</v>
      </c>
      <c r="S146" s="444" t="s">
        <v>339</v>
      </c>
      <c r="T146" s="444"/>
    </row>
    <row r="147" spans="1:20" ht="17.25" customHeight="1" thickTop="1" x14ac:dyDescent="0.2">
      <c r="A147" s="443">
        <v>94041</v>
      </c>
      <c r="B147" s="443" t="s">
        <v>385</v>
      </c>
      <c r="C147" s="443" t="s">
        <v>918</v>
      </c>
      <c r="D147" s="443" t="s">
        <v>917</v>
      </c>
      <c r="E147" s="504" t="s">
        <v>695</v>
      </c>
      <c r="F147" s="504" t="s">
        <v>695</v>
      </c>
      <c r="G147" s="443"/>
      <c r="H147" s="443" t="s">
        <v>1</v>
      </c>
      <c r="I147" s="443" t="str">
        <f>VLOOKUP(H147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Dmitri.Lebedev@schaeffler.com</v>
      </c>
      <c r="J147" s="443" t="s">
        <v>386</v>
      </c>
      <c r="K147" s="443"/>
      <c r="L147" s="504" t="s">
        <v>695</v>
      </c>
      <c r="M147" s="443"/>
      <c r="N147" s="443"/>
      <c r="O147" s="443"/>
      <c r="P147" s="443"/>
      <c r="Q147" s="443"/>
      <c r="R147" s="443" t="s">
        <v>695</v>
      </c>
      <c r="S147" s="443" t="s">
        <v>386</v>
      </c>
      <c r="T147" s="443"/>
    </row>
    <row r="148" spans="1:20" ht="17.25" customHeight="1" x14ac:dyDescent="0.25">
      <c r="A148" s="443">
        <v>94041</v>
      </c>
      <c r="B148" s="443" t="s">
        <v>385</v>
      </c>
      <c r="C148" s="443" t="s">
        <v>919</v>
      </c>
      <c r="D148" s="443" t="s">
        <v>21</v>
      </c>
      <c r="E148" s="515" t="s">
        <v>921</v>
      </c>
      <c r="F148" s="515" t="s">
        <v>921</v>
      </c>
      <c r="G148" s="443"/>
      <c r="H148" s="443" t="s">
        <v>1</v>
      </c>
      <c r="I148" s="443" t="str">
        <f>VLOOKUP(H148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Dmitri.Lebedev@schaeffler.com</v>
      </c>
      <c r="J148" s="443" t="s">
        <v>386</v>
      </c>
      <c r="K148" s="443"/>
      <c r="L148" s="515" t="s">
        <v>921</v>
      </c>
      <c r="M148" s="443"/>
      <c r="N148" s="443"/>
      <c r="O148" s="443"/>
      <c r="P148" s="443"/>
      <c r="Q148" s="443"/>
      <c r="R148" s="515" t="s">
        <v>921</v>
      </c>
      <c r="S148" s="443" t="s">
        <v>386</v>
      </c>
      <c r="T148" s="443"/>
    </row>
    <row r="149" spans="1:20" ht="17.25" customHeight="1" thickBot="1" x14ac:dyDescent="0.3">
      <c r="A149" s="444">
        <v>94041</v>
      </c>
      <c r="B149" s="444" t="s">
        <v>385</v>
      </c>
      <c r="C149" s="444" t="s">
        <v>920</v>
      </c>
      <c r="D149" s="444" t="s">
        <v>850</v>
      </c>
      <c r="E149" s="523" t="s">
        <v>922</v>
      </c>
      <c r="F149" s="523" t="s">
        <v>922</v>
      </c>
      <c r="G149" s="444"/>
      <c r="H149" s="444" t="s">
        <v>1</v>
      </c>
      <c r="I149" s="444" t="str">
        <f>VLOOKUP(H149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Dmitri.Lebedev@schaeffler.com</v>
      </c>
      <c r="J149" s="444" t="s">
        <v>386</v>
      </c>
      <c r="K149" s="444"/>
      <c r="L149" s="523" t="s">
        <v>922</v>
      </c>
      <c r="M149" s="444"/>
      <c r="N149" s="444"/>
      <c r="O149" s="444"/>
      <c r="P149" s="444"/>
      <c r="Q149" s="444"/>
      <c r="R149" s="523" t="s">
        <v>922</v>
      </c>
      <c r="S149" s="444" t="s">
        <v>386</v>
      </c>
      <c r="T149" s="444"/>
    </row>
    <row r="150" spans="1:20" ht="17.25" customHeight="1" thickTop="1" x14ac:dyDescent="0.2">
      <c r="A150" s="443">
        <v>82946</v>
      </c>
      <c r="B150" s="443" t="s">
        <v>637</v>
      </c>
      <c r="C150" s="443" t="s">
        <v>638</v>
      </c>
      <c r="D150" s="443" t="s">
        <v>24</v>
      </c>
      <c r="E150" s="504" t="s">
        <v>639</v>
      </c>
      <c r="F150" s="504" t="s">
        <v>639</v>
      </c>
      <c r="G150" s="443"/>
      <c r="H150" s="443" t="s">
        <v>741</v>
      </c>
      <c r="I150" s="443" t="s">
        <v>587</v>
      </c>
      <c r="J150" s="443" t="s">
        <v>566</v>
      </c>
      <c r="K150" s="443"/>
      <c r="L150" s="504" t="s">
        <v>639</v>
      </c>
      <c r="M150" s="443"/>
      <c r="N150" s="443"/>
      <c r="O150" s="443"/>
      <c r="P150" s="443"/>
      <c r="Q150" s="443"/>
      <c r="R150" s="443" t="s">
        <v>639</v>
      </c>
      <c r="S150" s="443" t="s">
        <v>566</v>
      </c>
      <c r="T150" s="443"/>
    </row>
    <row r="151" spans="1:20" ht="17.25" customHeight="1" x14ac:dyDescent="0.2">
      <c r="A151" s="443">
        <v>82946</v>
      </c>
      <c r="B151" s="443" t="s">
        <v>637</v>
      </c>
      <c r="C151" s="443" t="s">
        <v>640</v>
      </c>
      <c r="D151" s="443" t="s">
        <v>641</v>
      </c>
      <c r="E151" s="504" t="s">
        <v>643</v>
      </c>
      <c r="F151" s="504" t="s">
        <v>643</v>
      </c>
      <c r="G151" s="443"/>
      <c r="H151" s="443" t="s">
        <v>741</v>
      </c>
      <c r="I151" s="443" t="s">
        <v>587</v>
      </c>
      <c r="J151" s="443" t="s">
        <v>566</v>
      </c>
      <c r="K151" s="443"/>
      <c r="L151" s="504" t="s">
        <v>643</v>
      </c>
      <c r="M151" s="443"/>
      <c r="N151" s="443"/>
      <c r="O151" s="443"/>
      <c r="P151" s="443"/>
      <c r="Q151" s="443"/>
      <c r="R151" s="443" t="s">
        <v>643</v>
      </c>
      <c r="S151" s="443" t="s">
        <v>566</v>
      </c>
      <c r="T151" s="443"/>
    </row>
    <row r="152" spans="1:20" ht="17.25" customHeight="1" x14ac:dyDescent="0.2">
      <c r="A152" s="443">
        <v>82946</v>
      </c>
      <c r="B152" s="443" t="s">
        <v>637</v>
      </c>
      <c r="C152" s="443" t="s">
        <v>795</v>
      </c>
      <c r="D152" s="443" t="s">
        <v>167</v>
      </c>
      <c r="E152" s="504" t="s">
        <v>794</v>
      </c>
      <c r="F152" s="504" t="s">
        <v>794</v>
      </c>
      <c r="G152" s="443"/>
      <c r="H152" s="443" t="s">
        <v>741</v>
      </c>
      <c r="I152" s="443" t="s">
        <v>587</v>
      </c>
      <c r="J152" s="443" t="s">
        <v>566</v>
      </c>
      <c r="K152" s="443"/>
      <c r="L152" s="510" t="s">
        <v>794</v>
      </c>
      <c r="M152" s="443"/>
      <c r="N152" s="443"/>
      <c r="O152" s="443"/>
      <c r="P152" s="443"/>
      <c r="Q152" s="443"/>
      <c r="R152" s="443" t="s">
        <v>794</v>
      </c>
      <c r="S152" s="443" t="s">
        <v>566</v>
      </c>
      <c r="T152" s="443"/>
    </row>
    <row r="153" spans="1:20" ht="17.25" customHeight="1" thickBot="1" x14ac:dyDescent="0.25">
      <c r="A153" s="444">
        <v>82946</v>
      </c>
      <c r="B153" s="444" t="s">
        <v>637</v>
      </c>
      <c r="C153" s="444" t="s">
        <v>640</v>
      </c>
      <c r="D153" s="444" t="s">
        <v>642</v>
      </c>
      <c r="E153" s="509" t="s">
        <v>644</v>
      </c>
      <c r="F153" s="509" t="s">
        <v>644</v>
      </c>
      <c r="G153" s="444"/>
      <c r="H153" s="444" t="s">
        <v>741</v>
      </c>
      <c r="I153" s="444" t="s">
        <v>587</v>
      </c>
      <c r="J153" s="444" t="s">
        <v>566</v>
      </c>
      <c r="K153" s="444"/>
      <c r="L153" s="509" t="s">
        <v>644</v>
      </c>
      <c r="M153" s="444"/>
      <c r="N153" s="444"/>
      <c r="O153" s="444"/>
      <c r="P153" s="444"/>
      <c r="Q153" s="444"/>
      <c r="R153" s="444" t="s">
        <v>644</v>
      </c>
      <c r="S153" s="444" t="s">
        <v>566</v>
      </c>
      <c r="T153" s="444"/>
    </row>
    <row r="154" spans="1:20" ht="17.25" customHeight="1" thickTop="1" x14ac:dyDescent="0.2">
      <c r="A154" s="506">
        <v>91020</v>
      </c>
      <c r="B154" s="443" t="s">
        <v>157</v>
      </c>
      <c r="C154" s="443" t="s">
        <v>159</v>
      </c>
      <c r="D154" s="443" t="s">
        <v>53</v>
      </c>
      <c r="E154" s="443" t="s">
        <v>158</v>
      </c>
      <c r="F154" s="443" t="s">
        <v>158</v>
      </c>
      <c r="G154" s="443"/>
      <c r="H154" s="443"/>
      <c r="I154" s="443"/>
      <c r="J154" s="443" t="s">
        <v>340</v>
      </c>
      <c r="K154" s="443"/>
      <c r="L154" s="443" t="s">
        <v>158</v>
      </c>
      <c r="M154" s="443"/>
      <c r="N154" s="443"/>
      <c r="O154" s="443"/>
      <c r="P154" s="443"/>
      <c r="Q154" s="443"/>
      <c r="R154" s="443" t="s">
        <v>158</v>
      </c>
      <c r="S154" s="443" t="s">
        <v>340</v>
      </c>
      <c r="T154" s="443"/>
    </row>
    <row r="155" spans="1:20" ht="17.25" customHeight="1" thickBot="1" x14ac:dyDescent="0.25">
      <c r="A155" s="506">
        <v>91020</v>
      </c>
      <c r="B155" s="443" t="s">
        <v>157</v>
      </c>
      <c r="C155" s="443" t="s">
        <v>161</v>
      </c>
      <c r="D155" s="443" t="s">
        <v>26</v>
      </c>
      <c r="E155" s="443" t="s">
        <v>160</v>
      </c>
      <c r="F155" s="443" t="s">
        <v>160</v>
      </c>
      <c r="G155" s="443"/>
      <c r="H155" s="443"/>
      <c r="I155" s="443"/>
      <c r="J155" s="443" t="s">
        <v>340</v>
      </c>
      <c r="K155" s="443"/>
      <c r="L155" s="443" t="s">
        <v>160</v>
      </c>
      <c r="M155" s="443"/>
      <c r="N155" s="443"/>
      <c r="O155" s="443"/>
      <c r="P155" s="443"/>
      <c r="Q155" s="443"/>
      <c r="R155" s="443" t="s">
        <v>160</v>
      </c>
      <c r="S155" s="443" t="s">
        <v>340</v>
      </c>
      <c r="T155" s="443"/>
    </row>
    <row r="156" spans="1:20" ht="17.25" customHeight="1" thickTop="1" thickBot="1" x14ac:dyDescent="0.25">
      <c r="A156" s="555">
        <v>85379</v>
      </c>
      <c r="B156" s="446" t="s">
        <v>162</v>
      </c>
      <c r="C156" s="446" t="s">
        <v>163</v>
      </c>
      <c r="D156" s="446" t="s">
        <v>41</v>
      </c>
      <c r="E156" s="446" t="s">
        <v>11</v>
      </c>
      <c r="F156" s="446" t="s">
        <v>11</v>
      </c>
      <c r="G156" s="446"/>
      <c r="H156" s="446" t="s">
        <v>7</v>
      </c>
      <c r="I156" s="446" t="str">
        <f>VLOOKUP(H156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LESHNRMA@schaeffler.com</v>
      </c>
      <c r="J156" s="446" t="s">
        <v>275</v>
      </c>
      <c r="K156" s="446"/>
      <c r="L156" s="446" t="s">
        <v>11</v>
      </c>
      <c r="M156" s="446"/>
      <c r="N156" s="446"/>
      <c r="O156" s="446"/>
      <c r="P156" s="446"/>
      <c r="Q156" s="446"/>
      <c r="R156" s="446" t="s">
        <v>11</v>
      </c>
      <c r="S156" s="446" t="s">
        <v>275</v>
      </c>
      <c r="T156" s="446"/>
    </row>
    <row r="157" spans="1:20" ht="17.25" customHeight="1" thickTop="1" x14ac:dyDescent="0.2">
      <c r="A157" s="506">
        <v>91006</v>
      </c>
      <c r="B157" s="443" t="s">
        <v>164</v>
      </c>
      <c r="C157" s="443" t="s">
        <v>165</v>
      </c>
      <c r="D157" s="443" t="s">
        <v>60</v>
      </c>
      <c r="E157" s="443" t="s">
        <v>12</v>
      </c>
      <c r="F157" s="443" t="s">
        <v>12</v>
      </c>
      <c r="G157" s="443"/>
      <c r="H157" s="443" t="s">
        <v>7</v>
      </c>
      <c r="I157" s="443" t="str">
        <f>VLOOKUP(H157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LESHNRMA@schaeffler.com</v>
      </c>
      <c r="J157" s="443" t="s">
        <v>267</v>
      </c>
      <c r="K157" s="443"/>
      <c r="L157" s="443" t="s">
        <v>12</v>
      </c>
      <c r="M157" s="443"/>
      <c r="N157" s="443"/>
      <c r="O157" s="443"/>
      <c r="P157" s="443"/>
      <c r="Q157" s="443"/>
      <c r="R157" s="443" t="s">
        <v>12</v>
      </c>
      <c r="S157" s="443" t="s">
        <v>267</v>
      </c>
      <c r="T157" s="443"/>
    </row>
    <row r="158" spans="1:20" ht="17.25" customHeight="1" thickBot="1" x14ac:dyDescent="0.25">
      <c r="A158" s="506">
        <v>91006</v>
      </c>
      <c r="B158" s="443" t="s">
        <v>164</v>
      </c>
      <c r="C158" s="443" t="s">
        <v>763</v>
      </c>
      <c r="D158" s="443" t="s">
        <v>35</v>
      </c>
      <c r="E158" s="504" t="s">
        <v>764</v>
      </c>
      <c r="F158" s="504" t="s">
        <v>764</v>
      </c>
      <c r="G158" s="443"/>
      <c r="H158" s="443" t="s">
        <v>7</v>
      </c>
      <c r="I158" s="443" t="str">
        <f>VLOOKUP(H158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LESHNRMA@schaeffler.com</v>
      </c>
      <c r="J158" s="443" t="s">
        <v>267</v>
      </c>
      <c r="K158" s="443"/>
      <c r="L158" s="510" t="s">
        <v>764</v>
      </c>
      <c r="M158" s="443"/>
      <c r="N158" s="443"/>
      <c r="O158" s="443"/>
      <c r="P158" s="443"/>
      <c r="Q158" s="443"/>
      <c r="R158" s="443" t="s">
        <v>764</v>
      </c>
      <c r="S158" s="443" t="s">
        <v>267</v>
      </c>
      <c r="T158" s="443"/>
    </row>
    <row r="159" spans="1:20" ht="17.25" customHeight="1" thickTop="1" thickBot="1" x14ac:dyDescent="0.25">
      <c r="A159" s="555">
        <v>91011</v>
      </c>
      <c r="B159" s="530" t="s">
        <v>376</v>
      </c>
      <c r="C159" s="446" t="s">
        <v>166</v>
      </c>
      <c r="D159" s="446" t="s">
        <v>167</v>
      </c>
      <c r="E159" s="446" t="s">
        <v>13</v>
      </c>
      <c r="F159" s="446" t="s">
        <v>13</v>
      </c>
      <c r="G159" s="446"/>
      <c r="H159" s="446" t="s">
        <v>7</v>
      </c>
      <c r="I159" s="446" t="str">
        <f>VLOOKUP(H159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LESHNRMA@schaeffler.com</v>
      </c>
      <c r="J159" s="446" t="s">
        <v>341</v>
      </c>
      <c r="K159" s="446"/>
      <c r="L159" s="446" t="s">
        <v>13</v>
      </c>
      <c r="M159" s="446"/>
      <c r="N159" s="446"/>
      <c r="O159" s="446"/>
      <c r="P159" s="446"/>
      <c r="Q159" s="446"/>
      <c r="R159" s="446" t="s">
        <v>13</v>
      </c>
      <c r="S159" s="446" t="s">
        <v>341</v>
      </c>
      <c r="T159" s="446"/>
    </row>
    <row r="160" spans="1:20" ht="17.25" customHeight="1" thickTop="1" x14ac:dyDescent="0.25">
      <c r="A160" s="506">
        <v>83838</v>
      </c>
      <c r="B160" s="443" t="s">
        <v>1073</v>
      </c>
      <c r="C160" s="443" t="s">
        <v>897</v>
      </c>
      <c r="D160" s="443" t="s">
        <v>896</v>
      </c>
      <c r="E160" s="515" t="s">
        <v>895</v>
      </c>
      <c r="F160" s="515" t="s">
        <v>895</v>
      </c>
      <c r="G160" s="443"/>
      <c r="H160" s="443"/>
      <c r="I160" s="443"/>
      <c r="J160" s="443" t="s">
        <v>375</v>
      </c>
      <c r="K160" s="443"/>
      <c r="L160" s="515"/>
      <c r="M160" s="443"/>
      <c r="N160" s="443"/>
      <c r="O160" s="443"/>
      <c r="P160" s="443"/>
      <c r="Q160" s="443"/>
      <c r="R160" s="515" t="s">
        <v>895</v>
      </c>
      <c r="S160" s="443" t="s">
        <v>375</v>
      </c>
      <c r="T160" s="443"/>
    </row>
    <row r="161" spans="1:20" ht="17.25" customHeight="1" thickBot="1" x14ac:dyDescent="0.3">
      <c r="A161" s="565">
        <v>83838</v>
      </c>
      <c r="B161" s="444" t="s">
        <v>1073</v>
      </c>
      <c r="C161" s="444"/>
      <c r="D161" s="444"/>
      <c r="E161" s="523"/>
      <c r="F161" s="523" t="s">
        <v>401</v>
      </c>
      <c r="G161" s="444"/>
      <c r="H161" s="444"/>
      <c r="I161" s="444"/>
      <c r="J161" s="444" t="s">
        <v>375</v>
      </c>
      <c r="K161" s="444"/>
      <c r="L161" s="523" t="s">
        <v>401</v>
      </c>
      <c r="M161" s="444"/>
      <c r="N161" s="444"/>
      <c r="O161" s="444"/>
      <c r="P161" s="444"/>
      <c r="Q161" s="444"/>
      <c r="R161" s="523" t="s">
        <v>401</v>
      </c>
      <c r="S161" s="444" t="s">
        <v>375</v>
      </c>
      <c r="T161" s="444"/>
    </row>
    <row r="162" spans="1:20" ht="17.25" customHeight="1" thickTop="1" x14ac:dyDescent="0.2">
      <c r="A162" s="562">
        <v>78491</v>
      </c>
      <c r="B162" s="432" t="s">
        <v>1072</v>
      </c>
      <c r="C162" s="443" t="s">
        <v>678</v>
      </c>
      <c r="D162" s="443" t="s">
        <v>41</v>
      </c>
      <c r="E162" s="504" t="s">
        <v>679</v>
      </c>
      <c r="F162" s="443"/>
      <c r="G162" s="443"/>
      <c r="H162" s="443" t="s">
        <v>741</v>
      </c>
      <c r="I162" s="443" t="s">
        <v>587</v>
      </c>
      <c r="J162" s="432" t="s">
        <v>797</v>
      </c>
      <c r="K162" s="443"/>
      <c r="L162" s="504" t="s">
        <v>679</v>
      </c>
      <c r="M162" s="443"/>
      <c r="N162" s="443"/>
      <c r="O162" s="443"/>
      <c r="P162" s="443"/>
      <c r="Q162" s="443"/>
      <c r="R162" s="443" t="s">
        <v>679</v>
      </c>
      <c r="S162" s="443" t="s">
        <v>797</v>
      </c>
      <c r="T162" s="443"/>
    </row>
    <row r="163" spans="1:20" ht="17.25" customHeight="1" x14ac:dyDescent="0.2">
      <c r="A163" s="562">
        <v>78491</v>
      </c>
      <c r="B163" s="432" t="s">
        <v>1072</v>
      </c>
      <c r="C163" s="443" t="s">
        <v>677</v>
      </c>
      <c r="D163" s="443" t="s">
        <v>85</v>
      </c>
      <c r="E163" s="504" t="s">
        <v>676</v>
      </c>
      <c r="F163" s="443"/>
      <c r="G163" s="443"/>
      <c r="H163" s="443" t="s">
        <v>741</v>
      </c>
      <c r="I163" s="443" t="s">
        <v>587</v>
      </c>
      <c r="J163" s="432" t="s">
        <v>797</v>
      </c>
      <c r="K163" s="443"/>
      <c r="L163" s="504" t="s">
        <v>676</v>
      </c>
      <c r="M163" s="443"/>
      <c r="N163" s="443"/>
      <c r="O163" s="443"/>
      <c r="P163" s="443"/>
      <c r="Q163" s="443"/>
      <c r="R163" s="443" t="s">
        <v>676</v>
      </c>
      <c r="S163" s="443" t="s">
        <v>797</v>
      </c>
      <c r="T163" s="443"/>
    </row>
    <row r="164" spans="1:20" ht="17.25" customHeight="1" thickBot="1" x14ac:dyDescent="0.25">
      <c r="A164" s="431">
        <v>78491</v>
      </c>
      <c r="B164" s="432" t="s">
        <v>1072</v>
      </c>
      <c r="C164" s="443" t="s">
        <v>680</v>
      </c>
      <c r="D164" s="443" t="s">
        <v>681</v>
      </c>
      <c r="E164" s="504"/>
      <c r="F164" s="510" t="s">
        <v>766</v>
      </c>
      <c r="G164" s="443"/>
      <c r="H164" s="443" t="s">
        <v>741</v>
      </c>
      <c r="I164" s="443" t="s">
        <v>587</v>
      </c>
      <c r="J164" s="432" t="s">
        <v>797</v>
      </c>
      <c r="K164" s="443"/>
      <c r="L164" s="510" t="s">
        <v>766</v>
      </c>
      <c r="M164" s="443"/>
      <c r="N164" s="443"/>
      <c r="O164" s="443"/>
      <c r="P164" s="443"/>
      <c r="Q164" s="443"/>
      <c r="R164" s="443" t="s">
        <v>814</v>
      </c>
      <c r="S164" s="443" t="s">
        <v>797</v>
      </c>
      <c r="T164" s="443"/>
    </row>
    <row r="165" spans="1:20" ht="17.25" customHeight="1" thickTop="1" thickBot="1" x14ac:dyDescent="0.3">
      <c r="A165" s="557">
        <v>82746</v>
      </c>
      <c r="B165" s="433" t="s">
        <v>1071</v>
      </c>
      <c r="C165" s="446" t="s">
        <v>879</v>
      </c>
      <c r="D165" s="446" t="s">
        <v>878</v>
      </c>
      <c r="E165" s="505" t="s">
        <v>877</v>
      </c>
      <c r="F165" s="505" t="s">
        <v>877</v>
      </c>
      <c r="G165" s="446"/>
      <c r="H165" s="446" t="s">
        <v>741</v>
      </c>
      <c r="I165" s="446" t="s">
        <v>587</v>
      </c>
      <c r="J165" s="446" t="s">
        <v>798</v>
      </c>
      <c r="K165" s="446"/>
      <c r="L165" s="446" t="s">
        <v>877</v>
      </c>
      <c r="M165" s="446"/>
      <c r="N165" s="446"/>
      <c r="O165" s="446"/>
      <c r="P165" s="446"/>
      <c r="Q165" s="446"/>
      <c r="R165" s="517" t="s">
        <v>877</v>
      </c>
      <c r="S165" s="446" t="s">
        <v>798</v>
      </c>
      <c r="T165" s="446"/>
    </row>
    <row r="166" spans="1:20" ht="17.25" customHeight="1" thickTop="1" x14ac:dyDescent="0.2">
      <c r="A166" s="443">
        <v>97324</v>
      </c>
      <c r="B166" s="443" t="s">
        <v>1070</v>
      </c>
      <c r="C166" s="443" t="s">
        <v>747</v>
      </c>
      <c r="D166" s="443" t="s">
        <v>119</v>
      </c>
      <c r="E166" s="504" t="s">
        <v>748</v>
      </c>
      <c r="F166" s="443"/>
      <c r="G166" s="443"/>
      <c r="H166" s="443" t="s">
        <v>741</v>
      </c>
      <c r="I166" s="443" t="s">
        <v>587</v>
      </c>
      <c r="J166" s="443" t="s">
        <v>799</v>
      </c>
      <c r="K166" s="443"/>
      <c r="L166" s="504" t="s">
        <v>748</v>
      </c>
      <c r="M166" s="443"/>
      <c r="N166" s="443"/>
      <c r="O166" s="443"/>
      <c r="P166" s="443"/>
      <c r="Q166" s="443"/>
      <c r="R166" s="443" t="s">
        <v>748</v>
      </c>
      <c r="S166" s="443" t="s">
        <v>799</v>
      </c>
      <c r="T166" s="443"/>
    </row>
    <row r="167" spans="1:20" ht="17.25" customHeight="1" x14ac:dyDescent="0.2">
      <c r="A167" s="443">
        <v>97324</v>
      </c>
      <c r="B167" s="443" t="s">
        <v>1070</v>
      </c>
      <c r="C167" s="443" t="s">
        <v>749</v>
      </c>
      <c r="D167" s="443" t="s">
        <v>21</v>
      </c>
      <c r="E167" s="504" t="s">
        <v>750</v>
      </c>
      <c r="F167" s="443"/>
      <c r="G167" s="443"/>
      <c r="H167" s="443" t="s">
        <v>741</v>
      </c>
      <c r="I167" s="443" t="s">
        <v>587</v>
      </c>
      <c r="J167" s="443" t="s">
        <v>799</v>
      </c>
      <c r="K167" s="443"/>
      <c r="L167" s="504" t="s">
        <v>750</v>
      </c>
      <c r="M167" s="443"/>
      <c r="N167" s="443"/>
      <c r="O167" s="443"/>
      <c r="P167" s="443"/>
      <c r="Q167" s="443"/>
      <c r="R167" s="443" t="s">
        <v>750</v>
      </c>
      <c r="S167" s="443" t="s">
        <v>799</v>
      </c>
      <c r="T167" s="443"/>
    </row>
    <row r="168" spans="1:20" ht="17.25" customHeight="1" x14ac:dyDescent="0.2">
      <c r="A168" s="443">
        <v>97324</v>
      </c>
      <c r="B168" s="443" t="s">
        <v>1070</v>
      </c>
      <c r="C168" s="443" t="s">
        <v>751</v>
      </c>
      <c r="D168" s="443" t="s">
        <v>752</v>
      </c>
      <c r="E168" s="504" t="s">
        <v>753</v>
      </c>
      <c r="F168" s="443"/>
      <c r="G168" s="443"/>
      <c r="H168" s="443" t="s">
        <v>741</v>
      </c>
      <c r="I168" s="443" t="s">
        <v>587</v>
      </c>
      <c r="J168" s="443" t="s">
        <v>799</v>
      </c>
      <c r="K168" s="443"/>
      <c r="L168" s="504" t="s">
        <v>753</v>
      </c>
      <c r="M168" s="443"/>
      <c r="N168" s="443"/>
      <c r="O168" s="443"/>
      <c r="P168" s="443"/>
      <c r="Q168" s="443"/>
      <c r="R168" s="443" t="s">
        <v>753</v>
      </c>
      <c r="S168" s="443" t="s">
        <v>799</v>
      </c>
      <c r="T168" s="443"/>
    </row>
    <row r="169" spans="1:20" ht="17.25" customHeight="1" x14ac:dyDescent="0.2">
      <c r="A169" s="443">
        <v>97324</v>
      </c>
      <c r="B169" s="443" t="s">
        <v>1070</v>
      </c>
      <c r="C169" s="443" t="s">
        <v>754</v>
      </c>
      <c r="D169" s="443" t="s">
        <v>62</v>
      </c>
      <c r="E169" s="443"/>
      <c r="F169" s="504"/>
      <c r="G169" s="443"/>
      <c r="H169" s="443" t="s">
        <v>741</v>
      </c>
      <c r="I169" s="443" t="s">
        <v>587</v>
      </c>
      <c r="J169" s="443" t="s">
        <v>799</v>
      </c>
      <c r="K169" s="443"/>
      <c r="L169" s="504" t="s">
        <v>755</v>
      </c>
      <c r="M169" s="443"/>
      <c r="N169" s="443"/>
      <c r="O169" s="443"/>
      <c r="P169" s="443"/>
      <c r="Q169" s="443"/>
      <c r="R169" s="443" t="s">
        <v>755</v>
      </c>
      <c r="S169" s="443" t="s">
        <v>799</v>
      </c>
      <c r="T169" s="443"/>
    </row>
    <row r="170" spans="1:20" ht="17.25" customHeight="1" x14ac:dyDescent="0.2">
      <c r="A170" s="443">
        <v>97324</v>
      </c>
      <c r="B170" s="443" t="s">
        <v>1070</v>
      </c>
      <c r="C170" s="443" t="s">
        <v>756</v>
      </c>
      <c r="D170" s="443" t="s">
        <v>757</v>
      </c>
      <c r="E170" s="443"/>
      <c r="F170" s="504"/>
      <c r="G170" s="443"/>
      <c r="H170" s="443" t="s">
        <v>741</v>
      </c>
      <c r="I170" s="443" t="s">
        <v>587</v>
      </c>
      <c r="J170" s="443" t="s">
        <v>799</v>
      </c>
      <c r="K170" s="443"/>
      <c r="L170" s="504" t="s">
        <v>758</v>
      </c>
      <c r="M170" s="443"/>
      <c r="N170" s="443"/>
      <c r="O170" s="443"/>
      <c r="P170" s="443"/>
      <c r="Q170" s="443"/>
      <c r="R170" s="443" t="s">
        <v>758</v>
      </c>
      <c r="S170" s="443" t="s">
        <v>799</v>
      </c>
      <c r="T170" s="443"/>
    </row>
    <row r="171" spans="1:20" ht="17.25" customHeight="1" thickBot="1" x14ac:dyDescent="0.25">
      <c r="A171" s="444">
        <v>97324</v>
      </c>
      <c r="B171" s="444" t="s">
        <v>1070</v>
      </c>
      <c r="C171" s="444" t="s">
        <v>759</v>
      </c>
      <c r="D171" s="532" t="s">
        <v>70</v>
      </c>
      <c r="E171" s="444"/>
      <c r="F171" s="509" t="s">
        <v>401</v>
      </c>
      <c r="G171" s="444"/>
      <c r="H171" s="444" t="s">
        <v>741</v>
      </c>
      <c r="I171" s="444" t="s">
        <v>587</v>
      </c>
      <c r="J171" s="444" t="s">
        <v>799</v>
      </c>
      <c r="K171" s="444"/>
      <c r="L171" s="509" t="s">
        <v>760</v>
      </c>
      <c r="M171" s="444"/>
      <c r="N171" s="444"/>
      <c r="O171" s="444"/>
      <c r="P171" s="444"/>
      <c r="Q171" s="444"/>
      <c r="R171" s="444" t="s">
        <v>760</v>
      </c>
      <c r="S171" s="444" t="s">
        <v>799</v>
      </c>
      <c r="T171" s="444"/>
    </row>
    <row r="172" spans="1:20" ht="17.25" customHeight="1" thickTop="1" x14ac:dyDescent="0.2">
      <c r="A172" s="431">
        <v>96078</v>
      </c>
      <c r="B172" s="443" t="s">
        <v>1069</v>
      </c>
      <c r="C172" s="443" t="s">
        <v>654</v>
      </c>
      <c r="D172" s="443" t="s">
        <v>33</v>
      </c>
      <c r="E172" s="504" t="s">
        <v>655</v>
      </c>
      <c r="F172" s="504" t="s">
        <v>655</v>
      </c>
      <c r="G172" s="443"/>
      <c r="H172" s="443" t="s">
        <v>741</v>
      </c>
      <c r="I172" s="443" t="s">
        <v>587</v>
      </c>
      <c r="J172" s="443" t="s">
        <v>769</v>
      </c>
      <c r="K172" s="443"/>
      <c r="L172" s="504" t="s">
        <v>655</v>
      </c>
      <c r="M172" s="443"/>
      <c r="N172" s="443"/>
      <c r="O172" s="443"/>
      <c r="P172" s="443"/>
      <c r="Q172" s="443"/>
      <c r="R172" s="443" t="s">
        <v>655</v>
      </c>
      <c r="S172" s="443" t="s">
        <v>769</v>
      </c>
      <c r="T172" s="443"/>
    </row>
    <row r="173" spans="1:20" ht="17.25" customHeight="1" x14ac:dyDescent="0.2">
      <c r="A173" s="431">
        <v>96078</v>
      </c>
      <c r="B173" s="443" t="s">
        <v>1069</v>
      </c>
      <c r="C173" s="443" t="s">
        <v>691</v>
      </c>
      <c r="D173" s="443" t="s">
        <v>20</v>
      </c>
      <c r="E173" s="504" t="s">
        <v>690</v>
      </c>
      <c r="F173" s="504" t="s">
        <v>690</v>
      </c>
      <c r="G173" s="443"/>
      <c r="H173" s="443" t="s">
        <v>741</v>
      </c>
      <c r="I173" s="443" t="s">
        <v>587</v>
      </c>
      <c r="J173" s="443" t="s">
        <v>769</v>
      </c>
      <c r="K173" s="443"/>
      <c r="L173" s="504" t="s">
        <v>690</v>
      </c>
      <c r="M173" s="443"/>
      <c r="N173" s="443"/>
      <c r="O173" s="443"/>
      <c r="P173" s="443"/>
      <c r="Q173" s="443"/>
      <c r="R173" s="443" t="s">
        <v>690</v>
      </c>
      <c r="S173" s="443" t="s">
        <v>769</v>
      </c>
      <c r="T173" s="443"/>
    </row>
    <row r="174" spans="1:20" ht="17.25" customHeight="1" x14ac:dyDescent="0.2">
      <c r="A174" s="431">
        <v>96078</v>
      </c>
      <c r="B174" s="443" t="s">
        <v>1069</v>
      </c>
      <c r="C174" s="443" t="s">
        <v>687</v>
      </c>
      <c r="D174" s="443" t="s">
        <v>688</v>
      </c>
      <c r="E174" s="504" t="s">
        <v>689</v>
      </c>
      <c r="F174" s="504" t="s">
        <v>689</v>
      </c>
      <c r="G174" s="443"/>
      <c r="H174" s="443" t="s">
        <v>741</v>
      </c>
      <c r="I174" s="443" t="s">
        <v>587</v>
      </c>
      <c r="J174" s="443" t="s">
        <v>769</v>
      </c>
      <c r="K174" s="443"/>
      <c r="L174" s="504" t="s">
        <v>689</v>
      </c>
      <c r="M174" s="443"/>
      <c r="N174" s="443"/>
      <c r="O174" s="443"/>
      <c r="P174" s="443"/>
      <c r="Q174" s="443"/>
      <c r="R174" s="443" t="s">
        <v>689</v>
      </c>
      <c r="S174" s="443" t="s">
        <v>769</v>
      </c>
      <c r="T174" s="443"/>
    </row>
    <row r="175" spans="1:20" ht="17.25" customHeight="1" x14ac:dyDescent="0.2">
      <c r="A175" s="431">
        <v>96078</v>
      </c>
      <c r="B175" s="443" t="s">
        <v>1069</v>
      </c>
      <c r="C175" s="443"/>
      <c r="D175" s="443"/>
      <c r="E175" s="504" t="s">
        <v>195</v>
      </c>
      <c r="F175" s="504" t="s">
        <v>195</v>
      </c>
      <c r="G175" s="443"/>
      <c r="H175" s="443" t="s">
        <v>741</v>
      </c>
      <c r="I175" s="443" t="s">
        <v>587</v>
      </c>
      <c r="J175" s="443" t="s">
        <v>769</v>
      </c>
      <c r="K175" s="443"/>
      <c r="L175" s="504" t="s">
        <v>195</v>
      </c>
      <c r="M175" s="443"/>
      <c r="N175" s="443"/>
      <c r="O175" s="443"/>
      <c r="P175" s="443"/>
      <c r="Q175" s="443"/>
      <c r="R175" s="443" t="s">
        <v>195</v>
      </c>
      <c r="S175" s="443" t="s">
        <v>769</v>
      </c>
      <c r="T175" s="443"/>
    </row>
    <row r="176" spans="1:20" ht="17.25" customHeight="1" x14ac:dyDescent="0.2">
      <c r="A176" s="431">
        <v>96078</v>
      </c>
      <c r="B176" s="443" t="s">
        <v>1069</v>
      </c>
      <c r="C176" s="443"/>
      <c r="D176" s="443"/>
      <c r="E176" s="504" t="s">
        <v>202</v>
      </c>
      <c r="F176" s="504" t="s">
        <v>202</v>
      </c>
      <c r="G176" s="443"/>
      <c r="H176" s="443" t="s">
        <v>741</v>
      </c>
      <c r="I176" s="443" t="s">
        <v>587</v>
      </c>
      <c r="J176" s="443" t="s">
        <v>769</v>
      </c>
      <c r="K176" s="443"/>
      <c r="L176" s="504" t="s">
        <v>202</v>
      </c>
      <c r="M176" s="443"/>
      <c r="N176" s="443"/>
      <c r="O176" s="443"/>
      <c r="P176" s="443"/>
      <c r="Q176" s="443"/>
      <c r="R176" s="443" t="s">
        <v>202</v>
      </c>
      <c r="S176" s="443" t="s">
        <v>769</v>
      </c>
      <c r="T176" s="443"/>
    </row>
    <row r="177" spans="1:20" ht="17.25" customHeight="1" thickBot="1" x14ac:dyDescent="0.25">
      <c r="A177" s="431">
        <v>96078</v>
      </c>
      <c r="B177" s="443" t="s">
        <v>1069</v>
      </c>
      <c r="C177" s="443"/>
      <c r="D177" s="443"/>
      <c r="E177" s="504" t="s">
        <v>204</v>
      </c>
      <c r="F177" s="504" t="s">
        <v>204</v>
      </c>
      <c r="G177" s="443"/>
      <c r="H177" s="443" t="s">
        <v>741</v>
      </c>
      <c r="I177" s="443" t="s">
        <v>587</v>
      </c>
      <c r="J177" s="443" t="s">
        <v>769</v>
      </c>
      <c r="K177" s="443"/>
      <c r="L177" s="504" t="s">
        <v>204</v>
      </c>
      <c r="M177" s="443"/>
      <c r="N177" s="443"/>
      <c r="O177" s="443"/>
      <c r="P177" s="443"/>
      <c r="Q177" s="443"/>
      <c r="R177" s="443" t="s">
        <v>204</v>
      </c>
      <c r="S177" s="443" t="s">
        <v>769</v>
      </c>
      <c r="T177" s="443"/>
    </row>
    <row r="178" spans="1:20" ht="17.25" customHeight="1" thickTop="1" thickBot="1" x14ac:dyDescent="0.25">
      <c r="A178" s="446">
        <v>85322</v>
      </c>
      <c r="B178" s="446" t="s">
        <v>168</v>
      </c>
      <c r="C178" s="446" t="s">
        <v>170</v>
      </c>
      <c r="D178" s="446" t="s">
        <v>22</v>
      </c>
      <c r="E178" s="446" t="s">
        <v>169</v>
      </c>
      <c r="F178" s="446" t="s">
        <v>169</v>
      </c>
      <c r="G178" s="446"/>
      <c r="H178" s="446"/>
      <c r="I178" s="446"/>
      <c r="J178" s="446" t="s">
        <v>342</v>
      </c>
      <c r="K178" s="446"/>
      <c r="L178" s="446" t="s">
        <v>169</v>
      </c>
      <c r="M178" s="446"/>
      <c r="N178" s="446"/>
      <c r="O178" s="446"/>
      <c r="P178" s="446"/>
      <c r="Q178" s="446"/>
      <c r="R178" s="446" t="s">
        <v>169</v>
      </c>
      <c r="S178" s="446" t="s">
        <v>342</v>
      </c>
      <c r="T178" s="446"/>
    </row>
    <row r="179" spans="1:20" ht="17.25" customHeight="1" thickTop="1" x14ac:dyDescent="0.2">
      <c r="A179" s="443">
        <v>79735</v>
      </c>
      <c r="B179" s="443" t="s">
        <v>1056</v>
      </c>
      <c r="C179" s="443" t="s">
        <v>173</v>
      </c>
      <c r="D179" s="443" t="s">
        <v>92</v>
      </c>
      <c r="E179" s="443" t="s">
        <v>172</v>
      </c>
      <c r="F179" s="443" t="s">
        <v>172</v>
      </c>
      <c r="G179" s="443"/>
      <c r="H179" s="443" t="s">
        <v>7</v>
      </c>
      <c r="I179" s="443" t="str">
        <f>VLOOKUP(H179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LESHNRMA@schaeffler.com</v>
      </c>
      <c r="J179" s="443" t="s">
        <v>343</v>
      </c>
      <c r="K179" s="443"/>
      <c r="L179" s="443" t="s">
        <v>172</v>
      </c>
      <c r="M179" s="443"/>
      <c r="N179" s="443"/>
      <c r="O179" s="443"/>
      <c r="P179" s="443"/>
      <c r="Q179" s="443"/>
      <c r="R179" s="443" t="s">
        <v>172</v>
      </c>
      <c r="S179" s="443" t="s">
        <v>343</v>
      </c>
      <c r="T179" s="443"/>
    </row>
    <row r="180" spans="1:20" ht="17.25" customHeight="1" x14ac:dyDescent="0.2">
      <c r="A180" s="443">
        <v>79735</v>
      </c>
      <c r="B180" s="443" t="s">
        <v>1056</v>
      </c>
      <c r="C180" s="443" t="s">
        <v>1058</v>
      </c>
      <c r="D180" s="443" t="s">
        <v>1057</v>
      </c>
      <c r="E180" s="443" t="s">
        <v>174</v>
      </c>
      <c r="F180" s="443" t="s">
        <v>174</v>
      </c>
      <c r="G180" s="443"/>
      <c r="H180" s="443" t="s">
        <v>7</v>
      </c>
      <c r="I180" s="443" t="str">
        <f>VLOOKUP(H180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LESHNRMA@schaeffler.com</v>
      </c>
      <c r="J180" s="443" t="s">
        <v>343</v>
      </c>
      <c r="K180" s="443"/>
      <c r="L180" s="443" t="s">
        <v>174</v>
      </c>
      <c r="M180" s="443"/>
      <c r="N180" s="443"/>
      <c r="O180" s="443"/>
      <c r="P180" s="443"/>
      <c r="Q180" s="443"/>
      <c r="R180" s="443" t="s">
        <v>174</v>
      </c>
      <c r="S180" s="443" t="s">
        <v>343</v>
      </c>
      <c r="T180" s="443"/>
    </row>
    <row r="181" spans="1:20" ht="17.25" customHeight="1" thickBot="1" x14ac:dyDescent="0.25">
      <c r="A181" s="444">
        <v>79735</v>
      </c>
      <c r="B181" s="444" t="s">
        <v>1056</v>
      </c>
      <c r="C181" s="444" t="s">
        <v>177</v>
      </c>
      <c r="D181" s="444" t="s">
        <v>22</v>
      </c>
      <c r="E181" s="444"/>
      <c r="F181" s="444" t="s">
        <v>176</v>
      </c>
      <c r="G181" s="444"/>
      <c r="H181" s="444" t="s">
        <v>7</v>
      </c>
      <c r="I181" s="444" t="str">
        <f>VLOOKUP(H181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LESHNRMA@schaeffler.com</v>
      </c>
      <c r="J181" s="444" t="s">
        <v>343</v>
      </c>
      <c r="K181" s="444"/>
      <c r="L181" s="444" t="s">
        <v>176</v>
      </c>
      <c r="M181" s="444"/>
      <c r="N181" s="444"/>
      <c r="O181" s="444"/>
      <c r="P181" s="444"/>
      <c r="Q181" s="444"/>
      <c r="R181" s="444" t="s">
        <v>176</v>
      </c>
      <c r="S181" s="444" t="s">
        <v>343</v>
      </c>
      <c r="T181" s="444"/>
    </row>
    <row r="182" spans="1:20" ht="17.25" customHeight="1" thickTop="1" x14ac:dyDescent="0.2">
      <c r="A182" s="431">
        <v>59504</v>
      </c>
      <c r="B182" s="432" t="s">
        <v>1068</v>
      </c>
      <c r="C182" s="443" t="s">
        <v>170</v>
      </c>
      <c r="D182" s="443" t="s">
        <v>22</v>
      </c>
      <c r="E182" s="443" t="s">
        <v>169</v>
      </c>
      <c r="F182" s="443" t="s">
        <v>169</v>
      </c>
      <c r="G182" s="443"/>
      <c r="H182" s="443" t="s">
        <v>594</v>
      </c>
      <c r="I182" s="443" t="s">
        <v>595</v>
      </c>
      <c r="J182" s="443" t="s">
        <v>561</v>
      </c>
      <c r="K182" s="443"/>
      <c r="L182" s="443" t="s">
        <v>169</v>
      </c>
      <c r="M182" s="443"/>
      <c r="N182" s="443"/>
      <c r="O182" s="443"/>
      <c r="P182" s="443"/>
      <c r="Q182" s="443"/>
      <c r="R182" s="443" t="s">
        <v>169</v>
      </c>
      <c r="S182" s="443" t="s">
        <v>561</v>
      </c>
      <c r="T182" s="443"/>
    </row>
    <row r="183" spans="1:20" ht="17.25" customHeight="1" thickBot="1" x14ac:dyDescent="0.25">
      <c r="A183" s="563">
        <v>59504</v>
      </c>
      <c r="B183" s="531" t="s">
        <v>1068</v>
      </c>
      <c r="C183" s="444" t="s">
        <v>693</v>
      </c>
      <c r="D183" s="444" t="s">
        <v>23</v>
      </c>
      <c r="E183" s="509" t="s">
        <v>692</v>
      </c>
      <c r="F183" s="509" t="s">
        <v>692</v>
      </c>
      <c r="G183" s="444"/>
      <c r="H183" s="444" t="s">
        <v>594</v>
      </c>
      <c r="I183" s="444" t="s">
        <v>595</v>
      </c>
      <c r="J183" s="444" t="s">
        <v>561</v>
      </c>
      <c r="K183" s="444"/>
      <c r="L183" s="509" t="s">
        <v>692</v>
      </c>
      <c r="M183" s="444"/>
      <c r="N183" s="444"/>
      <c r="O183" s="444"/>
      <c r="P183" s="444"/>
      <c r="Q183" s="444"/>
      <c r="R183" s="444" t="s">
        <v>692</v>
      </c>
      <c r="S183" s="444" t="s">
        <v>561</v>
      </c>
      <c r="T183" s="444"/>
    </row>
    <row r="184" spans="1:20" ht="17.25" customHeight="1" thickTop="1" x14ac:dyDescent="0.2">
      <c r="A184" s="506">
        <v>59425</v>
      </c>
      <c r="B184" s="443" t="s">
        <v>178</v>
      </c>
      <c r="C184" s="443" t="s">
        <v>541</v>
      </c>
      <c r="D184" s="443" t="s">
        <v>542</v>
      </c>
      <c r="E184" s="443" t="s">
        <v>543</v>
      </c>
      <c r="F184" s="443" t="s">
        <v>543</v>
      </c>
      <c r="G184" s="443"/>
      <c r="H184" s="443"/>
      <c r="I184" s="443"/>
      <c r="J184" s="443" t="s">
        <v>344</v>
      </c>
      <c r="K184" s="443"/>
      <c r="L184" s="443" t="s">
        <v>543</v>
      </c>
      <c r="M184" s="443"/>
      <c r="N184" s="443"/>
      <c r="O184" s="443"/>
      <c r="P184" s="443"/>
      <c r="Q184" s="443"/>
      <c r="R184" s="443" t="s">
        <v>543</v>
      </c>
      <c r="S184" s="443" t="s">
        <v>344</v>
      </c>
      <c r="T184" s="443"/>
    </row>
    <row r="185" spans="1:20" ht="17.25" customHeight="1" x14ac:dyDescent="0.25">
      <c r="A185" s="506">
        <v>59425</v>
      </c>
      <c r="B185" s="443" t="s">
        <v>178</v>
      </c>
      <c r="C185" s="443" t="s">
        <v>987</v>
      </c>
      <c r="D185" s="443" t="s">
        <v>988</v>
      </c>
      <c r="E185" s="515"/>
      <c r="F185" s="515" t="s">
        <v>985</v>
      </c>
      <c r="G185" s="443"/>
      <c r="H185" s="443"/>
      <c r="I185" s="443"/>
      <c r="J185" s="443" t="s">
        <v>344</v>
      </c>
      <c r="K185" s="443"/>
      <c r="L185" s="515"/>
      <c r="M185" s="443"/>
      <c r="N185" s="443"/>
      <c r="O185" s="443"/>
      <c r="P185" s="443"/>
      <c r="Q185" s="443"/>
      <c r="R185" s="443"/>
      <c r="S185" s="443" t="s">
        <v>344</v>
      </c>
      <c r="T185" s="443"/>
    </row>
    <row r="186" spans="1:20" ht="17.25" customHeight="1" x14ac:dyDescent="0.25">
      <c r="A186" s="443">
        <v>59425</v>
      </c>
      <c r="B186" s="443" t="s">
        <v>178</v>
      </c>
      <c r="C186" s="443" t="s">
        <v>987</v>
      </c>
      <c r="D186" s="443" t="s">
        <v>989</v>
      </c>
      <c r="E186" s="515"/>
      <c r="F186" s="515" t="s">
        <v>986</v>
      </c>
      <c r="G186" s="443"/>
      <c r="H186" s="443"/>
      <c r="I186" s="443"/>
      <c r="J186" s="443" t="s">
        <v>344</v>
      </c>
      <c r="K186" s="443"/>
      <c r="L186" s="515"/>
      <c r="M186" s="443"/>
      <c r="N186" s="443"/>
      <c r="O186" s="443"/>
      <c r="P186" s="443"/>
      <c r="Q186" s="443"/>
      <c r="R186" s="443"/>
      <c r="S186" s="443" t="s">
        <v>344</v>
      </c>
      <c r="T186" s="443"/>
    </row>
    <row r="187" spans="1:20" ht="17.25" customHeight="1" x14ac:dyDescent="0.2">
      <c r="A187" s="443">
        <v>59425</v>
      </c>
      <c r="B187" s="443" t="s">
        <v>178</v>
      </c>
      <c r="C187" s="443" t="s">
        <v>180</v>
      </c>
      <c r="D187" s="443" t="s">
        <v>181</v>
      </c>
      <c r="E187" s="443" t="s">
        <v>179</v>
      </c>
      <c r="F187" s="443" t="s">
        <v>179</v>
      </c>
      <c r="G187" s="443"/>
      <c r="H187" s="443"/>
      <c r="I187" s="443"/>
      <c r="J187" s="443" t="s">
        <v>344</v>
      </c>
      <c r="K187" s="443"/>
      <c r="L187" s="443" t="s">
        <v>179</v>
      </c>
      <c r="M187" s="443"/>
      <c r="N187" s="443"/>
      <c r="O187" s="443"/>
      <c r="P187" s="443"/>
      <c r="Q187" s="443"/>
      <c r="R187" s="443" t="s">
        <v>179</v>
      </c>
      <c r="S187" s="443" t="s">
        <v>344</v>
      </c>
      <c r="T187" s="443"/>
    </row>
    <row r="188" spans="1:20" ht="17.25" customHeight="1" x14ac:dyDescent="0.2">
      <c r="A188" s="443">
        <v>59425</v>
      </c>
      <c r="B188" s="443" t="s">
        <v>178</v>
      </c>
      <c r="C188" s="443" t="s">
        <v>945</v>
      </c>
      <c r="D188" s="443" t="s">
        <v>946</v>
      </c>
      <c r="E188" s="443" t="s">
        <v>944</v>
      </c>
      <c r="F188" s="443" t="s">
        <v>944</v>
      </c>
      <c r="G188" s="443"/>
      <c r="H188" s="443"/>
      <c r="I188" s="443"/>
      <c r="J188" s="443" t="s">
        <v>344</v>
      </c>
      <c r="K188" s="443"/>
      <c r="L188" s="443" t="s">
        <v>944</v>
      </c>
      <c r="M188" s="443"/>
      <c r="N188" s="443"/>
      <c r="O188" s="443"/>
      <c r="P188" s="443"/>
      <c r="Q188" s="443"/>
      <c r="R188" s="443" t="s">
        <v>944</v>
      </c>
      <c r="S188" s="443" t="s">
        <v>344</v>
      </c>
      <c r="T188" s="443"/>
    </row>
    <row r="189" spans="1:20" ht="17.25" customHeight="1" x14ac:dyDescent="0.25">
      <c r="A189" s="443">
        <v>59425</v>
      </c>
      <c r="B189" s="443" t="s">
        <v>178</v>
      </c>
      <c r="C189" s="443" t="s">
        <v>1342</v>
      </c>
      <c r="D189" s="443" t="s">
        <v>911</v>
      </c>
      <c r="E189" s="443"/>
      <c r="F189" s="515" t="s">
        <v>1052</v>
      </c>
      <c r="G189" s="443"/>
      <c r="H189" s="443"/>
      <c r="I189" s="443"/>
      <c r="J189" s="443" t="s">
        <v>344</v>
      </c>
      <c r="K189" s="443"/>
      <c r="L189" s="520"/>
      <c r="M189" s="443"/>
      <c r="N189" s="443"/>
      <c r="O189" s="443"/>
      <c r="P189" s="443"/>
      <c r="Q189" s="443"/>
      <c r="R189" s="443"/>
      <c r="S189" s="443" t="s">
        <v>344</v>
      </c>
      <c r="T189" s="443"/>
    </row>
    <row r="190" spans="1:20" ht="17.25" customHeight="1" x14ac:dyDescent="0.2">
      <c r="A190" s="443">
        <v>59425</v>
      </c>
      <c r="B190" s="443" t="s">
        <v>178</v>
      </c>
      <c r="C190" s="443" t="s">
        <v>180</v>
      </c>
      <c r="D190" s="443" t="s">
        <v>167</v>
      </c>
      <c r="E190" s="443" t="s">
        <v>396</v>
      </c>
      <c r="F190" s="443" t="s">
        <v>396</v>
      </c>
      <c r="G190" s="443"/>
      <c r="H190" s="443"/>
      <c r="I190" s="443"/>
      <c r="J190" s="443" t="s">
        <v>344</v>
      </c>
      <c r="K190" s="443"/>
      <c r="L190" s="443" t="s">
        <v>396</v>
      </c>
      <c r="M190" s="443"/>
      <c r="N190" s="443"/>
      <c r="O190" s="443"/>
      <c r="P190" s="443"/>
      <c r="Q190" s="443"/>
      <c r="R190" s="443" t="s">
        <v>396</v>
      </c>
      <c r="S190" s="443" t="s">
        <v>344</v>
      </c>
      <c r="T190" s="443"/>
    </row>
    <row r="191" spans="1:20" ht="17.25" customHeight="1" thickBot="1" x14ac:dyDescent="0.25">
      <c r="A191" s="444">
        <v>59425</v>
      </c>
      <c r="B191" s="444" t="s">
        <v>178</v>
      </c>
      <c r="C191" s="444" t="s">
        <v>183</v>
      </c>
      <c r="D191" s="444" t="s">
        <v>70</v>
      </c>
      <c r="E191" s="444" t="s">
        <v>182</v>
      </c>
      <c r="F191" s="444" t="s">
        <v>182</v>
      </c>
      <c r="G191" s="444"/>
      <c r="H191" s="444"/>
      <c r="I191" s="444"/>
      <c r="J191" s="444" t="s">
        <v>344</v>
      </c>
      <c r="K191" s="444"/>
      <c r="L191" s="444" t="s">
        <v>182</v>
      </c>
      <c r="M191" s="444"/>
      <c r="N191" s="444"/>
      <c r="O191" s="444"/>
      <c r="P191" s="444"/>
      <c r="Q191" s="444"/>
      <c r="R191" s="444" t="s">
        <v>182</v>
      </c>
      <c r="S191" s="444" t="s">
        <v>344</v>
      </c>
      <c r="T191" s="444"/>
    </row>
    <row r="192" spans="1:20" ht="17.25" customHeight="1" thickTop="1" x14ac:dyDescent="0.2">
      <c r="A192" s="443">
        <v>59421</v>
      </c>
      <c r="B192" s="443" t="s">
        <v>585</v>
      </c>
      <c r="C192" s="443"/>
      <c r="D192" s="443"/>
      <c r="E192" s="504"/>
      <c r="F192" s="504"/>
      <c r="G192" s="443"/>
      <c r="H192" s="443"/>
      <c r="I192" s="443"/>
      <c r="J192" s="443"/>
      <c r="K192" s="443"/>
      <c r="L192" s="504"/>
      <c r="M192" s="443"/>
      <c r="N192" s="443"/>
      <c r="O192" s="443"/>
      <c r="P192" s="443"/>
      <c r="Q192" s="443"/>
      <c r="R192" s="443"/>
      <c r="S192" s="443" t="s">
        <v>777</v>
      </c>
      <c r="T192" s="443"/>
    </row>
    <row r="193" spans="1:20" ht="17.25" customHeight="1" x14ac:dyDescent="0.25">
      <c r="A193" s="443">
        <v>59421</v>
      </c>
      <c r="B193" s="443" t="s">
        <v>585</v>
      </c>
      <c r="C193" s="443" t="s">
        <v>910</v>
      </c>
      <c r="D193" s="443" t="s">
        <v>911</v>
      </c>
      <c r="E193" s="515" t="s">
        <v>909</v>
      </c>
      <c r="F193" s="515" t="s">
        <v>909</v>
      </c>
      <c r="G193" s="443"/>
      <c r="H193" s="443" t="s">
        <v>741</v>
      </c>
      <c r="I193" s="443" t="s">
        <v>587</v>
      </c>
      <c r="J193" s="443" t="s">
        <v>777</v>
      </c>
      <c r="K193" s="443"/>
      <c r="L193" s="515" t="s">
        <v>909</v>
      </c>
      <c r="M193" s="443"/>
      <c r="N193" s="443"/>
      <c r="O193" s="443"/>
      <c r="P193" s="443"/>
      <c r="Q193" s="443"/>
      <c r="R193" s="515" t="s">
        <v>909</v>
      </c>
      <c r="S193" s="443" t="s">
        <v>777</v>
      </c>
      <c r="T193" s="443"/>
    </row>
    <row r="194" spans="1:20" ht="17.25" customHeight="1" thickBot="1" x14ac:dyDescent="0.25">
      <c r="A194" s="444">
        <v>59421</v>
      </c>
      <c r="B194" s="444" t="s">
        <v>585</v>
      </c>
      <c r="C194" s="444" t="s">
        <v>645</v>
      </c>
      <c r="D194" s="444" t="s">
        <v>19</v>
      </c>
      <c r="E194" s="444" t="s">
        <v>586</v>
      </c>
      <c r="F194" s="444" t="s">
        <v>586</v>
      </c>
      <c r="G194" s="444"/>
      <c r="H194" s="444" t="s">
        <v>741</v>
      </c>
      <c r="I194" s="444" t="s">
        <v>587</v>
      </c>
      <c r="J194" s="444" t="s">
        <v>777</v>
      </c>
      <c r="K194" s="444"/>
      <c r="L194" s="444" t="s">
        <v>586</v>
      </c>
      <c r="M194" s="444"/>
      <c r="N194" s="444"/>
      <c r="O194" s="444"/>
      <c r="P194" s="444"/>
      <c r="Q194" s="444"/>
      <c r="R194" s="444" t="s">
        <v>586</v>
      </c>
      <c r="S194" s="444" t="s">
        <v>777</v>
      </c>
      <c r="T194" s="444"/>
    </row>
    <row r="195" spans="1:20" ht="17.25" customHeight="1" thickTop="1" x14ac:dyDescent="0.2">
      <c r="A195" s="443">
        <v>76462</v>
      </c>
      <c r="B195" s="443" t="s">
        <v>596</v>
      </c>
      <c r="C195" s="443" t="s">
        <v>631</v>
      </c>
      <c r="D195" s="443" t="s">
        <v>26</v>
      </c>
      <c r="E195" s="443"/>
      <c r="F195" s="443" t="s">
        <v>629</v>
      </c>
      <c r="G195" s="443"/>
      <c r="H195" s="443" t="s">
        <v>594</v>
      </c>
      <c r="I195" s="443" t="s">
        <v>595</v>
      </c>
      <c r="J195" s="443" t="s">
        <v>559</v>
      </c>
      <c r="K195" s="443"/>
      <c r="L195" s="443" t="s">
        <v>629</v>
      </c>
      <c r="M195" s="443"/>
      <c r="N195" s="443"/>
      <c r="O195" s="443"/>
      <c r="P195" s="443"/>
      <c r="Q195" s="443"/>
      <c r="R195" s="443" t="s">
        <v>629</v>
      </c>
      <c r="S195" s="443" t="s">
        <v>559</v>
      </c>
      <c r="T195" s="443"/>
    </row>
    <row r="196" spans="1:20" ht="17.25" customHeight="1" x14ac:dyDescent="0.2">
      <c r="A196" s="443">
        <v>76462</v>
      </c>
      <c r="B196" s="443" t="s">
        <v>596</v>
      </c>
      <c r="C196" s="443" t="s">
        <v>632</v>
      </c>
      <c r="D196" s="443" t="s">
        <v>23</v>
      </c>
      <c r="E196" s="443"/>
      <c r="F196" s="443" t="s">
        <v>630</v>
      </c>
      <c r="G196" s="443"/>
      <c r="H196" s="443" t="s">
        <v>594</v>
      </c>
      <c r="I196" s="443" t="s">
        <v>595</v>
      </c>
      <c r="J196" s="443" t="s">
        <v>559</v>
      </c>
      <c r="K196" s="443"/>
      <c r="L196" s="443" t="s">
        <v>630</v>
      </c>
      <c r="M196" s="443"/>
      <c r="N196" s="443"/>
      <c r="O196" s="443"/>
      <c r="P196" s="443"/>
      <c r="Q196" s="443"/>
      <c r="R196" s="443" t="s">
        <v>630</v>
      </c>
      <c r="S196" s="443" t="s">
        <v>559</v>
      </c>
      <c r="T196" s="443"/>
    </row>
    <row r="197" spans="1:20" ht="17.25" customHeight="1" thickBot="1" x14ac:dyDescent="0.25">
      <c r="A197" s="444">
        <v>76462</v>
      </c>
      <c r="B197" s="444" t="s">
        <v>596</v>
      </c>
      <c r="C197" s="444" t="s">
        <v>597</v>
      </c>
      <c r="D197" s="444" t="s">
        <v>37</v>
      </c>
      <c r="E197" s="509" t="s">
        <v>652</v>
      </c>
      <c r="F197" s="509" t="s">
        <v>652</v>
      </c>
      <c r="G197" s="444"/>
      <c r="H197" s="444" t="s">
        <v>594</v>
      </c>
      <c r="I197" s="444" t="s">
        <v>595</v>
      </c>
      <c r="J197" s="444" t="s">
        <v>559</v>
      </c>
      <c r="K197" s="444"/>
      <c r="L197" s="509" t="s">
        <v>652</v>
      </c>
      <c r="M197" s="444"/>
      <c r="N197" s="444"/>
      <c r="O197" s="444"/>
      <c r="P197" s="444"/>
      <c r="Q197" s="444"/>
      <c r="R197" s="444" t="s">
        <v>652</v>
      </c>
      <c r="S197" s="444" t="s">
        <v>559</v>
      </c>
      <c r="T197" s="444"/>
    </row>
    <row r="198" spans="1:20" ht="17.25" customHeight="1" thickTop="1" x14ac:dyDescent="0.2">
      <c r="A198" s="443">
        <v>78606</v>
      </c>
      <c r="B198" s="443" t="s">
        <v>185</v>
      </c>
      <c r="C198" s="443" t="s">
        <v>941</v>
      </c>
      <c r="D198" s="443" t="s">
        <v>942</v>
      </c>
      <c r="E198" s="549" t="s">
        <v>940</v>
      </c>
      <c r="F198" s="549" t="s">
        <v>940</v>
      </c>
      <c r="G198" s="443"/>
      <c r="H198" s="443" t="s">
        <v>5</v>
      </c>
      <c r="I198" s="443" t="str">
        <f>VLOOKUP(H198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zhestian@schaeffler.com</v>
      </c>
      <c r="J198" s="443" t="s">
        <v>297</v>
      </c>
      <c r="K198" s="443"/>
      <c r="L198" s="549" t="s">
        <v>940</v>
      </c>
      <c r="M198" s="443"/>
      <c r="N198" s="443"/>
      <c r="O198" s="443"/>
      <c r="P198" s="443"/>
      <c r="Q198" s="443"/>
      <c r="R198" s="549" t="s">
        <v>940</v>
      </c>
      <c r="S198" s="443" t="s">
        <v>297</v>
      </c>
      <c r="T198" s="443"/>
    </row>
    <row r="199" spans="1:20" ht="17.25" customHeight="1" thickBot="1" x14ac:dyDescent="0.25">
      <c r="A199" s="443">
        <v>78606</v>
      </c>
      <c r="B199" s="443" t="s">
        <v>185</v>
      </c>
      <c r="C199" s="443" t="s">
        <v>938</v>
      </c>
      <c r="D199" s="443" t="s">
        <v>939</v>
      </c>
      <c r="E199" s="443"/>
      <c r="F199" s="443"/>
      <c r="G199" s="504" t="s">
        <v>14</v>
      </c>
      <c r="H199" s="443" t="s">
        <v>5</v>
      </c>
      <c r="I199" s="443" t="str">
        <f>VLOOKUP(H199,{"Жестков","zhestian@schaeffler.com";"Лебедев","Dmitri.Lebedev@schaeffler.com";"Лешневский","LESHNRMA@schaeffler.com";"Рудаков","rudakmks@schaeffler.com";"Слушнюк","slushyri@schaeffler.com";"Гатауллин","GATAURSH@schaeffler.com"},2,0)</f>
        <v>zhestian@schaeffler.com</v>
      </c>
      <c r="J199" s="443" t="s">
        <v>297</v>
      </c>
      <c r="K199" s="443"/>
      <c r="L199" s="443"/>
      <c r="M199" s="443"/>
      <c r="N199" s="443"/>
      <c r="O199" s="443"/>
      <c r="P199" s="443"/>
      <c r="Q199" s="443"/>
      <c r="R199" s="443"/>
      <c r="S199" s="443" t="s">
        <v>297</v>
      </c>
      <c r="T199" s="443"/>
    </row>
    <row r="200" spans="1:20" ht="17.25" customHeight="1" thickTop="1" thickBot="1" x14ac:dyDescent="0.25">
      <c r="A200" s="446">
        <v>32990</v>
      </c>
      <c r="B200" s="446" t="s">
        <v>1067</v>
      </c>
      <c r="C200" s="446"/>
      <c r="D200" s="446"/>
      <c r="E200" s="446" t="s">
        <v>671</v>
      </c>
      <c r="F200" s="446" t="s">
        <v>671</v>
      </c>
      <c r="G200" s="446"/>
      <c r="H200" s="446"/>
      <c r="I200" s="446" t="s">
        <v>595</v>
      </c>
      <c r="J200" s="446" t="s">
        <v>281</v>
      </c>
      <c r="K200" s="446"/>
      <c r="L200" s="446" t="s">
        <v>671</v>
      </c>
      <c r="M200" s="446"/>
      <c r="N200" s="446"/>
      <c r="O200" s="446"/>
      <c r="P200" s="446"/>
      <c r="Q200" s="446"/>
      <c r="R200" s="446" t="s">
        <v>671</v>
      </c>
      <c r="S200" s="446" t="s">
        <v>281</v>
      </c>
      <c r="T200" s="446"/>
    </row>
    <row r="201" spans="1:20" ht="17.25" customHeight="1" thickTop="1" x14ac:dyDescent="0.2">
      <c r="A201" s="443">
        <v>94012</v>
      </c>
      <c r="B201" s="443" t="s">
        <v>391</v>
      </c>
      <c r="C201" s="443" t="s">
        <v>722</v>
      </c>
      <c r="D201" s="443" t="s">
        <v>184</v>
      </c>
      <c r="E201" s="504" t="s">
        <v>723</v>
      </c>
      <c r="F201" s="504" t="s">
        <v>723</v>
      </c>
      <c r="G201" s="443"/>
      <c r="H201" s="443"/>
      <c r="I201" s="443"/>
      <c r="J201" s="443" t="s">
        <v>345</v>
      </c>
      <c r="K201" s="443"/>
      <c r="L201" s="504" t="s">
        <v>723</v>
      </c>
      <c r="M201" s="443"/>
      <c r="N201" s="443"/>
      <c r="O201" s="443"/>
      <c r="P201" s="443"/>
      <c r="Q201" s="443"/>
      <c r="R201" s="443" t="s">
        <v>723</v>
      </c>
      <c r="S201" s="443" t="s">
        <v>345</v>
      </c>
      <c r="T201" s="443"/>
    </row>
    <row r="202" spans="1:20" ht="17.25" customHeight="1" x14ac:dyDescent="0.25">
      <c r="A202" s="443">
        <v>94012</v>
      </c>
      <c r="B202" s="443" t="s">
        <v>391</v>
      </c>
      <c r="C202" s="443" t="s">
        <v>827</v>
      </c>
      <c r="D202" s="443" t="s">
        <v>26</v>
      </c>
      <c r="E202" s="515" t="s">
        <v>828</v>
      </c>
      <c r="F202" s="515" t="s">
        <v>828</v>
      </c>
      <c r="G202" s="504" t="s">
        <v>724</v>
      </c>
      <c r="H202" s="443"/>
      <c r="I202" s="443"/>
      <c r="J202" s="443" t="s">
        <v>345</v>
      </c>
      <c r="K202" s="443"/>
      <c r="L202" s="520" t="s">
        <v>828</v>
      </c>
      <c r="M202" s="443"/>
      <c r="N202" s="443"/>
      <c r="O202" s="443"/>
      <c r="P202" s="443"/>
      <c r="Q202" s="443"/>
      <c r="R202" s="520" t="s">
        <v>828</v>
      </c>
      <c r="S202" s="443" t="s">
        <v>345</v>
      </c>
      <c r="T202" s="443"/>
    </row>
    <row r="203" spans="1:20" ht="17.25" customHeight="1" thickBot="1" x14ac:dyDescent="0.3">
      <c r="A203" s="444">
        <v>94012</v>
      </c>
      <c r="B203" s="444" t="s">
        <v>391</v>
      </c>
      <c r="C203" s="444" t="s">
        <v>949</v>
      </c>
      <c r="D203" s="444" t="s">
        <v>946</v>
      </c>
      <c r="E203" s="444"/>
      <c r="F203" s="519" t="s">
        <v>948</v>
      </c>
      <c r="G203" s="444"/>
      <c r="H203" s="444"/>
      <c r="I203" s="444"/>
      <c r="J203" s="444" t="s">
        <v>345</v>
      </c>
      <c r="K203" s="444"/>
      <c r="L203" s="519" t="s">
        <v>948</v>
      </c>
      <c r="M203" s="444"/>
      <c r="N203" s="444"/>
      <c r="O203" s="444"/>
      <c r="P203" s="444"/>
      <c r="Q203" s="444"/>
      <c r="R203" s="519" t="s">
        <v>948</v>
      </c>
      <c r="S203" s="444" t="s">
        <v>345</v>
      </c>
      <c r="T203" s="444"/>
    </row>
    <row r="204" spans="1:20" ht="17.25" customHeight="1" thickTop="1" x14ac:dyDescent="0.2">
      <c r="A204" s="443"/>
      <c r="B204" s="443"/>
      <c r="C204" s="443"/>
      <c r="D204" s="443"/>
      <c r="E204" s="443"/>
      <c r="F204" s="443"/>
      <c r="G204" s="443"/>
      <c r="H204" s="443"/>
      <c r="I204" s="443"/>
      <c r="J204" s="443"/>
      <c r="K204" s="443"/>
      <c r="L204" s="443"/>
      <c r="M204" s="443"/>
      <c r="N204" s="443"/>
      <c r="O204" s="443"/>
      <c r="P204" s="443"/>
      <c r="Q204" s="443"/>
      <c r="R204" s="443"/>
      <c r="S204" s="443"/>
      <c r="T204" s="443"/>
    </row>
  </sheetData>
  <sortState ref="A2:T203">
    <sortCondition ref="B2:B203"/>
  </sortState>
  <hyperlinks>
    <hyperlink ref="E77" r:id="rId1"/>
    <hyperlink ref="E135" r:id="rId2"/>
    <hyperlink ref="E32" r:id="rId3"/>
    <hyperlink ref="E105" r:id="rId4"/>
    <hyperlink ref="E13" r:id="rId5"/>
    <hyperlink ref="E56" r:id="rId6"/>
    <hyperlink ref="E103" r:id="rId7"/>
    <hyperlink ref="E155" r:id="rId8"/>
    <hyperlink ref="E154" r:id="rId9"/>
    <hyperlink ref="E41" r:id="rId10"/>
    <hyperlink ref="E136" r:id="rId11"/>
    <hyperlink ref="E144" r:id="rId12"/>
    <hyperlink ref="E187" r:id="rId13"/>
    <hyperlink ref="E147" r:id="rId14"/>
    <hyperlink ref="E131" r:id="rId15"/>
    <hyperlink ref="E157" r:id="rId16"/>
    <hyperlink ref="E67" r:id="rId17"/>
    <hyperlink ref="E133" r:id="rId18"/>
    <hyperlink ref="E134" r:id="rId19"/>
    <hyperlink ref="E78" r:id="rId20"/>
    <hyperlink ref="E81" r:id="rId21"/>
    <hyperlink ref="E82" r:id="rId22"/>
    <hyperlink ref="E60" r:id="rId23"/>
    <hyperlink ref="E137" r:id="rId24"/>
    <hyperlink ref="E44" r:id="rId25"/>
    <hyperlink ref="E118" r:id="rId26"/>
    <hyperlink ref="E2" r:id="rId27"/>
    <hyperlink ref="E104" r:id="rId28"/>
    <hyperlink ref="E145" r:id="rId29"/>
    <hyperlink ref="E132" r:id="rId30"/>
    <hyperlink ref="E93" r:id="rId31"/>
    <hyperlink ref="E92" r:id="rId32"/>
    <hyperlink ref="E96" r:id="rId33"/>
    <hyperlink ref="E5" r:id="rId34"/>
    <hyperlink ref="E17" r:id="rId35"/>
    <hyperlink ref="E20" r:id="rId36"/>
    <hyperlink ref="E18" r:id="rId37"/>
    <hyperlink ref="E107" r:id="rId38"/>
    <hyperlink ref="F77" r:id="rId39"/>
    <hyperlink ref="F135" r:id="rId40"/>
    <hyperlink ref="F32" r:id="rId41"/>
    <hyperlink ref="F105" r:id="rId42"/>
    <hyperlink ref="F56" r:id="rId43"/>
    <hyperlink ref="F103" r:id="rId44"/>
    <hyperlink ref="F155" r:id="rId45"/>
    <hyperlink ref="F154" r:id="rId46"/>
    <hyperlink ref="F41" r:id="rId47"/>
    <hyperlink ref="F136" r:id="rId48"/>
    <hyperlink ref="F144" r:id="rId49"/>
    <hyperlink ref="F187" r:id="rId50"/>
    <hyperlink ref="F131" r:id="rId51"/>
    <hyperlink ref="F157" r:id="rId52"/>
    <hyperlink ref="F67" r:id="rId53"/>
    <hyperlink ref="F133" r:id="rId54"/>
    <hyperlink ref="F134" r:id="rId55"/>
    <hyperlink ref="F78" r:id="rId56"/>
    <hyperlink ref="F81" r:id="rId57"/>
    <hyperlink ref="F82" r:id="rId58"/>
    <hyperlink ref="F60" r:id="rId59"/>
    <hyperlink ref="F137" r:id="rId60"/>
    <hyperlink ref="F44" r:id="rId61"/>
    <hyperlink ref="F118" r:id="rId62"/>
    <hyperlink ref="F12" r:id="rId63"/>
    <hyperlink ref="F2" r:id="rId64"/>
    <hyperlink ref="F104" r:id="rId65"/>
    <hyperlink ref="F145" r:id="rId66"/>
    <hyperlink ref="F132" r:id="rId67"/>
    <hyperlink ref="F93" r:id="rId68"/>
    <hyperlink ref="F92" r:id="rId69"/>
    <hyperlink ref="F96" r:id="rId70"/>
    <hyperlink ref="F5" r:id="rId71"/>
    <hyperlink ref="F17" r:id="rId72"/>
    <hyperlink ref="F20" r:id="rId73"/>
    <hyperlink ref="F18" r:id="rId74"/>
    <hyperlink ref="F107" r:id="rId75"/>
    <hyperlink ref="G41" r:id="rId76"/>
    <hyperlink ref="E69" r:id="rId77"/>
    <hyperlink ref="F69" r:id="rId78"/>
    <hyperlink ref="E91" r:id="rId79"/>
    <hyperlink ref="F91" r:id="rId80"/>
    <hyperlink ref="E146" r:id="rId81"/>
    <hyperlink ref="F146" r:id="rId82"/>
    <hyperlink ref="E138" r:id="rId83"/>
    <hyperlink ref="F138" r:id="rId84"/>
    <hyperlink ref="G139" r:id="rId85"/>
    <hyperlink ref="G140" r:id="rId86"/>
    <hyperlink ref="E119" r:id="rId87"/>
    <hyperlink ref="E120" r:id="rId88" display="suz2@ae-rostov.ru                   "/>
    <hyperlink ref="F119" r:id="rId89"/>
    <hyperlink ref="F120" r:id="rId90" display="suz2@ae-rostov.ru                   "/>
    <hyperlink ref="E159" r:id="rId91"/>
    <hyperlink ref="F159" r:id="rId92"/>
    <hyperlink ref="E76" r:id="rId93"/>
    <hyperlink ref="F76" r:id="rId94"/>
    <hyperlink ref="E190" r:id="rId95"/>
    <hyperlink ref="E122" r:id="rId96"/>
    <hyperlink ref="E121" r:id="rId97"/>
    <hyperlink ref="F122" r:id="rId98"/>
    <hyperlink ref="F121" r:id="rId99"/>
    <hyperlink ref="E65" r:id="rId100"/>
    <hyperlink ref="E64" r:id="rId101"/>
    <hyperlink ref="F65" r:id="rId102"/>
    <hyperlink ref="F64" r:id="rId103"/>
    <hyperlink ref="F66" r:id="rId104"/>
    <hyperlink ref="E180" r:id="rId105"/>
    <hyperlink ref="E179" r:id="rId106"/>
    <hyperlink ref="F180" r:id="rId107"/>
    <hyperlink ref="F179" r:id="rId108"/>
    <hyperlink ref="F181" r:id="rId109"/>
    <hyperlink ref="F190" r:id="rId110"/>
    <hyperlink ref="E112" r:id="rId111"/>
    <hyperlink ref="F112" r:id="rId112"/>
    <hyperlink ref="E113" r:id="rId113"/>
    <hyperlink ref="F113" r:id="rId114"/>
    <hyperlink ref="L113" r:id="rId115"/>
    <hyperlink ref="L112" r:id="rId116"/>
    <hyperlink ref="E47" r:id="rId117"/>
    <hyperlink ref="E49" r:id="rId118"/>
    <hyperlink ref="E48" r:id="rId119"/>
    <hyperlink ref="F47" r:id="rId120"/>
    <hyperlink ref="F49" r:id="rId121"/>
    <hyperlink ref="F48" r:id="rId122"/>
    <hyperlink ref="L47" r:id="rId123"/>
    <hyperlink ref="L49" r:id="rId124"/>
    <hyperlink ref="L48" r:id="rId125"/>
    <hyperlink ref="L41" r:id="rId126"/>
    <hyperlink ref="L44" r:id="rId127"/>
    <hyperlink ref="F46" r:id="rId128"/>
    <hyperlink ref="E184" r:id="rId129"/>
    <hyperlink ref="F184" r:id="rId130"/>
    <hyperlink ref="L184" r:id="rId131"/>
    <hyperlink ref="E79" r:id="rId132"/>
    <hyperlink ref="F79" r:id="rId133"/>
    <hyperlink ref="E45" r:id="rId134"/>
    <hyperlink ref="F45" r:id="rId135"/>
    <hyperlink ref="E194" r:id="rId136"/>
    <hyperlink ref="F194" r:id="rId137"/>
    <hyperlink ref="I194" r:id="rId138"/>
    <hyperlink ref="I7" r:id="rId139"/>
    <hyperlink ref="I8" r:id="rId140"/>
    <hyperlink ref="I9" r:id="rId141"/>
    <hyperlink ref="I123" r:id="rId142"/>
    <hyperlink ref="E197" r:id="rId143"/>
    <hyperlink ref="E114" r:id="rId144"/>
    <hyperlink ref="F114" r:id="rId145"/>
    <hyperlink ref="L114" r:id="rId146"/>
    <hyperlink ref="I197" r:id="rId147"/>
    <hyperlink ref="I114" r:id="rId148"/>
    <hyperlink ref="L38" r:id="rId149" display="olga_lavrova@autospace.by"/>
    <hyperlink ref="L40" r:id="rId150"/>
    <hyperlink ref="F195" r:id="rId151"/>
    <hyperlink ref="F196" r:id="rId152"/>
    <hyperlink ref="I196" r:id="rId153"/>
    <hyperlink ref="I195" r:id="rId154"/>
    <hyperlink ref="L195" r:id="rId155"/>
    <hyperlink ref="L196" r:id="rId156"/>
    <hyperlink ref="E87" r:id="rId157"/>
    <hyperlink ref="F87" r:id="rId158"/>
    <hyperlink ref="L87" r:id="rId159"/>
    <hyperlink ref="I87" r:id="rId160"/>
    <hyperlink ref="I88" r:id="rId161"/>
    <hyperlink ref="F197" r:id="rId162"/>
    <hyperlink ref="L197" r:id="rId163"/>
    <hyperlink ref="E150" r:id="rId164"/>
    <hyperlink ref="E151" r:id="rId165"/>
    <hyperlink ref="E153" r:id="rId166"/>
    <hyperlink ref="F150" r:id="rId167"/>
    <hyperlink ref="F151" r:id="rId168"/>
    <hyperlink ref="F153" r:id="rId169"/>
    <hyperlink ref="L150" r:id="rId170"/>
    <hyperlink ref="L151" r:id="rId171"/>
    <hyperlink ref="L153" r:id="rId172"/>
    <hyperlink ref="E108" r:id="rId173"/>
    <hyperlink ref="E109" r:id="rId174"/>
    <hyperlink ref="F108" r:id="rId175"/>
    <hyperlink ref="F109" r:id="rId176"/>
    <hyperlink ref="L108" r:id="rId177"/>
    <hyperlink ref="L109" r:id="rId178"/>
    <hyperlink ref="F172" r:id="rId179"/>
    <hyperlink ref="L172" r:id="rId180"/>
    <hyperlink ref="E57" r:id="rId181"/>
    <hyperlink ref="F58" r:id="rId182"/>
    <hyperlink ref="L58" r:id="rId183"/>
    <hyperlink ref="I57" r:id="rId184"/>
    <hyperlink ref="I58" r:id="rId185"/>
    <hyperlink ref="E142" r:id="rId186"/>
    <hyperlink ref="F142" r:id="rId187"/>
    <hyperlink ref="L142" r:id="rId188"/>
    <hyperlink ref="E86" r:id="rId189"/>
    <hyperlink ref="F86" r:id="rId190"/>
    <hyperlink ref="L86" r:id="rId191"/>
    <hyperlink ref="E163" r:id="rId192"/>
    <hyperlink ref="E162" r:id="rId193"/>
    <hyperlink ref="I162" r:id="rId194"/>
    <hyperlink ref="I150" r:id="rId195"/>
    <hyperlink ref="I164" r:id="rId196"/>
    <hyperlink ref="L163" r:id="rId197"/>
    <hyperlink ref="L162" r:id="rId198"/>
    <hyperlink ref="F110" r:id="rId199"/>
    <hyperlink ref="E110" r:id="rId200"/>
    <hyperlink ref="L110" r:id="rId201"/>
    <hyperlink ref="F174" r:id="rId202"/>
    <hyperlink ref="L174" r:id="rId203"/>
    <hyperlink ref="E172" r:id="rId204"/>
    <hyperlink ref="E174" r:id="rId205"/>
    <hyperlink ref="I172" r:id="rId206"/>
    <hyperlink ref="I173" r:id="rId207"/>
    <hyperlink ref="I174" r:id="rId208"/>
    <hyperlink ref="I175" r:id="rId209"/>
    <hyperlink ref="E183" r:id="rId210"/>
    <hyperlink ref="F183" r:id="rId211"/>
    <hyperlink ref="L183" r:id="rId212"/>
    <hyperlink ref="F147" r:id="rId213"/>
    <hyperlink ref="F178" r:id="rId214"/>
    <hyperlink ref="E178" r:id="rId215"/>
    <hyperlink ref="F182" r:id="rId216"/>
    <hyperlink ref="E182" r:id="rId217"/>
    <hyperlink ref="F27" r:id="rId218"/>
    <hyperlink ref="I27" r:id="rId219"/>
    <hyperlink ref="L27" r:id="rId220"/>
    <hyperlink ref="E28" r:id="rId221"/>
    <hyperlink ref="E29" r:id="rId222"/>
    <hyperlink ref="F30" r:id="rId223"/>
    <hyperlink ref="F31" r:id="rId224"/>
    <hyperlink ref="I28" r:id="rId225"/>
    <hyperlink ref="I29" r:id="rId226"/>
    <hyperlink ref="I30" r:id="rId227"/>
    <hyperlink ref="I31" r:id="rId228"/>
    <hyperlink ref="L28" r:id="rId229"/>
    <hyperlink ref="L29" r:id="rId230"/>
    <hyperlink ref="L30" r:id="rId231"/>
    <hyperlink ref="L31" r:id="rId232"/>
    <hyperlink ref="E6" r:id="rId233"/>
    <hyperlink ref="F6" r:id="rId234"/>
    <hyperlink ref="E201" r:id="rId235"/>
    <hyperlink ref="F201" r:id="rId236"/>
    <hyperlink ref="L201" r:id="rId237"/>
    <hyperlink ref="I182" r:id="rId238"/>
    <hyperlink ref="I183" r:id="rId239"/>
    <hyperlink ref="I200" r:id="rId240"/>
    <hyperlink ref="I165" r:id="rId241"/>
    <hyperlink ref="I6" r:id="rId242"/>
    <hyperlink ref="L6" r:id="rId243"/>
    <hyperlink ref="I163" r:id="rId244"/>
    <hyperlink ref="I26" r:id="rId245"/>
    <hyperlink ref="F26" r:id="rId246"/>
    <hyperlink ref="L25" r:id="rId247"/>
    <hyperlink ref="I25" r:id="rId248"/>
    <hyperlink ref="E25" r:id="rId249"/>
    <hyperlink ref="L24" r:id="rId250"/>
    <hyperlink ref="I24" r:id="rId251"/>
    <hyperlink ref="E24" r:id="rId252"/>
    <hyperlink ref="E166" r:id="rId253"/>
    <hyperlink ref="E167" r:id="rId254"/>
    <hyperlink ref="E168" r:id="rId255"/>
    <hyperlink ref="I166" r:id="rId256"/>
    <hyperlink ref="I167" r:id="rId257"/>
    <hyperlink ref="I168" r:id="rId258"/>
    <hyperlink ref="I169" r:id="rId259"/>
    <hyperlink ref="I170" r:id="rId260"/>
    <hyperlink ref="I171" r:id="rId261"/>
    <hyperlink ref="L166" r:id="rId262"/>
    <hyperlink ref="L167" r:id="rId263"/>
    <hyperlink ref="L168" r:id="rId264"/>
    <hyperlink ref="L169" r:id="rId265"/>
    <hyperlink ref="L170" r:id="rId266"/>
    <hyperlink ref="L171" r:id="rId267"/>
    <hyperlink ref="M130" r:id="rId268"/>
    <hyperlink ref="E158" r:id="rId269"/>
    <hyperlink ref="F158" r:id="rId270"/>
    <hyperlink ref="L158" r:id="rId271" display="mailto:korneev@volga-motors.ru"/>
    <hyperlink ref="F164" r:id="rId272" display="mailto:lgs04@kulanoil.kz"/>
    <hyperlink ref="L164" r:id="rId273" display="mailto:lgs04@kulanoil.kz"/>
    <hyperlink ref="F13" r:id="rId274"/>
    <hyperlink ref="L13" r:id="rId275"/>
    <hyperlink ref="E12" r:id="rId276"/>
    <hyperlink ref="L194" r:id="rId277"/>
    <hyperlink ref="F171" r:id="rId278"/>
    <hyperlink ref="F57" r:id="rId279"/>
    <hyperlink ref="G199" r:id="rId280"/>
    <hyperlink ref="E94" r:id="rId281"/>
    <hyperlink ref="F94" r:id="rId282"/>
    <hyperlink ref="L94" r:id="rId283"/>
    <hyperlink ref="E175" r:id="rId284"/>
    <hyperlink ref="E176" r:id="rId285"/>
    <hyperlink ref="E177" r:id="rId286"/>
    <hyperlink ref="F175" r:id="rId287"/>
    <hyperlink ref="F176" r:id="rId288"/>
    <hyperlink ref="F177" r:id="rId289"/>
    <hyperlink ref="L175" r:id="rId290"/>
    <hyperlink ref="L176" r:id="rId291"/>
    <hyperlink ref="L177" r:id="rId292"/>
    <hyperlink ref="I176" r:id="rId293"/>
    <hyperlink ref="I177" r:id="rId294"/>
    <hyperlink ref="E152" r:id="rId295"/>
    <hyperlink ref="F152" r:id="rId296"/>
    <hyperlink ref="L152" r:id="rId297" display="mailto:gordt.konstantin@cbc-group.kz"/>
    <hyperlink ref="I152" r:id="rId298"/>
    <hyperlink ref="E75" r:id="rId299"/>
    <hyperlink ref="F75" r:id="rId300"/>
    <hyperlink ref="L75" r:id="rId301"/>
    <hyperlink ref="E63" r:id="rId302" display="mailto:alliance@amtel.club"/>
    <hyperlink ref="F63" r:id="rId303" display="mailto:alliance@amtel.club"/>
    <hyperlink ref="L63" r:id="rId304" display="mailto:alliance@amtel.club"/>
    <hyperlink ref="L181" r:id="rId305"/>
    <hyperlink ref="E115" r:id="rId306"/>
    <hyperlink ref="F115" r:id="rId307"/>
    <hyperlink ref="R115" r:id="rId308"/>
    <hyperlink ref="L115" r:id="rId309" display="mailto:287947@mail.ru"/>
    <hyperlink ref="E10" r:id="rId310" display="mailto:nataliya.pokidova@abs-auto.ru"/>
    <hyperlink ref="F10" r:id="rId311" display="mailto:nataliya.pokidova@abs-auto.ru"/>
    <hyperlink ref="F11" r:id="rId312" display="mailto:nataliya.pokidova@abs-auto.ru"/>
    <hyperlink ref="E11" r:id="rId313" display="mailto:nataliya.pokidova@abs-auto.ru"/>
    <hyperlink ref="L11" r:id="rId314" display="mailto:nataliya.pokidova@abs-auto.ru"/>
    <hyperlink ref="L10" r:id="rId315" display="mailto:nataliya.pokidova@abs-auto.ru"/>
    <hyperlink ref="R10" r:id="rId316" display="mailto:nataliya.pokidova@abs-auto.ru"/>
    <hyperlink ref="R11" r:id="rId317" display="mailto:nataliya.pokidova@abs-auto.ru"/>
    <hyperlink ref="F106" r:id="rId318" display="mailto:YOS@mikado-parts.ru"/>
    <hyperlink ref="E202" r:id="rId319"/>
    <hyperlink ref="F202" r:id="rId320"/>
    <hyperlink ref="G202" r:id="rId321"/>
    <hyperlink ref="L202" r:id="rId322" display="mailto:ev.kuraeva@favorit-parts.ru"/>
    <hyperlink ref="R202" r:id="rId323" display="mailto:ev.kuraeva@favorit-parts.ru"/>
    <hyperlink ref="E15" r:id="rId324"/>
    <hyperlink ref="F15" r:id="rId325"/>
    <hyperlink ref="L15" r:id="rId326"/>
    <hyperlink ref="R15" r:id="rId327"/>
    <hyperlink ref="E21" r:id="rId328"/>
    <hyperlink ref="F21" r:id="rId329"/>
    <hyperlink ref="L21" r:id="rId330"/>
    <hyperlink ref="R21" r:id="rId331"/>
    <hyperlink ref="E34" r:id="rId332"/>
    <hyperlink ref="F34" r:id="rId333"/>
    <hyperlink ref="E35" r:id="rId334"/>
    <hyperlink ref="F35" r:id="rId335"/>
    <hyperlink ref="L34" r:id="rId336"/>
    <hyperlink ref="L35" r:id="rId337"/>
    <hyperlink ref="R34" r:id="rId338"/>
    <hyperlink ref="R35" r:id="rId339"/>
    <hyperlink ref="F42" r:id="rId340"/>
    <hyperlink ref="E23" r:id="rId341"/>
    <hyperlink ref="F23" r:id="rId342"/>
    <hyperlink ref="R23" r:id="rId343"/>
    <hyperlink ref="R165" r:id="rId344"/>
    <hyperlink ref="L36" r:id="rId345"/>
    <hyperlink ref="F36" r:id="rId346"/>
    <hyperlink ref="E36" r:id="rId347"/>
    <hyperlink ref="R36" r:id="rId348"/>
    <hyperlink ref="E89" r:id="rId349"/>
    <hyperlink ref="F89" r:id="rId350"/>
    <hyperlink ref="L89" r:id="rId351" display="mailto:e.babynina@europart.ru"/>
    <hyperlink ref="R89" r:id="rId352" display="mailto:e.babynina@europart.ru"/>
    <hyperlink ref="E38" r:id="rId353"/>
    <hyperlink ref="F38" r:id="rId354" display="olga_lavrova@autospace.by"/>
    <hyperlink ref="F40" r:id="rId355"/>
    <hyperlink ref="E37" r:id="rId356"/>
    <hyperlink ref="F37" r:id="rId357"/>
    <hyperlink ref="L37" r:id="rId358"/>
    <hyperlink ref="R37" r:id="rId359"/>
    <hyperlink ref="E160" r:id="rId360"/>
    <hyperlink ref="F160" r:id="rId361"/>
    <hyperlink ref="R160" r:id="rId362"/>
    <hyperlink ref="F161" r:id="rId363"/>
    <hyperlink ref="L51" r:id="rId364"/>
    <hyperlink ref="L53" r:id="rId365"/>
    <hyperlink ref="L52" r:id="rId366"/>
    <hyperlink ref="L50" r:id="rId367"/>
    <hyperlink ref="L54" r:id="rId368"/>
    <hyperlink ref="R51" r:id="rId369"/>
    <hyperlink ref="R53" r:id="rId370"/>
    <hyperlink ref="R52" r:id="rId371"/>
    <hyperlink ref="R50" r:id="rId372"/>
    <hyperlink ref="R54" r:id="rId373"/>
    <hyperlink ref="E95" r:id="rId374"/>
    <hyperlink ref="F95" r:id="rId375"/>
    <hyperlink ref="L95" r:id="rId376" display="mailto:gubkin@etsltd.ru"/>
    <hyperlink ref="R95" r:id="rId377" display="mailto:gubkin@etsltd.ru"/>
    <hyperlink ref="I193" r:id="rId378"/>
    <hyperlink ref="E193" r:id="rId379"/>
    <hyperlink ref="F193" r:id="rId380"/>
    <hyperlink ref="L193" r:id="rId381"/>
    <hyperlink ref="R193" r:id="rId382"/>
    <hyperlink ref="L161" r:id="rId383"/>
    <hyperlink ref="R161" r:id="rId384"/>
    <hyperlink ref="L147" r:id="rId385"/>
    <hyperlink ref="E148" r:id="rId386"/>
    <hyperlink ref="E149" r:id="rId387"/>
    <hyperlink ref="F148" r:id="rId388"/>
    <hyperlink ref="F149" r:id="rId389"/>
    <hyperlink ref="L148" r:id="rId390"/>
    <hyperlink ref="L149" r:id="rId391"/>
    <hyperlink ref="R148" r:id="rId392"/>
    <hyperlink ref="R149" r:id="rId393"/>
    <hyperlink ref="E72" r:id="rId394"/>
    <hyperlink ref="F72" r:id="rId395"/>
    <hyperlink ref="E73" r:id="rId396"/>
    <hyperlink ref="F73" r:id="rId397"/>
    <hyperlink ref="E4" r:id="rId398"/>
    <hyperlink ref="L4" r:id="rId399"/>
    <hyperlink ref="R4" r:id="rId400"/>
    <hyperlink ref="E198" r:id="rId401"/>
    <hyperlink ref="F198" r:id="rId402"/>
    <hyperlink ref="L198" r:id="rId403"/>
    <hyperlink ref="R198" r:id="rId404"/>
    <hyperlink ref="E188" r:id="rId405"/>
    <hyperlink ref="F188" r:id="rId406"/>
    <hyperlink ref="L188" r:id="rId407"/>
    <hyperlink ref="R188" r:id="rId408"/>
    <hyperlink ref="F203" r:id="rId409"/>
    <hyperlink ref="L203" r:id="rId410"/>
    <hyperlink ref="R203" r:id="rId411"/>
    <hyperlink ref="E143" r:id="rId412"/>
    <hyperlink ref="F143" r:id="rId413"/>
    <hyperlink ref="L143" r:id="rId414"/>
    <hyperlink ref="R143" r:id="rId415"/>
    <hyperlink ref="E125" r:id="rId416"/>
    <hyperlink ref="E16" r:id="rId417" display="mailto:Dumnova-AA@Part-kom.ru"/>
    <hyperlink ref="F16" r:id="rId418" display="mailto:Dumnova-AA@Part-kom.ru"/>
    <hyperlink ref="L16" r:id="rId419" display="mailto:Dumnova-AA@Part-kom.ru"/>
    <hyperlink ref="R16" r:id="rId420" display="mailto:Dumnova-AA@Part-kom.ru"/>
    <hyperlink ref="F185" r:id="rId421"/>
    <hyperlink ref="F186" r:id="rId422"/>
    <hyperlink ref="E71" r:id="rId423"/>
    <hyperlink ref="F71" r:id="rId424"/>
    <hyperlink ref="L71" r:id="rId425"/>
    <hyperlink ref="R71" r:id="rId426"/>
    <hyperlink ref="E70" r:id="rId427"/>
    <hyperlink ref="F70" r:id="rId428"/>
    <hyperlink ref="F98" r:id="rId429"/>
    <hyperlink ref="F99" r:id="rId430"/>
    <hyperlink ref="F100" r:id="rId431"/>
    <hyperlink ref="R98" r:id="rId432"/>
    <hyperlink ref="R99" r:id="rId433"/>
    <hyperlink ref="R100" r:id="rId434"/>
    <hyperlink ref="G101" r:id="rId435" display="mailto:kozhevnikov_a@bigcar.su"/>
    <hyperlink ref="G102" r:id="rId436" display="mailto:shcherbinin_n@bigcar.su"/>
    <hyperlink ref="L98" r:id="rId437"/>
    <hyperlink ref="L99" r:id="rId438"/>
    <hyperlink ref="L100" r:id="rId439"/>
    <hyperlink ref="E98" r:id="rId440"/>
    <hyperlink ref="E99" r:id="rId441"/>
    <hyperlink ref="E100" r:id="rId442"/>
    <hyperlink ref="I98" r:id="rId443"/>
    <hyperlink ref="I199:I202" r:id="rId444" display="Dmitri.Lebedev@schaeffler.com"/>
    <hyperlink ref="F55" r:id="rId445"/>
    <hyperlink ref="L55" r:id="rId446" display="mailto:seleznev_vs@agrotrak.ru"/>
    <hyperlink ref="R55" r:id="rId447" display="mailto:seleznev_vs@agrotrak.ru"/>
    <hyperlink ref="F62" r:id="rId448" display="mailto:shestakov_sg@alt-zap.ru"/>
    <hyperlink ref="E62" r:id="rId449" display="mailto:shestakov_sg@alt-zap.ru"/>
    <hyperlink ref="L62" r:id="rId450" display="mailto:shestakov_sg@alt-zap.ru"/>
    <hyperlink ref="R62" r:id="rId451" display="mailto:shestakov_sg@alt-zap.ru"/>
    <hyperlink ref="E116" r:id="rId452"/>
    <hyperlink ref="F116" r:id="rId453"/>
    <hyperlink ref="L116" r:id="rId454"/>
    <hyperlink ref="R116" r:id="rId455"/>
    <hyperlink ref="F90" r:id="rId456"/>
    <hyperlink ref="E90" r:id="rId457"/>
    <hyperlink ref="E128" r:id="rId458"/>
    <hyperlink ref="F128" r:id="rId459"/>
    <hyperlink ref="G51" r:id="rId460"/>
    <hyperlink ref="G53" r:id="rId461"/>
    <hyperlink ref="G52" r:id="rId462"/>
    <hyperlink ref="G50" r:id="rId463"/>
    <hyperlink ref="G54" r:id="rId464"/>
    <hyperlink ref="E130" r:id="rId465"/>
    <hyperlink ref="L130" r:id="rId466" display="mailto:EfimovaOA@nizhbel.ru"/>
    <hyperlink ref="R130" r:id="rId467" display="mailto:EfimovaOA@nizhbel.ru"/>
    <hyperlink ref="F189" r:id="rId468"/>
    <hyperlink ref="F117" r:id="rId469" display="mailto:Asanidze_ll@moskvorechie.ru"/>
    <hyperlink ref="L73" r:id="rId470"/>
  </hyperlinks>
  <pageMargins left="0.7" right="0.7" top="0.75" bottom="0.75" header="0.3" footer="0.3"/>
  <pageSetup paperSize="9" orientation="portrait" r:id="rId471"/>
  <legacyDrawing r:id="rId472"/>
  <tableParts count="1">
    <tablePart r:id="rId47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0">
    <tabColor rgb="FF00B050"/>
  </sheetPr>
  <dimension ref="A1:M38"/>
  <sheetViews>
    <sheetView workbookViewId="0">
      <selection activeCell="E22" sqref="E22"/>
    </sheetView>
  </sheetViews>
  <sheetFormatPr defaultRowHeight="12.75" x14ac:dyDescent="0.2"/>
  <cols>
    <col min="1" max="1" width="19.140625" bestFit="1" customWidth="1"/>
    <col min="2" max="2" width="16" customWidth="1"/>
    <col min="3" max="3" width="22.42578125" customWidth="1"/>
    <col min="4" max="4" width="10" customWidth="1"/>
    <col min="5" max="5" width="9.42578125" bestFit="1" customWidth="1"/>
    <col min="6" max="6" width="11.7109375" bestFit="1" customWidth="1"/>
    <col min="7" max="7" width="10.140625" bestFit="1" customWidth="1"/>
    <col min="8" max="8" width="14.42578125" bestFit="1" customWidth="1"/>
    <col min="9" max="9" width="7.7109375" bestFit="1" customWidth="1"/>
    <col min="10" max="10" width="10.5703125" bestFit="1" customWidth="1"/>
    <col min="11" max="11" width="25.140625" bestFit="1" customWidth="1"/>
    <col min="12" max="12" width="12" bestFit="1" customWidth="1"/>
    <col min="13" max="13" width="19.7109375" customWidth="1"/>
  </cols>
  <sheetData>
    <row r="1" spans="1:13" ht="25.5" x14ac:dyDescent="0.2">
      <c r="A1" s="105" t="s">
        <v>364</v>
      </c>
      <c r="B1" s="105" t="s">
        <v>365</v>
      </c>
      <c r="C1" s="105" t="s">
        <v>366</v>
      </c>
      <c r="D1" s="106" t="s">
        <v>367</v>
      </c>
      <c r="E1" s="105" t="s">
        <v>368</v>
      </c>
      <c r="F1" s="106" t="s">
        <v>369</v>
      </c>
      <c r="G1" s="105" t="s">
        <v>370</v>
      </c>
      <c r="H1" s="105" t="s">
        <v>371</v>
      </c>
      <c r="I1" s="105" t="s">
        <v>372</v>
      </c>
      <c r="J1" s="105" t="s">
        <v>373</v>
      </c>
      <c r="K1" s="105" t="s">
        <v>374</v>
      </c>
      <c r="L1" s="59" t="s">
        <v>350</v>
      </c>
      <c r="M1" s="59" t="s">
        <v>351</v>
      </c>
    </row>
    <row r="2" spans="1:13" x14ac:dyDescent="0.2">
      <c r="A2" s="107" t="s">
        <v>869</v>
      </c>
      <c r="B2" s="107">
        <v>334373573</v>
      </c>
      <c r="C2" s="107" t="s">
        <v>865</v>
      </c>
      <c r="D2" s="107">
        <v>1</v>
      </c>
      <c r="E2" s="107"/>
      <c r="F2" s="107">
        <v>6223334000</v>
      </c>
      <c r="G2" s="107">
        <v>8666</v>
      </c>
      <c r="H2" s="107"/>
      <c r="I2" s="107">
        <v>3810</v>
      </c>
      <c r="J2" s="536">
        <v>43504</v>
      </c>
      <c r="K2" s="107" t="s">
        <v>263</v>
      </c>
      <c r="L2" s="537"/>
      <c r="M2" s="537"/>
    </row>
    <row r="3" spans="1:13" x14ac:dyDescent="0.2">
      <c r="A3" s="107" t="s">
        <v>870</v>
      </c>
      <c r="B3" s="107">
        <v>334500116</v>
      </c>
      <c r="C3" s="107" t="s">
        <v>871</v>
      </c>
      <c r="D3" s="107">
        <v>4</v>
      </c>
      <c r="E3" s="107"/>
      <c r="F3" s="107">
        <v>915702</v>
      </c>
      <c r="G3" s="107">
        <v>1096</v>
      </c>
      <c r="H3" s="107"/>
      <c r="I3" s="107">
        <v>2010</v>
      </c>
      <c r="J3" s="536">
        <v>43509</v>
      </c>
      <c r="K3" s="107" t="s">
        <v>263</v>
      </c>
      <c r="L3" s="107"/>
      <c r="M3" s="107"/>
    </row>
    <row r="4" spans="1:13" x14ac:dyDescent="0.2">
      <c r="A4" s="107" t="s">
        <v>864</v>
      </c>
      <c r="B4" s="107">
        <v>334380096</v>
      </c>
      <c r="C4" s="107" t="s">
        <v>865</v>
      </c>
      <c r="D4" s="107">
        <v>4</v>
      </c>
      <c r="E4" s="107"/>
      <c r="F4" s="107">
        <v>6223334000</v>
      </c>
      <c r="G4" s="107">
        <v>34664</v>
      </c>
      <c r="H4" s="107"/>
      <c r="I4" s="107">
        <v>430</v>
      </c>
      <c r="J4" s="536">
        <v>43507</v>
      </c>
      <c r="K4" s="107" t="s">
        <v>296</v>
      </c>
      <c r="L4" s="537"/>
      <c r="M4" s="537"/>
    </row>
    <row r="5" spans="1:13" x14ac:dyDescent="0.2">
      <c r="A5" s="107" t="s">
        <v>866</v>
      </c>
      <c r="B5" s="107">
        <v>334466127</v>
      </c>
      <c r="C5" s="107" t="s">
        <v>867</v>
      </c>
      <c r="D5" s="107">
        <v>1</v>
      </c>
      <c r="E5" s="107"/>
      <c r="F5" s="107">
        <v>8405</v>
      </c>
      <c r="G5" s="107">
        <v>1199</v>
      </c>
      <c r="H5" s="107"/>
      <c r="I5" s="107">
        <v>1330</v>
      </c>
      <c r="J5" s="536">
        <v>43510</v>
      </c>
      <c r="K5" s="107" t="s">
        <v>296</v>
      </c>
      <c r="L5" s="522"/>
      <c r="M5" s="107"/>
    </row>
    <row r="6" spans="1:13" x14ac:dyDescent="0.2">
      <c r="A6" s="107" t="s">
        <v>868</v>
      </c>
      <c r="B6" s="107">
        <v>334489060</v>
      </c>
      <c r="C6" s="107" t="s">
        <v>867</v>
      </c>
      <c r="D6" s="107">
        <v>1</v>
      </c>
      <c r="E6" s="107"/>
      <c r="F6" s="107">
        <v>8405</v>
      </c>
      <c r="G6" s="107">
        <v>1199</v>
      </c>
      <c r="H6" s="107"/>
      <c r="I6" s="107">
        <v>1210</v>
      </c>
      <c r="J6" s="536">
        <v>43510</v>
      </c>
      <c r="K6" s="107" t="s">
        <v>296</v>
      </c>
      <c r="L6" s="522"/>
      <c r="M6" s="107"/>
    </row>
    <row r="7" spans="1:13" x14ac:dyDescent="0.2">
      <c r="A7" s="107" t="s">
        <v>875</v>
      </c>
      <c r="B7" s="107">
        <v>334456025</v>
      </c>
      <c r="C7" s="107" t="s">
        <v>876</v>
      </c>
      <c r="D7" s="286">
        <v>12</v>
      </c>
      <c r="E7" s="107"/>
      <c r="F7" s="107">
        <v>915702</v>
      </c>
      <c r="G7" s="290">
        <v>3288</v>
      </c>
      <c r="H7" s="107"/>
      <c r="I7" s="107">
        <v>1210</v>
      </c>
      <c r="J7" s="291">
        <v>43503</v>
      </c>
      <c r="K7" s="107" t="s">
        <v>608</v>
      </c>
      <c r="L7" s="107"/>
      <c r="M7" s="107"/>
    </row>
    <row r="8" spans="1:13" x14ac:dyDescent="0.2">
      <c r="A8" s="107" t="s">
        <v>873</v>
      </c>
      <c r="B8" s="107">
        <v>334435327</v>
      </c>
      <c r="C8" s="107" t="s">
        <v>874</v>
      </c>
      <c r="D8" s="107">
        <v>3</v>
      </c>
      <c r="E8" s="107"/>
      <c r="F8" s="107">
        <v>6223334000</v>
      </c>
      <c r="G8" s="107">
        <v>25998</v>
      </c>
      <c r="H8" s="107"/>
      <c r="I8" s="107">
        <v>1080</v>
      </c>
      <c r="J8" s="536">
        <v>43504</v>
      </c>
      <c r="K8" s="107" t="s">
        <v>670</v>
      </c>
      <c r="L8" s="107"/>
      <c r="M8" s="107"/>
    </row>
    <row r="9" spans="1:13" x14ac:dyDescent="0.2">
      <c r="A9" s="107" t="s">
        <v>872</v>
      </c>
      <c r="B9" s="107">
        <v>334456324</v>
      </c>
      <c r="C9" s="107" t="s">
        <v>871</v>
      </c>
      <c r="D9" s="107">
        <v>10</v>
      </c>
      <c r="E9" s="107"/>
      <c r="F9" s="107">
        <v>915702</v>
      </c>
      <c r="G9" s="107">
        <v>2740</v>
      </c>
      <c r="H9" s="107"/>
      <c r="I9" s="107">
        <v>2110</v>
      </c>
      <c r="J9" s="536">
        <v>43502</v>
      </c>
      <c r="K9" s="107" t="s">
        <v>375</v>
      </c>
      <c r="L9" s="107"/>
      <c r="M9" s="107"/>
    </row>
    <row r="10" spans="1:13" x14ac:dyDescent="0.2">
      <c r="A10" s="107"/>
      <c r="B10" s="107"/>
      <c r="C10" s="107"/>
      <c r="D10" s="286"/>
      <c r="E10" s="107"/>
      <c r="F10" s="107"/>
      <c r="G10" s="290"/>
      <c r="H10" s="107"/>
      <c r="I10" s="107"/>
      <c r="J10" s="291"/>
      <c r="K10" s="107"/>
    </row>
    <row r="11" spans="1:13" x14ac:dyDescent="0.2">
      <c r="A11" s="107"/>
      <c r="B11" s="107"/>
      <c r="C11" s="107"/>
      <c r="D11" s="286"/>
      <c r="E11" s="107"/>
      <c r="F11" s="107"/>
      <c r="G11" s="290"/>
      <c r="H11" s="107"/>
      <c r="I11" s="107"/>
      <c r="J11" s="291"/>
      <c r="K11" s="107"/>
    </row>
    <row r="12" spans="1:13" x14ac:dyDescent="0.2">
      <c r="A12" s="107"/>
      <c r="B12" s="107"/>
      <c r="C12" s="107"/>
      <c r="D12" s="286"/>
      <c r="E12" s="107"/>
      <c r="F12" s="107"/>
      <c r="G12" s="290"/>
      <c r="H12" s="107"/>
      <c r="I12" s="107"/>
      <c r="J12" s="291"/>
      <c r="K12" s="107"/>
    </row>
    <row r="13" spans="1:13" x14ac:dyDescent="0.2">
      <c r="A13" s="107"/>
      <c r="B13" s="107"/>
      <c r="C13" s="107"/>
      <c r="D13" s="286"/>
      <c r="E13" s="107"/>
      <c r="F13" s="107"/>
      <c r="G13" s="290"/>
      <c r="H13" s="107"/>
      <c r="I13" s="107"/>
      <c r="J13" s="291"/>
      <c r="K13" s="107"/>
    </row>
    <row r="14" spans="1:13" x14ac:dyDescent="0.2">
      <c r="A14" s="107"/>
      <c r="B14" s="107"/>
      <c r="C14" s="107"/>
      <c r="D14" s="286"/>
      <c r="E14" s="107"/>
      <c r="F14" s="107"/>
      <c r="G14" s="290"/>
      <c r="H14" s="107"/>
      <c r="I14" s="107"/>
      <c r="J14" s="291"/>
      <c r="K14" s="107"/>
    </row>
    <row r="15" spans="1:13" x14ac:dyDescent="0.2">
      <c r="A15" s="107"/>
      <c r="B15" s="107"/>
      <c r="C15" s="107"/>
      <c r="D15" s="286"/>
      <c r="E15" s="107"/>
      <c r="F15" s="107"/>
      <c r="G15" s="290"/>
      <c r="H15" s="107"/>
      <c r="I15" s="107"/>
      <c r="J15" s="291"/>
      <c r="K15" s="107"/>
    </row>
    <row r="16" spans="1:13" x14ac:dyDescent="0.2">
      <c r="A16" s="107"/>
      <c r="B16" s="107"/>
      <c r="C16" s="107"/>
      <c r="D16" s="286"/>
      <c r="E16" s="107"/>
      <c r="F16" s="107"/>
      <c r="G16" s="290"/>
      <c r="H16" s="107"/>
      <c r="I16" s="107"/>
      <c r="J16" s="291"/>
      <c r="K16" s="107"/>
    </row>
    <row r="17" spans="1:11" x14ac:dyDescent="0.2">
      <c r="A17" s="107"/>
      <c r="B17" s="107"/>
      <c r="C17" s="107"/>
      <c r="D17" s="286"/>
      <c r="E17" s="107"/>
      <c r="F17" s="107"/>
      <c r="G17" s="290"/>
      <c r="H17" s="107"/>
      <c r="I17" s="107"/>
      <c r="J17" s="291"/>
      <c r="K17" s="107"/>
    </row>
    <row r="18" spans="1:11" x14ac:dyDescent="0.2">
      <c r="A18" s="107"/>
      <c r="B18" s="107"/>
      <c r="C18" s="107"/>
      <c r="D18" s="286"/>
      <c r="E18" s="107"/>
      <c r="F18" s="107"/>
      <c r="G18" s="290"/>
      <c r="H18" s="107"/>
      <c r="I18" s="107"/>
      <c r="J18" s="291"/>
      <c r="K18" s="107"/>
    </row>
    <row r="19" spans="1:11" x14ac:dyDescent="0.2">
      <c r="A19" s="107"/>
      <c r="B19" s="107"/>
      <c r="C19" s="107"/>
      <c r="D19" s="286"/>
      <c r="E19" s="107"/>
      <c r="F19" s="107"/>
      <c r="G19" s="290"/>
      <c r="H19" s="107"/>
      <c r="I19" s="107"/>
      <c r="J19" s="291"/>
      <c r="K19" s="107"/>
    </row>
    <row r="20" spans="1:11" x14ac:dyDescent="0.2">
      <c r="A20" s="107"/>
      <c r="B20" s="107"/>
      <c r="C20" s="107"/>
      <c r="D20" s="286"/>
      <c r="E20" s="107"/>
      <c r="F20" s="107"/>
      <c r="G20" s="290"/>
      <c r="H20" s="107"/>
      <c r="I20" s="107"/>
      <c r="J20" s="291"/>
      <c r="K20" s="107"/>
    </row>
    <row r="21" spans="1:11" x14ac:dyDescent="0.2">
      <c r="A21" s="107"/>
      <c r="B21" s="107"/>
      <c r="C21" s="107"/>
      <c r="D21" s="286"/>
      <c r="E21" s="107"/>
      <c r="F21" s="107"/>
      <c r="G21" s="290"/>
      <c r="H21" s="107"/>
      <c r="I21" s="107"/>
      <c r="J21" s="291"/>
      <c r="K21" s="107"/>
    </row>
    <row r="22" spans="1:11" x14ac:dyDescent="0.2">
      <c r="A22" s="107"/>
      <c r="B22" s="107"/>
      <c r="C22" s="107"/>
      <c r="D22" s="286"/>
      <c r="E22" s="107"/>
      <c r="F22" s="107"/>
      <c r="G22" s="290"/>
      <c r="H22" s="107"/>
      <c r="I22" s="107"/>
      <c r="J22" s="291"/>
      <c r="K22" s="107"/>
    </row>
    <row r="23" spans="1:11" x14ac:dyDescent="0.2">
      <c r="A23" s="107"/>
      <c r="B23" s="107"/>
      <c r="C23" s="107"/>
      <c r="D23" s="286"/>
      <c r="E23" s="107"/>
      <c r="F23" s="107"/>
      <c r="G23" s="290"/>
      <c r="H23" s="107"/>
      <c r="I23" s="107"/>
      <c r="J23" s="291"/>
      <c r="K23" s="107"/>
    </row>
    <row r="24" spans="1:11" x14ac:dyDescent="0.2">
      <c r="A24" s="107"/>
      <c r="B24" s="107"/>
      <c r="C24" s="107"/>
      <c r="D24" s="286"/>
      <c r="E24" s="107"/>
      <c r="F24" s="107"/>
      <c r="G24" s="290"/>
      <c r="H24" s="107"/>
      <c r="I24" s="107"/>
      <c r="J24" s="291"/>
      <c r="K24" s="107"/>
    </row>
    <row r="25" spans="1:11" x14ac:dyDescent="0.2">
      <c r="A25" s="107"/>
      <c r="B25" s="107"/>
      <c r="C25" s="107"/>
      <c r="D25" s="286"/>
      <c r="E25" s="107"/>
      <c r="F25" s="107"/>
      <c r="G25" s="290"/>
      <c r="H25" s="107"/>
      <c r="I25" s="107"/>
      <c r="J25" s="291"/>
      <c r="K25" s="107"/>
    </row>
    <row r="26" spans="1:11" x14ac:dyDescent="0.2">
      <c r="A26" s="107"/>
      <c r="B26" s="107"/>
      <c r="C26" s="107"/>
      <c r="D26" s="286"/>
      <c r="E26" s="107"/>
      <c r="F26" s="107"/>
      <c r="G26" s="290"/>
      <c r="H26" s="107"/>
      <c r="I26" s="107"/>
      <c r="J26" s="291"/>
      <c r="K26" s="107"/>
    </row>
    <row r="27" spans="1:11" x14ac:dyDescent="0.2">
      <c r="A27" s="107"/>
      <c r="B27" s="107"/>
      <c r="C27" s="107"/>
      <c r="D27" s="286"/>
      <c r="E27" s="107"/>
      <c r="F27" s="107"/>
      <c r="G27" s="290"/>
      <c r="H27" s="107"/>
      <c r="I27" s="107"/>
      <c r="J27" s="291"/>
      <c r="K27" s="107"/>
    </row>
    <row r="28" spans="1:11" x14ac:dyDescent="0.2">
      <c r="A28" s="107"/>
      <c r="B28" s="107"/>
      <c r="C28" s="107"/>
      <c r="D28" s="286"/>
      <c r="E28" s="107"/>
      <c r="F28" s="107"/>
      <c r="G28" s="290"/>
      <c r="H28" s="107"/>
      <c r="I28" s="107"/>
      <c r="J28" s="291"/>
      <c r="K28" s="107"/>
    </row>
    <row r="29" spans="1:11" x14ac:dyDescent="0.2">
      <c r="A29" s="107"/>
      <c r="B29" s="107"/>
      <c r="C29" s="107"/>
      <c r="D29" s="286"/>
      <c r="E29" s="107"/>
      <c r="F29" s="107"/>
      <c r="G29" s="290"/>
      <c r="H29" s="107"/>
      <c r="I29" s="107"/>
      <c r="J29" s="291"/>
      <c r="K29" s="107"/>
    </row>
    <row r="30" spans="1:11" x14ac:dyDescent="0.2">
      <c r="A30" s="107"/>
      <c r="B30" s="107"/>
      <c r="C30" s="107"/>
      <c r="D30" s="286"/>
      <c r="E30" s="107"/>
      <c r="F30" s="107"/>
      <c r="G30" s="290"/>
      <c r="H30" s="107"/>
      <c r="I30" s="107"/>
      <c r="J30" s="291"/>
      <c r="K30" s="107"/>
    </row>
    <row r="31" spans="1:11" x14ac:dyDescent="0.2">
      <c r="A31" s="107"/>
      <c r="B31" s="107"/>
      <c r="C31" s="107"/>
      <c r="D31" s="286"/>
      <c r="E31" s="107"/>
      <c r="F31" s="107"/>
      <c r="G31" s="290"/>
      <c r="H31" s="107"/>
      <c r="I31" s="107"/>
      <c r="J31" s="291"/>
      <c r="K31" s="107"/>
    </row>
    <row r="32" spans="1:11" x14ac:dyDescent="0.2">
      <c r="A32" s="107"/>
      <c r="B32" s="107"/>
      <c r="C32" s="107"/>
      <c r="D32" s="286"/>
      <c r="E32" s="107"/>
      <c r="F32" s="107"/>
      <c r="G32" s="290"/>
      <c r="H32" s="107"/>
      <c r="I32" s="107"/>
      <c r="J32" s="291"/>
      <c r="K32" s="107"/>
    </row>
    <row r="33" spans="1:11" x14ac:dyDescent="0.2">
      <c r="A33" s="107"/>
      <c r="B33" s="107"/>
      <c r="C33" s="107"/>
      <c r="D33" s="286"/>
      <c r="E33" s="107"/>
      <c r="F33" s="107"/>
      <c r="G33" s="290"/>
      <c r="H33" s="107"/>
      <c r="I33" s="107"/>
      <c r="J33" s="291"/>
      <c r="K33" s="107"/>
    </row>
    <row r="34" spans="1:11" x14ac:dyDescent="0.2">
      <c r="A34" s="107"/>
      <c r="B34" s="107"/>
      <c r="C34" s="107"/>
      <c r="D34" s="286"/>
      <c r="E34" s="107"/>
      <c r="F34" s="107"/>
      <c r="G34" s="290"/>
      <c r="H34" s="107"/>
      <c r="I34" s="107"/>
      <c r="J34" s="291"/>
      <c r="K34" s="107"/>
    </row>
    <row r="35" spans="1:11" x14ac:dyDescent="0.2">
      <c r="D35" s="2"/>
    </row>
    <row r="36" spans="1:11" x14ac:dyDescent="0.2">
      <c r="D36" s="2"/>
    </row>
    <row r="37" spans="1:11" x14ac:dyDescent="0.2">
      <c r="D37" s="2"/>
    </row>
    <row r="38" spans="1:11" x14ac:dyDescent="0.2">
      <c r="D38" s="2"/>
    </row>
  </sheetData>
  <sortState ref="A2:K9">
    <sortCondition ref="K2:K9"/>
  </sortState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>
    <tabColor rgb="FF00B050"/>
  </sheetPr>
  <dimension ref="A1:M35"/>
  <sheetViews>
    <sheetView workbookViewId="0">
      <selection activeCell="C4" sqref="A4:C4"/>
    </sheetView>
  </sheetViews>
  <sheetFormatPr defaultRowHeight="12.75" x14ac:dyDescent="0.2"/>
  <cols>
    <col min="1" max="1" width="21.140625" bestFit="1" customWidth="1"/>
    <col min="2" max="2" width="16.28515625" style="29" bestFit="1" customWidth="1"/>
    <col min="3" max="3" width="33" bestFit="1" customWidth="1"/>
    <col min="4" max="4" width="9.42578125" style="29" customWidth="1"/>
    <col min="5" max="5" width="10.85546875" bestFit="1" customWidth="1"/>
    <col min="6" max="6" width="15.85546875" bestFit="1" customWidth="1"/>
    <col min="7" max="7" width="12.5703125" bestFit="1" customWidth="1"/>
    <col min="8" max="8" width="17.140625" bestFit="1" customWidth="1"/>
    <col min="9" max="9" width="10.5703125" customWidth="1"/>
    <col min="10" max="10" width="14.140625" style="29" bestFit="1" customWidth="1"/>
    <col min="11" max="11" width="23.140625" bestFit="1" customWidth="1"/>
    <col min="12" max="12" width="14" bestFit="1" customWidth="1"/>
    <col min="13" max="13" width="11.5703125" bestFit="1" customWidth="1"/>
  </cols>
  <sheetData>
    <row r="1" spans="1:13" ht="30" x14ac:dyDescent="0.2">
      <c r="A1" s="643" t="s">
        <v>364</v>
      </c>
      <c r="B1" s="650" t="s">
        <v>365</v>
      </c>
      <c r="C1" s="643" t="s">
        <v>366</v>
      </c>
      <c r="D1" s="650" t="s">
        <v>367</v>
      </c>
      <c r="E1" s="643" t="s">
        <v>368</v>
      </c>
      <c r="F1" s="643" t="s">
        <v>369</v>
      </c>
      <c r="G1" s="643" t="s">
        <v>370</v>
      </c>
      <c r="H1" s="643" t="s">
        <v>371</v>
      </c>
      <c r="I1" s="643" t="s">
        <v>372</v>
      </c>
      <c r="J1" s="650" t="s">
        <v>373</v>
      </c>
      <c r="K1" s="643" t="s">
        <v>374</v>
      </c>
      <c r="L1" s="644" t="s">
        <v>350</v>
      </c>
      <c r="M1" s="644" t="s">
        <v>351</v>
      </c>
    </row>
    <row r="2" spans="1:13" ht="15" x14ac:dyDescent="0.25">
      <c r="A2" s="645" t="s">
        <v>869</v>
      </c>
      <c r="B2" s="652">
        <v>334373573</v>
      </c>
      <c r="C2" s="645" t="s">
        <v>865</v>
      </c>
      <c r="D2" s="653">
        <v>1</v>
      </c>
      <c r="E2" s="645"/>
      <c r="F2" s="645">
        <v>6223334000</v>
      </c>
      <c r="G2" s="646">
        <v>8666</v>
      </c>
      <c r="H2" s="645"/>
      <c r="I2" s="645">
        <v>3810</v>
      </c>
      <c r="J2" s="651">
        <v>43504</v>
      </c>
      <c r="K2" s="645" t="s">
        <v>263</v>
      </c>
      <c r="L2" s="648">
        <v>3423</v>
      </c>
      <c r="M2" s="649">
        <v>33</v>
      </c>
    </row>
    <row r="3" spans="1:13" x14ac:dyDescent="0.2">
      <c r="A3" s="645" t="s">
        <v>870</v>
      </c>
      <c r="B3" s="652">
        <v>334500116</v>
      </c>
      <c r="C3" s="645" t="s">
        <v>871</v>
      </c>
      <c r="D3" s="653">
        <v>4</v>
      </c>
      <c r="E3" s="645"/>
      <c r="F3" s="645">
        <v>915702</v>
      </c>
      <c r="G3" s="646">
        <v>1096</v>
      </c>
      <c r="H3" s="645"/>
      <c r="I3" s="645">
        <v>2010</v>
      </c>
      <c r="J3" s="651">
        <v>43509</v>
      </c>
      <c r="K3" s="645" t="s">
        <v>263</v>
      </c>
      <c r="L3" s="645">
        <v>33333</v>
      </c>
      <c r="M3" s="645">
        <v>22</v>
      </c>
    </row>
    <row r="4" spans="1:13" x14ac:dyDescent="0.2">
      <c r="A4" s="645" t="s">
        <v>864</v>
      </c>
      <c r="B4" s="652">
        <v>334380096</v>
      </c>
      <c r="C4" s="645" t="s">
        <v>865</v>
      </c>
      <c r="D4" s="653">
        <v>4</v>
      </c>
      <c r="E4" s="645"/>
      <c r="F4" s="645">
        <v>6223334000</v>
      </c>
      <c r="G4" s="646">
        <v>34664</v>
      </c>
      <c r="H4" s="645"/>
      <c r="I4" s="645">
        <v>430</v>
      </c>
      <c r="J4" s="651">
        <v>43507</v>
      </c>
      <c r="K4" s="645" t="s">
        <v>296</v>
      </c>
      <c r="L4" s="645">
        <v>444554</v>
      </c>
      <c r="M4" s="645">
        <v>33</v>
      </c>
    </row>
    <row r="5" spans="1:13" x14ac:dyDescent="0.2">
      <c r="A5" s="645" t="s">
        <v>866</v>
      </c>
      <c r="B5" s="652">
        <v>334466127</v>
      </c>
      <c r="C5" s="645" t="s">
        <v>867</v>
      </c>
      <c r="D5" s="653">
        <v>1</v>
      </c>
      <c r="E5" s="645"/>
      <c r="F5" s="645">
        <v>8405</v>
      </c>
      <c r="G5" s="646">
        <v>1199</v>
      </c>
      <c r="H5" s="645"/>
      <c r="I5" s="645">
        <v>1330</v>
      </c>
      <c r="J5" s="651">
        <v>43510</v>
      </c>
      <c r="K5" s="645" t="s">
        <v>296</v>
      </c>
      <c r="L5" s="1"/>
      <c r="M5" s="1"/>
    </row>
    <row r="6" spans="1:13" x14ac:dyDescent="0.2">
      <c r="A6" s="645" t="s">
        <v>868</v>
      </c>
      <c r="B6" s="652">
        <v>334489060</v>
      </c>
      <c r="C6" s="645" t="s">
        <v>867</v>
      </c>
      <c r="D6" s="653">
        <v>1</v>
      </c>
      <c r="E6" s="645"/>
      <c r="F6" s="645">
        <v>8405</v>
      </c>
      <c r="G6" s="646">
        <v>1199</v>
      </c>
      <c r="H6" s="645"/>
      <c r="I6" s="645">
        <v>1210</v>
      </c>
      <c r="J6" s="651">
        <v>43510</v>
      </c>
      <c r="K6" s="645" t="s">
        <v>296</v>
      </c>
      <c r="L6" s="1"/>
      <c r="M6" s="1"/>
    </row>
    <row r="7" spans="1:13" x14ac:dyDescent="0.2">
      <c r="A7" s="645" t="s">
        <v>875</v>
      </c>
      <c r="B7" s="652">
        <v>334456025</v>
      </c>
      <c r="C7" s="645" t="s">
        <v>876</v>
      </c>
      <c r="D7" s="653">
        <v>12</v>
      </c>
      <c r="E7" s="645"/>
      <c r="F7" s="645">
        <v>915702</v>
      </c>
      <c r="G7" s="646">
        <v>3288</v>
      </c>
      <c r="H7" s="645"/>
      <c r="I7" s="645">
        <v>1210</v>
      </c>
      <c r="J7" s="651">
        <v>43503</v>
      </c>
      <c r="K7" s="645" t="s">
        <v>608</v>
      </c>
      <c r="L7" s="1"/>
      <c r="M7" s="1"/>
    </row>
    <row r="8" spans="1:13" x14ac:dyDescent="0.2">
      <c r="A8" s="645" t="s">
        <v>873</v>
      </c>
      <c r="B8" s="652">
        <v>334435327</v>
      </c>
      <c r="C8" s="645" t="s">
        <v>874</v>
      </c>
      <c r="D8" s="653">
        <v>3</v>
      </c>
      <c r="E8" s="645"/>
      <c r="F8" s="645">
        <v>6223334000</v>
      </c>
      <c r="G8" s="646">
        <v>25998</v>
      </c>
      <c r="H8" s="647"/>
      <c r="I8" s="645">
        <v>1080</v>
      </c>
      <c r="J8" s="651">
        <v>43504</v>
      </c>
      <c r="K8" s="645" t="s">
        <v>670</v>
      </c>
      <c r="L8" s="1"/>
      <c r="M8" s="1"/>
    </row>
    <row r="9" spans="1:13" x14ac:dyDescent="0.2">
      <c r="A9" s="645" t="s">
        <v>872</v>
      </c>
      <c r="B9" s="652">
        <v>334456324</v>
      </c>
      <c r="C9" s="645" t="s">
        <v>871</v>
      </c>
      <c r="D9" s="653">
        <v>10</v>
      </c>
      <c r="E9" s="645"/>
      <c r="F9" s="645">
        <v>915702</v>
      </c>
      <c r="G9" s="646">
        <v>2740</v>
      </c>
      <c r="H9" s="645"/>
      <c r="I9" s="645">
        <v>2110</v>
      </c>
      <c r="J9" s="651">
        <v>43502</v>
      </c>
      <c r="K9" s="645" t="s">
        <v>375</v>
      </c>
      <c r="L9" s="1"/>
      <c r="M9" s="1"/>
    </row>
    <row r="10" spans="1:13" x14ac:dyDescent="0.2">
      <c r="A10" s="645"/>
      <c r="B10" s="652"/>
      <c r="C10" s="645"/>
      <c r="D10" s="653"/>
      <c r="E10" s="645"/>
      <c r="F10" s="645"/>
      <c r="G10" s="646"/>
      <c r="H10" s="645"/>
      <c r="I10" s="645"/>
      <c r="J10" s="651"/>
      <c r="K10" s="645"/>
      <c r="L10" s="1"/>
      <c r="M10" s="1"/>
    </row>
    <row r="11" spans="1:13" x14ac:dyDescent="0.2">
      <c r="A11" s="645"/>
      <c r="B11" s="652"/>
      <c r="C11" s="645"/>
      <c r="D11" s="653"/>
      <c r="E11" s="645"/>
      <c r="F11" s="645"/>
      <c r="G11" s="646"/>
      <c r="H11" s="645"/>
      <c r="I11" s="645"/>
      <c r="J11" s="651"/>
      <c r="K11" s="645"/>
      <c r="L11" s="1"/>
      <c r="M11" s="1"/>
    </row>
    <row r="12" spans="1:13" x14ac:dyDescent="0.2">
      <c r="A12" s="645"/>
      <c r="B12" s="652"/>
      <c r="C12" s="645"/>
      <c r="D12" s="653"/>
      <c r="E12" s="645"/>
      <c r="F12" s="645"/>
      <c r="G12" s="646"/>
      <c r="H12" s="645"/>
      <c r="I12" s="645"/>
      <c r="J12" s="651"/>
      <c r="K12" s="645"/>
      <c r="L12" s="1"/>
      <c r="M12" s="1"/>
    </row>
    <row r="13" spans="1:13" x14ac:dyDescent="0.2">
      <c r="A13" s="645"/>
      <c r="B13" s="652"/>
      <c r="C13" s="645"/>
      <c r="D13" s="653"/>
      <c r="E13" s="645"/>
      <c r="F13" s="645"/>
      <c r="G13" s="646"/>
      <c r="H13" s="645"/>
      <c r="I13" s="645"/>
      <c r="J13" s="651"/>
      <c r="K13" s="645"/>
      <c r="L13" s="1"/>
      <c r="M13" s="1"/>
    </row>
    <row r="14" spans="1:13" x14ac:dyDescent="0.2">
      <c r="A14" s="645"/>
      <c r="B14" s="652"/>
      <c r="C14" s="645"/>
      <c r="D14" s="653"/>
      <c r="E14" s="645"/>
      <c r="F14" s="645"/>
      <c r="G14" s="646"/>
      <c r="H14" s="645"/>
      <c r="I14" s="645"/>
      <c r="J14" s="651"/>
      <c r="K14" s="645"/>
      <c r="L14" s="1"/>
      <c r="M14" s="1"/>
    </row>
    <row r="15" spans="1:13" x14ac:dyDescent="0.2">
      <c r="A15" s="645"/>
      <c r="B15" s="652"/>
      <c r="C15" s="645"/>
      <c r="D15" s="653"/>
      <c r="E15" s="645"/>
      <c r="F15" s="645"/>
      <c r="G15" s="646"/>
      <c r="H15" s="645"/>
      <c r="I15" s="645"/>
      <c r="J15" s="651"/>
      <c r="K15" s="645"/>
      <c r="L15" s="1"/>
      <c r="M15" s="1"/>
    </row>
    <row r="16" spans="1:13" x14ac:dyDescent="0.2">
      <c r="A16" s="645"/>
      <c r="B16" s="652"/>
      <c r="C16" s="645"/>
      <c r="D16" s="653"/>
      <c r="E16" s="645"/>
      <c r="F16" s="645"/>
      <c r="G16" s="646"/>
      <c r="H16" s="645"/>
      <c r="I16" s="645"/>
      <c r="J16" s="651"/>
      <c r="K16" s="645"/>
      <c r="L16" s="1"/>
      <c r="M16" s="1"/>
    </row>
    <row r="17" spans="1:13" x14ac:dyDescent="0.2">
      <c r="A17" s="645"/>
      <c r="B17" s="652"/>
      <c r="C17" s="645"/>
      <c r="D17" s="653"/>
      <c r="E17" s="645"/>
      <c r="F17" s="645"/>
      <c r="G17" s="646"/>
      <c r="H17" s="645"/>
      <c r="I17" s="645"/>
      <c r="J17" s="651"/>
      <c r="K17" s="645"/>
      <c r="L17" s="1"/>
      <c r="M17" s="1"/>
    </row>
    <row r="18" spans="1:13" x14ac:dyDescent="0.2">
      <c r="A18" s="645"/>
      <c r="B18" s="652"/>
      <c r="C18" s="645"/>
      <c r="D18" s="653"/>
      <c r="E18" s="645"/>
      <c r="F18" s="645"/>
      <c r="G18" s="646"/>
      <c r="H18" s="645"/>
      <c r="I18" s="645"/>
      <c r="J18" s="651"/>
      <c r="K18" s="645"/>
      <c r="L18" s="1"/>
      <c r="M18" s="1"/>
    </row>
    <row r="19" spans="1:13" x14ac:dyDescent="0.2">
      <c r="A19" s="645"/>
      <c r="B19" s="652"/>
      <c r="C19" s="645"/>
      <c r="D19" s="653"/>
      <c r="E19" s="645"/>
      <c r="F19" s="645"/>
      <c r="G19" s="646"/>
      <c r="H19" s="645"/>
      <c r="I19" s="645"/>
      <c r="J19" s="651"/>
      <c r="K19" s="645"/>
      <c r="L19" s="1"/>
      <c r="M19" s="1"/>
    </row>
    <row r="20" spans="1:13" x14ac:dyDescent="0.2">
      <c r="A20" s="645"/>
      <c r="B20" s="652"/>
      <c r="C20" s="645"/>
      <c r="D20" s="653"/>
      <c r="E20" s="645"/>
      <c r="F20" s="645"/>
      <c r="G20" s="646"/>
      <c r="H20" s="645"/>
      <c r="I20" s="645"/>
      <c r="J20" s="651"/>
      <c r="K20" s="645"/>
      <c r="L20" s="1"/>
      <c r="M20" s="1"/>
    </row>
    <row r="21" spans="1:13" x14ac:dyDescent="0.2">
      <c r="A21" s="645"/>
      <c r="B21" s="652"/>
      <c r="C21" s="645"/>
      <c r="D21" s="653"/>
      <c r="E21" s="645"/>
      <c r="F21" s="645"/>
      <c r="G21" s="646"/>
      <c r="H21" s="645"/>
      <c r="I21" s="645"/>
      <c r="J21" s="651"/>
      <c r="K21" s="645"/>
      <c r="L21" s="1"/>
      <c r="M21" s="1"/>
    </row>
    <row r="22" spans="1:13" x14ac:dyDescent="0.2">
      <c r="A22" s="645"/>
      <c r="B22" s="652"/>
      <c r="C22" s="645"/>
      <c r="D22" s="653"/>
      <c r="E22" s="645"/>
      <c r="F22" s="645"/>
      <c r="G22" s="646"/>
      <c r="H22" s="645"/>
      <c r="I22" s="645"/>
      <c r="J22" s="651"/>
      <c r="K22" s="645"/>
      <c r="L22" s="1"/>
      <c r="M22" s="1"/>
    </row>
    <row r="23" spans="1:13" x14ac:dyDescent="0.2">
      <c r="A23" s="645"/>
      <c r="B23" s="652"/>
      <c r="C23" s="645"/>
      <c r="D23" s="653"/>
      <c r="E23" s="645"/>
      <c r="F23" s="645"/>
      <c r="G23" s="646"/>
      <c r="H23" s="645"/>
      <c r="I23" s="645"/>
      <c r="J23" s="651"/>
      <c r="K23" s="645"/>
      <c r="L23" s="1"/>
      <c r="M23" s="1"/>
    </row>
    <row r="24" spans="1:13" x14ac:dyDescent="0.2">
      <c r="A24" s="645"/>
      <c r="B24" s="652"/>
      <c r="C24" s="645"/>
      <c r="D24" s="653"/>
      <c r="E24" s="645"/>
      <c r="F24" s="645"/>
      <c r="G24" s="646"/>
      <c r="H24" s="645"/>
      <c r="I24" s="645"/>
      <c r="J24" s="651"/>
      <c r="K24" s="645"/>
      <c r="L24" s="1"/>
      <c r="M24" s="1"/>
    </row>
    <row r="25" spans="1:13" x14ac:dyDescent="0.2">
      <c r="A25" s="645"/>
      <c r="B25" s="652"/>
      <c r="C25" s="645"/>
      <c r="D25" s="653"/>
      <c r="E25" s="645"/>
      <c r="F25" s="645"/>
      <c r="G25" s="646"/>
      <c r="H25" s="645"/>
      <c r="I25" s="645"/>
      <c r="J25" s="651"/>
      <c r="K25" s="645"/>
      <c r="L25" s="1"/>
      <c r="M25" s="1"/>
    </row>
    <row r="26" spans="1:13" x14ac:dyDescent="0.2">
      <c r="A26" s="645"/>
      <c r="B26" s="652"/>
      <c r="C26" s="645"/>
      <c r="D26" s="653"/>
      <c r="E26" s="645"/>
      <c r="F26" s="645"/>
      <c r="G26" s="646"/>
      <c r="H26" s="645"/>
      <c r="I26" s="645"/>
      <c r="J26" s="651"/>
      <c r="K26" s="645"/>
      <c r="L26" s="1"/>
      <c r="M26" s="1"/>
    </row>
    <row r="27" spans="1:13" x14ac:dyDescent="0.2">
      <c r="A27" s="645"/>
      <c r="B27" s="652"/>
      <c r="C27" s="645"/>
      <c r="D27" s="653"/>
      <c r="E27" s="645"/>
      <c r="F27" s="645"/>
      <c r="G27" s="646"/>
      <c r="H27" s="645"/>
      <c r="I27" s="645"/>
      <c r="J27" s="651"/>
      <c r="K27" s="645"/>
      <c r="L27" s="1"/>
      <c r="M27" s="1"/>
    </row>
    <row r="28" spans="1:13" x14ac:dyDescent="0.2">
      <c r="A28" s="645"/>
      <c r="B28" s="652"/>
      <c r="C28" s="645"/>
      <c r="D28" s="653"/>
      <c r="E28" s="645"/>
      <c r="F28" s="645"/>
      <c r="G28" s="646"/>
      <c r="H28" s="645"/>
      <c r="I28" s="645"/>
      <c r="J28" s="651"/>
      <c r="K28" s="645"/>
      <c r="L28" s="1"/>
      <c r="M28" s="1"/>
    </row>
    <row r="29" spans="1:13" x14ac:dyDescent="0.2">
      <c r="A29" s="645"/>
      <c r="B29" s="652"/>
      <c r="C29" s="645"/>
      <c r="D29" s="653"/>
      <c r="E29" s="645"/>
      <c r="F29" s="645"/>
      <c r="G29" s="646"/>
      <c r="H29" s="645"/>
      <c r="I29" s="645"/>
      <c r="J29" s="651"/>
      <c r="K29" s="645"/>
      <c r="L29" s="1"/>
      <c r="M29" s="1"/>
    </row>
    <row r="30" spans="1:13" x14ac:dyDescent="0.2">
      <c r="A30" s="645"/>
      <c r="B30" s="652"/>
      <c r="C30" s="645"/>
      <c r="D30" s="653"/>
      <c r="E30" s="645"/>
      <c r="F30" s="645"/>
      <c r="G30" s="646"/>
      <c r="H30" s="645"/>
      <c r="I30" s="645"/>
      <c r="J30" s="651"/>
      <c r="K30" s="645"/>
      <c r="L30" s="1"/>
      <c r="M30" s="1"/>
    </row>
    <row r="31" spans="1:13" x14ac:dyDescent="0.2">
      <c r="A31" s="645"/>
      <c r="B31" s="652"/>
      <c r="C31" s="645"/>
      <c r="D31" s="653"/>
      <c r="E31" s="645"/>
      <c r="F31" s="645"/>
      <c r="G31" s="646"/>
      <c r="H31" s="645"/>
      <c r="I31" s="645"/>
      <c r="J31" s="651"/>
      <c r="K31" s="645"/>
      <c r="L31" s="1"/>
      <c r="M31" s="1"/>
    </row>
    <row r="32" spans="1:13" x14ac:dyDescent="0.2">
      <c r="A32" s="645"/>
      <c r="B32" s="652"/>
      <c r="C32" s="645"/>
      <c r="D32" s="653"/>
      <c r="E32" s="645"/>
      <c r="F32" s="645"/>
      <c r="G32" s="646"/>
      <c r="H32" s="645"/>
      <c r="I32" s="645"/>
      <c r="J32" s="651"/>
      <c r="K32" s="645"/>
      <c r="L32" s="1"/>
      <c r="M32" s="1"/>
    </row>
    <row r="33" spans="1:13" x14ac:dyDescent="0.2">
      <c r="A33" s="645"/>
      <c r="B33" s="652"/>
      <c r="C33" s="645"/>
      <c r="D33" s="653"/>
      <c r="E33" s="645"/>
      <c r="F33" s="645"/>
      <c r="G33" s="646"/>
      <c r="H33" s="645"/>
      <c r="I33" s="645"/>
      <c r="J33" s="651"/>
      <c r="K33" s="645"/>
      <c r="L33" s="1"/>
      <c r="M33" s="1"/>
    </row>
    <row r="34" spans="1:13" x14ac:dyDescent="0.2">
      <c r="A34" s="645"/>
      <c r="B34" s="652"/>
      <c r="C34" s="645"/>
      <c r="D34" s="653"/>
      <c r="E34" s="645"/>
      <c r="F34" s="645"/>
      <c r="G34" s="646"/>
      <c r="H34" s="645"/>
      <c r="I34" s="645"/>
      <c r="J34" s="651"/>
      <c r="K34" s="645"/>
      <c r="L34" s="1"/>
      <c r="M34" s="1"/>
    </row>
    <row r="35" spans="1:13" x14ac:dyDescent="0.2">
      <c r="A35" s="1"/>
      <c r="B35" s="130"/>
      <c r="C35" s="1"/>
      <c r="D35" s="130"/>
      <c r="E35" s="1"/>
      <c r="F35" s="1"/>
      <c r="G35" s="1"/>
      <c r="H35" s="1"/>
      <c r="I35" s="1"/>
      <c r="J35" s="130"/>
      <c r="K35" s="1"/>
      <c r="L35" s="1"/>
      <c r="M35" s="1"/>
    </row>
  </sheetData>
  <autoFilter ref="A1:M1"/>
  <sortState ref="A2:K9">
    <sortCondition ref="K2:K9"/>
  </sortState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FF0066"/>
  </sheetPr>
  <dimension ref="A1:K1602"/>
  <sheetViews>
    <sheetView zoomScaleNormal="100" workbookViewId="0"/>
  </sheetViews>
  <sheetFormatPr defaultColWidth="9.140625" defaultRowHeight="12.75" x14ac:dyDescent="0.2"/>
  <cols>
    <col min="1" max="1" width="21.5703125" style="656" bestFit="1" customWidth="1"/>
    <col min="2" max="2" width="16.28515625" style="656" bestFit="1" customWidth="1"/>
    <col min="3" max="3" width="33" style="656" bestFit="1" customWidth="1"/>
    <col min="4" max="4" width="9.42578125" style="656" bestFit="1" customWidth="1"/>
    <col min="5" max="5" width="11.7109375" style="656" bestFit="1" customWidth="1"/>
    <col min="6" max="6" width="15" style="656" bestFit="1" customWidth="1"/>
    <col min="7" max="7" width="12.5703125" style="656" bestFit="1" customWidth="1"/>
    <col min="8" max="8" width="18.28515625" style="656" bestFit="1" customWidth="1"/>
    <col min="9" max="9" width="10.5703125" style="656" bestFit="1" customWidth="1"/>
    <col min="10" max="10" width="14.140625" style="656" bestFit="1" customWidth="1"/>
    <col min="11" max="11" width="20.7109375" style="656" customWidth="1"/>
    <col min="12" max="12" width="10.7109375" style="656" bestFit="1" customWidth="1"/>
    <col min="13" max="13" width="13.42578125" style="656" bestFit="1" customWidth="1"/>
    <col min="14" max="16384" width="9.140625" style="656"/>
  </cols>
  <sheetData>
    <row r="1" spans="1:11" ht="30" x14ac:dyDescent="0.2">
      <c r="A1" s="654" t="s">
        <v>364</v>
      </c>
      <c r="B1" s="654" t="s">
        <v>365</v>
      </c>
      <c r="C1" s="654" t="s">
        <v>366</v>
      </c>
      <c r="D1" s="655" t="s">
        <v>367</v>
      </c>
      <c r="E1" s="654" t="s">
        <v>368</v>
      </c>
      <c r="F1" s="655" t="s">
        <v>369</v>
      </c>
      <c r="G1" s="654" t="s">
        <v>370</v>
      </c>
      <c r="H1" s="654" t="s">
        <v>371</v>
      </c>
      <c r="I1" s="654" t="s">
        <v>372</v>
      </c>
      <c r="J1" s="654" t="s">
        <v>373</v>
      </c>
      <c r="K1" s="654" t="s">
        <v>374</v>
      </c>
    </row>
    <row r="2" spans="1:11" x14ac:dyDescent="0.2">
      <c r="A2" s="657" t="s">
        <v>869</v>
      </c>
      <c r="B2" s="657">
        <v>334373573</v>
      </c>
      <c r="C2" s="657" t="s">
        <v>865</v>
      </c>
      <c r="D2" s="658">
        <v>1</v>
      </c>
      <c r="E2" s="657"/>
      <c r="F2" s="657">
        <v>6223334000</v>
      </c>
      <c r="G2" s="659">
        <v>8666</v>
      </c>
      <c r="H2" s="657"/>
      <c r="I2" s="657">
        <v>3810</v>
      </c>
      <c r="J2" s="660">
        <v>43504</v>
      </c>
      <c r="K2" s="657" t="s">
        <v>263</v>
      </c>
    </row>
    <row r="3" spans="1:11" x14ac:dyDescent="0.2">
      <c r="A3" s="657" t="s">
        <v>870</v>
      </c>
      <c r="B3" s="657">
        <v>334500116</v>
      </c>
      <c r="C3" s="657" t="s">
        <v>871</v>
      </c>
      <c r="D3" s="658">
        <v>4</v>
      </c>
      <c r="E3" s="657"/>
      <c r="F3" s="657">
        <v>915702</v>
      </c>
      <c r="G3" s="659">
        <v>1096</v>
      </c>
      <c r="H3" s="657"/>
      <c r="I3" s="657">
        <v>2010</v>
      </c>
      <c r="J3" s="660">
        <v>43509</v>
      </c>
      <c r="K3" s="657" t="s">
        <v>263</v>
      </c>
    </row>
    <row r="4" spans="1:11" x14ac:dyDescent="0.2">
      <c r="A4" s="657" t="s">
        <v>864</v>
      </c>
      <c r="B4" s="657">
        <v>334380096</v>
      </c>
      <c r="C4" s="657" t="s">
        <v>865</v>
      </c>
      <c r="D4" s="658">
        <v>4</v>
      </c>
      <c r="E4" s="657"/>
      <c r="F4" s="657">
        <v>6223334000</v>
      </c>
      <c r="G4" s="659">
        <v>34664</v>
      </c>
      <c r="H4" s="657"/>
      <c r="I4" s="657">
        <v>430</v>
      </c>
      <c r="J4" s="660">
        <v>43507</v>
      </c>
      <c r="K4" s="657" t="s">
        <v>296</v>
      </c>
    </row>
    <row r="5" spans="1:11" x14ac:dyDescent="0.2">
      <c r="A5" s="657" t="s">
        <v>866</v>
      </c>
      <c r="B5" s="657">
        <v>334466127</v>
      </c>
      <c r="C5" s="657" t="s">
        <v>867</v>
      </c>
      <c r="D5" s="658">
        <v>1</v>
      </c>
      <c r="E5" s="657"/>
      <c r="F5" s="657">
        <v>8405</v>
      </c>
      <c r="G5" s="659">
        <v>1199</v>
      </c>
      <c r="H5" s="657"/>
      <c r="I5" s="657">
        <v>1330</v>
      </c>
      <c r="J5" s="660">
        <v>43510</v>
      </c>
      <c r="K5" s="657" t="s">
        <v>296</v>
      </c>
    </row>
    <row r="6" spans="1:11" x14ac:dyDescent="0.2">
      <c r="A6" s="657" t="s">
        <v>868</v>
      </c>
      <c r="B6" s="657">
        <v>334489060</v>
      </c>
      <c r="C6" s="657" t="s">
        <v>867</v>
      </c>
      <c r="D6" s="658">
        <v>1</v>
      </c>
      <c r="E6" s="657"/>
      <c r="F6" s="657">
        <v>8405</v>
      </c>
      <c r="G6" s="659">
        <v>1199</v>
      </c>
      <c r="H6" s="657"/>
      <c r="I6" s="657">
        <v>1210</v>
      </c>
      <c r="J6" s="660">
        <v>43510</v>
      </c>
      <c r="K6" s="657" t="s">
        <v>296</v>
      </c>
    </row>
    <row r="7" spans="1:11" x14ac:dyDescent="0.2">
      <c r="A7" s="657" t="s">
        <v>875</v>
      </c>
      <c r="B7" s="657">
        <v>334456025</v>
      </c>
      <c r="C7" s="657" t="s">
        <v>876</v>
      </c>
      <c r="D7" s="658">
        <v>12</v>
      </c>
      <c r="E7" s="657"/>
      <c r="F7" s="657">
        <v>915702</v>
      </c>
      <c r="G7" s="659">
        <v>3288</v>
      </c>
      <c r="H7" s="657"/>
      <c r="I7" s="657">
        <v>1210</v>
      </c>
      <c r="J7" s="660">
        <v>43503</v>
      </c>
      <c r="K7" s="657" t="s">
        <v>608</v>
      </c>
    </row>
    <row r="8" spans="1:11" x14ac:dyDescent="0.2">
      <c r="A8" s="657" t="s">
        <v>873</v>
      </c>
      <c r="B8" s="657">
        <v>334435327</v>
      </c>
      <c r="C8" s="657" t="s">
        <v>874</v>
      </c>
      <c r="D8" s="658">
        <v>3</v>
      </c>
      <c r="E8" s="657"/>
      <c r="F8" s="657">
        <v>6223334000</v>
      </c>
      <c r="G8" s="659">
        <v>25998</v>
      </c>
      <c r="H8" s="657"/>
      <c r="I8" s="657">
        <v>1080</v>
      </c>
      <c r="J8" s="660">
        <v>43504</v>
      </c>
      <c r="K8" s="657" t="s">
        <v>670</v>
      </c>
    </row>
    <row r="9" spans="1:11" x14ac:dyDescent="0.2">
      <c r="A9" s="657" t="s">
        <v>872</v>
      </c>
      <c r="B9" s="657">
        <v>334456324</v>
      </c>
      <c r="C9" s="657" t="s">
        <v>871</v>
      </c>
      <c r="D9" s="658">
        <v>10</v>
      </c>
      <c r="E9" s="657"/>
      <c r="F9" s="657">
        <v>915702</v>
      </c>
      <c r="G9" s="659">
        <v>2740</v>
      </c>
      <c r="H9" s="657"/>
      <c r="I9" s="657">
        <v>2110</v>
      </c>
      <c r="J9" s="660">
        <v>43502</v>
      </c>
      <c r="K9" s="657" t="s">
        <v>375</v>
      </c>
    </row>
    <row r="10" spans="1:11" x14ac:dyDescent="0.2">
      <c r="D10" s="661"/>
      <c r="G10" s="662"/>
      <c r="J10" s="663"/>
    </row>
    <row r="11" spans="1:11" x14ac:dyDescent="0.2">
      <c r="D11" s="661"/>
      <c r="G11" s="662"/>
      <c r="J11" s="663"/>
    </row>
    <row r="12" spans="1:11" x14ac:dyDescent="0.2">
      <c r="D12" s="661"/>
      <c r="G12" s="662"/>
      <c r="J12" s="663"/>
    </row>
    <row r="13" spans="1:11" x14ac:dyDescent="0.2">
      <c r="D13" s="661"/>
      <c r="G13" s="662"/>
      <c r="J13" s="663"/>
    </row>
    <row r="14" spans="1:11" x14ac:dyDescent="0.2">
      <c r="D14" s="661"/>
      <c r="G14" s="662"/>
      <c r="J14" s="663"/>
    </row>
    <row r="15" spans="1:11" x14ac:dyDescent="0.2">
      <c r="D15" s="661"/>
      <c r="G15" s="662"/>
      <c r="J15" s="663"/>
    </row>
    <row r="16" spans="1:11" x14ac:dyDescent="0.2">
      <c r="D16" s="661"/>
      <c r="G16" s="662"/>
      <c r="J16" s="663"/>
    </row>
    <row r="17" spans="4:10" x14ac:dyDescent="0.2">
      <c r="D17" s="661"/>
      <c r="G17" s="662"/>
      <c r="J17" s="663"/>
    </row>
    <row r="18" spans="4:10" x14ac:dyDescent="0.2">
      <c r="D18" s="661"/>
      <c r="G18" s="662"/>
      <c r="J18" s="663"/>
    </row>
    <row r="19" spans="4:10" x14ac:dyDescent="0.2">
      <c r="D19" s="661"/>
      <c r="G19" s="662"/>
      <c r="J19" s="663"/>
    </row>
    <row r="20" spans="4:10" x14ac:dyDescent="0.2">
      <c r="D20" s="661"/>
      <c r="G20" s="662"/>
      <c r="J20" s="663"/>
    </row>
    <row r="21" spans="4:10" x14ac:dyDescent="0.2">
      <c r="D21" s="661"/>
      <c r="G21" s="662"/>
      <c r="J21" s="663"/>
    </row>
    <row r="22" spans="4:10" x14ac:dyDescent="0.2">
      <c r="D22" s="661"/>
      <c r="G22" s="662"/>
      <c r="J22" s="663"/>
    </row>
    <row r="23" spans="4:10" x14ac:dyDescent="0.2">
      <c r="D23" s="661"/>
      <c r="G23" s="662"/>
      <c r="J23" s="663"/>
    </row>
    <row r="24" spans="4:10" x14ac:dyDescent="0.2">
      <c r="D24" s="661"/>
      <c r="G24" s="662"/>
      <c r="J24" s="663"/>
    </row>
    <row r="25" spans="4:10" x14ac:dyDescent="0.2">
      <c r="D25" s="661"/>
      <c r="G25" s="662"/>
      <c r="J25" s="663"/>
    </row>
    <row r="26" spans="4:10" x14ac:dyDescent="0.2">
      <c r="D26" s="661"/>
      <c r="G26" s="662"/>
      <c r="J26" s="663"/>
    </row>
    <row r="27" spans="4:10" x14ac:dyDescent="0.2">
      <c r="D27" s="661"/>
      <c r="G27" s="662"/>
      <c r="J27" s="663"/>
    </row>
    <row r="28" spans="4:10" x14ac:dyDescent="0.2">
      <c r="D28" s="661"/>
      <c r="G28" s="662"/>
      <c r="J28" s="663"/>
    </row>
    <row r="29" spans="4:10" x14ac:dyDescent="0.2">
      <c r="D29" s="661"/>
      <c r="G29" s="662"/>
      <c r="J29" s="663"/>
    </row>
    <row r="30" spans="4:10" x14ac:dyDescent="0.2">
      <c r="D30" s="661"/>
      <c r="G30" s="662"/>
      <c r="J30" s="663"/>
    </row>
    <row r="31" spans="4:10" x14ac:dyDescent="0.2">
      <c r="D31" s="661"/>
      <c r="G31" s="662"/>
      <c r="J31" s="663"/>
    </row>
    <row r="32" spans="4:10" x14ac:dyDescent="0.2">
      <c r="D32" s="661"/>
      <c r="G32" s="662"/>
      <c r="J32" s="663"/>
    </row>
    <row r="33" spans="1:10" x14ac:dyDescent="0.2">
      <c r="D33" s="661"/>
      <c r="G33" s="662"/>
      <c r="J33" s="663"/>
    </row>
    <row r="34" spans="1:10" x14ac:dyDescent="0.2">
      <c r="D34" s="661"/>
      <c r="G34" s="662"/>
      <c r="J34" s="663"/>
    </row>
    <row r="35" spans="1:10" x14ac:dyDescent="0.2">
      <c r="D35" s="661"/>
      <c r="G35" s="662"/>
      <c r="J35" s="663"/>
    </row>
    <row r="36" spans="1:10" x14ac:dyDescent="0.2">
      <c r="D36" s="661"/>
      <c r="G36" s="662"/>
      <c r="J36" s="663"/>
    </row>
    <row r="37" spans="1:10" x14ac:dyDescent="0.2">
      <c r="D37" s="661"/>
      <c r="G37" s="662"/>
      <c r="J37" s="663"/>
    </row>
    <row r="38" spans="1:10" x14ac:dyDescent="0.2">
      <c r="D38" s="661"/>
      <c r="G38" s="662"/>
      <c r="J38" s="663"/>
    </row>
    <row r="39" spans="1:10" x14ac:dyDescent="0.2">
      <c r="D39" s="661"/>
      <c r="G39" s="662"/>
      <c r="J39" s="663"/>
    </row>
    <row r="40" spans="1:10" x14ac:dyDescent="0.2">
      <c r="D40" s="661"/>
      <c r="G40" s="662"/>
      <c r="J40" s="663"/>
    </row>
    <row r="41" spans="1:10" x14ac:dyDescent="0.2">
      <c r="D41" s="661"/>
      <c r="G41" s="662"/>
      <c r="J41" s="663"/>
    </row>
    <row r="42" spans="1:10" x14ac:dyDescent="0.2">
      <c r="D42" s="661"/>
      <c r="G42" s="662"/>
      <c r="J42" s="663"/>
    </row>
    <row r="43" spans="1:10" x14ac:dyDescent="0.2">
      <c r="D43" s="661"/>
      <c r="G43" s="662"/>
      <c r="J43" s="663"/>
    </row>
    <row r="44" spans="1:10" x14ac:dyDescent="0.2">
      <c r="D44" s="661"/>
      <c r="G44" s="662"/>
      <c r="J44" s="663"/>
    </row>
    <row r="45" spans="1:10" x14ac:dyDescent="0.2">
      <c r="D45" s="661"/>
      <c r="G45" s="662"/>
      <c r="J45" s="663"/>
    </row>
    <row r="46" spans="1:10" x14ac:dyDescent="0.2">
      <c r="A46" s="657"/>
      <c r="B46" s="657"/>
      <c r="C46" s="657"/>
      <c r="D46" s="658"/>
      <c r="F46" s="657"/>
      <c r="G46" s="659"/>
      <c r="I46" s="657"/>
      <c r="J46" s="664"/>
    </row>
    <row r="47" spans="1:10" x14ac:dyDescent="0.2">
      <c r="D47" s="661"/>
      <c r="G47" s="662"/>
      <c r="J47" s="663"/>
    </row>
    <row r="48" spans="1:10" x14ac:dyDescent="0.2">
      <c r="D48" s="661"/>
      <c r="G48" s="662"/>
      <c r="J48" s="663"/>
    </row>
    <row r="49" spans="4:10" x14ac:dyDescent="0.2">
      <c r="D49" s="661"/>
      <c r="G49" s="662"/>
      <c r="J49" s="663"/>
    </row>
    <row r="50" spans="4:10" x14ac:dyDescent="0.2">
      <c r="D50" s="661"/>
      <c r="G50" s="662"/>
      <c r="J50" s="663"/>
    </row>
    <row r="51" spans="4:10" x14ac:dyDescent="0.2">
      <c r="D51" s="661"/>
      <c r="G51" s="662"/>
      <c r="J51" s="663"/>
    </row>
    <row r="52" spans="4:10" x14ac:dyDescent="0.2">
      <c r="D52" s="661"/>
      <c r="G52" s="662"/>
      <c r="J52" s="663"/>
    </row>
    <row r="53" spans="4:10" x14ac:dyDescent="0.2">
      <c r="D53" s="661"/>
      <c r="G53" s="662"/>
      <c r="J53" s="663"/>
    </row>
    <row r="54" spans="4:10" x14ac:dyDescent="0.2">
      <c r="D54" s="661"/>
      <c r="G54" s="662"/>
      <c r="J54" s="663"/>
    </row>
    <row r="55" spans="4:10" x14ac:dyDescent="0.2">
      <c r="D55" s="661"/>
      <c r="G55" s="662"/>
      <c r="J55" s="663"/>
    </row>
    <row r="56" spans="4:10" x14ac:dyDescent="0.2">
      <c r="D56" s="661"/>
      <c r="G56" s="662"/>
      <c r="J56" s="663"/>
    </row>
    <row r="57" spans="4:10" x14ac:dyDescent="0.2">
      <c r="D57" s="661"/>
      <c r="G57" s="662"/>
      <c r="J57" s="663"/>
    </row>
    <row r="58" spans="4:10" x14ac:dyDescent="0.2">
      <c r="D58" s="661"/>
      <c r="G58" s="662"/>
      <c r="J58" s="663"/>
    </row>
    <row r="59" spans="4:10" x14ac:dyDescent="0.2">
      <c r="J59" s="665"/>
    </row>
    <row r="60" spans="4:10" x14ac:dyDescent="0.2">
      <c r="J60" s="665"/>
    </row>
    <row r="61" spans="4:10" x14ac:dyDescent="0.2">
      <c r="J61" s="665"/>
    </row>
    <row r="62" spans="4:10" x14ac:dyDescent="0.2">
      <c r="J62" s="665"/>
    </row>
    <row r="63" spans="4:10" x14ac:dyDescent="0.2">
      <c r="J63" s="665"/>
    </row>
    <row r="64" spans="4:10" x14ac:dyDescent="0.2">
      <c r="J64" s="665"/>
    </row>
    <row r="65" spans="10:10" x14ac:dyDescent="0.2">
      <c r="J65" s="665"/>
    </row>
    <row r="66" spans="10:10" x14ac:dyDescent="0.2">
      <c r="J66" s="665"/>
    </row>
    <row r="67" spans="10:10" x14ac:dyDescent="0.2">
      <c r="J67" s="665"/>
    </row>
    <row r="68" spans="10:10" x14ac:dyDescent="0.2">
      <c r="J68" s="665"/>
    </row>
    <row r="69" spans="10:10" x14ac:dyDescent="0.2">
      <c r="J69" s="665"/>
    </row>
    <row r="70" spans="10:10" x14ac:dyDescent="0.2">
      <c r="J70" s="665"/>
    </row>
    <row r="71" spans="10:10" x14ac:dyDescent="0.2">
      <c r="J71" s="665"/>
    </row>
    <row r="72" spans="10:10" x14ac:dyDescent="0.2">
      <c r="J72" s="665"/>
    </row>
    <row r="73" spans="10:10" x14ac:dyDescent="0.2">
      <c r="J73" s="665"/>
    </row>
    <row r="74" spans="10:10" x14ac:dyDescent="0.2">
      <c r="J74" s="665"/>
    </row>
    <row r="75" spans="10:10" x14ac:dyDescent="0.2">
      <c r="J75" s="665"/>
    </row>
    <row r="76" spans="10:10" x14ac:dyDescent="0.2">
      <c r="J76" s="665"/>
    </row>
    <row r="77" spans="10:10" x14ac:dyDescent="0.2">
      <c r="J77" s="665"/>
    </row>
    <row r="78" spans="10:10" x14ac:dyDescent="0.2">
      <c r="J78" s="665"/>
    </row>
    <row r="79" spans="10:10" x14ac:dyDescent="0.2">
      <c r="J79" s="665"/>
    </row>
    <row r="80" spans="10:10" x14ac:dyDescent="0.2">
      <c r="J80" s="665"/>
    </row>
    <row r="81" spans="10:10" x14ac:dyDescent="0.2">
      <c r="J81" s="665"/>
    </row>
    <row r="82" spans="10:10" x14ac:dyDescent="0.2">
      <c r="J82" s="665"/>
    </row>
    <row r="83" spans="10:10" x14ac:dyDescent="0.2">
      <c r="J83" s="665"/>
    </row>
    <row r="84" spans="10:10" x14ac:dyDescent="0.2">
      <c r="J84" s="665"/>
    </row>
    <row r="85" spans="10:10" x14ac:dyDescent="0.2">
      <c r="J85" s="665"/>
    </row>
    <row r="86" spans="10:10" x14ac:dyDescent="0.2">
      <c r="J86" s="665"/>
    </row>
    <row r="87" spans="10:10" x14ac:dyDescent="0.2">
      <c r="J87" s="665"/>
    </row>
    <row r="88" spans="10:10" x14ac:dyDescent="0.2">
      <c r="J88" s="665"/>
    </row>
    <row r="89" spans="10:10" x14ac:dyDescent="0.2">
      <c r="J89" s="665"/>
    </row>
    <row r="90" spans="10:10" x14ac:dyDescent="0.2">
      <c r="J90" s="665"/>
    </row>
    <row r="91" spans="10:10" x14ac:dyDescent="0.2">
      <c r="J91" s="665"/>
    </row>
    <row r="92" spans="10:10" x14ac:dyDescent="0.2">
      <c r="J92" s="665"/>
    </row>
    <row r="93" spans="10:10" x14ac:dyDescent="0.2">
      <c r="J93" s="665"/>
    </row>
    <row r="94" spans="10:10" x14ac:dyDescent="0.2">
      <c r="J94" s="665"/>
    </row>
    <row r="95" spans="10:10" x14ac:dyDescent="0.2">
      <c r="J95" s="665"/>
    </row>
    <row r="96" spans="10:10" x14ac:dyDescent="0.2">
      <c r="J96" s="665"/>
    </row>
    <row r="97" spans="10:10" x14ac:dyDescent="0.2">
      <c r="J97" s="665"/>
    </row>
    <row r="98" spans="10:10" x14ac:dyDescent="0.2">
      <c r="J98" s="665"/>
    </row>
    <row r="99" spans="10:10" x14ac:dyDescent="0.2">
      <c r="J99" s="665"/>
    </row>
    <row r="100" spans="10:10" x14ac:dyDescent="0.2">
      <c r="J100" s="665"/>
    </row>
    <row r="101" spans="10:10" x14ac:dyDescent="0.2">
      <c r="J101" s="665"/>
    </row>
    <row r="102" spans="10:10" x14ac:dyDescent="0.2">
      <c r="J102" s="665"/>
    </row>
    <row r="103" spans="10:10" x14ac:dyDescent="0.2">
      <c r="J103" s="665"/>
    </row>
    <row r="104" spans="10:10" x14ac:dyDescent="0.2">
      <c r="J104" s="665"/>
    </row>
    <row r="105" spans="10:10" x14ac:dyDescent="0.2">
      <c r="J105" s="665"/>
    </row>
    <row r="106" spans="10:10" x14ac:dyDescent="0.2">
      <c r="J106" s="665"/>
    </row>
    <row r="107" spans="10:10" x14ac:dyDescent="0.2">
      <c r="J107" s="665"/>
    </row>
    <row r="108" spans="10:10" x14ac:dyDescent="0.2">
      <c r="J108" s="665"/>
    </row>
    <row r="109" spans="10:10" x14ac:dyDescent="0.2">
      <c r="J109" s="665"/>
    </row>
    <row r="110" spans="10:10" x14ac:dyDescent="0.2">
      <c r="J110" s="665"/>
    </row>
    <row r="111" spans="10:10" x14ac:dyDescent="0.2">
      <c r="J111" s="665"/>
    </row>
    <row r="112" spans="10:10" x14ac:dyDescent="0.2">
      <c r="J112" s="665"/>
    </row>
    <row r="113" spans="10:10" x14ac:dyDescent="0.2">
      <c r="J113" s="665"/>
    </row>
    <row r="114" spans="10:10" x14ac:dyDescent="0.2">
      <c r="J114" s="665"/>
    </row>
    <row r="115" spans="10:10" x14ac:dyDescent="0.2">
      <c r="J115" s="665"/>
    </row>
    <row r="116" spans="10:10" x14ac:dyDescent="0.2">
      <c r="J116" s="665"/>
    </row>
    <row r="117" spans="10:10" x14ac:dyDescent="0.2">
      <c r="J117" s="665"/>
    </row>
    <row r="118" spans="10:10" x14ac:dyDescent="0.2">
      <c r="J118" s="665"/>
    </row>
    <row r="119" spans="10:10" x14ac:dyDescent="0.2">
      <c r="J119" s="665"/>
    </row>
    <row r="120" spans="10:10" x14ac:dyDescent="0.2">
      <c r="J120" s="665"/>
    </row>
    <row r="121" spans="10:10" x14ac:dyDescent="0.2">
      <c r="J121" s="665"/>
    </row>
    <row r="122" spans="10:10" x14ac:dyDescent="0.2">
      <c r="J122" s="665"/>
    </row>
    <row r="123" spans="10:10" x14ac:dyDescent="0.2">
      <c r="J123" s="665"/>
    </row>
    <row r="124" spans="10:10" x14ac:dyDescent="0.2">
      <c r="J124" s="665"/>
    </row>
    <row r="125" spans="10:10" x14ac:dyDescent="0.2">
      <c r="J125" s="665"/>
    </row>
    <row r="126" spans="10:10" x14ac:dyDescent="0.2">
      <c r="J126" s="665"/>
    </row>
    <row r="127" spans="10:10" x14ac:dyDescent="0.2">
      <c r="J127" s="665"/>
    </row>
    <row r="128" spans="10:10" x14ac:dyDescent="0.2">
      <c r="J128" s="665"/>
    </row>
    <row r="129" spans="10:10" x14ac:dyDescent="0.2">
      <c r="J129" s="665"/>
    </row>
    <row r="130" spans="10:10" x14ac:dyDescent="0.2">
      <c r="J130" s="665"/>
    </row>
    <row r="131" spans="10:10" x14ac:dyDescent="0.2">
      <c r="J131" s="665"/>
    </row>
    <row r="132" spans="10:10" x14ac:dyDescent="0.2">
      <c r="J132" s="665"/>
    </row>
    <row r="133" spans="10:10" x14ac:dyDescent="0.2">
      <c r="J133" s="665"/>
    </row>
    <row r="134" spans="10:10" x14ac:dyDescent="0.2">
      <c r="J134" s="665"/>
    </row>
    <row r="135" spans="10:10" x14ac:dyDescent="0.2">
      <c r="J135" s="665"/>
    </row>
    <row r="136" spans="10:10" x14ac:dyDescent="0.2">
      <c r="J136" s="665"/>
    </row>
    <row r="137" spans="10:10" x14ac:dyDescent="0.2">
      <c r="J137" s="665"/>
    </row>
    <row r="138" spans="10:10" x14ac:dyDescent="0.2">
      <c r="J138" s="665"/>
    </row>
    <row r="139" spans="10:10" x14ac:dyDescent="0.2">
      <c r="J139" s="665"/>
    </row>
    <row r="140" spans="10:10" x14ac:dyDescent="0.2">
      <c r="J140" s="665"/>
    </row>
    <row r="141" spans="10:10" x14ac:dyDescent="0.2">
      <c r="J141" s="665"/>
    </row>
    <row r="142" spans="10:10" x14ac:dyDescent="0.2">
      <c r="J142" s="665"/>
    </row>
    <row r="143" spans="10:10" x14ac:dyDescent="0.2">
      <c r="J143" s="665"/>
    </row>
    <row r="144" spans="10:10" x14ac:dyDescent="0.2">
      <c r="J144" s="665"/>
    </row>
    <row r="145" spans="10:10" x14ac:dyDescent="0.2">
      <c r="J145" s="665"/>
    </row>
    <row r="146" spans="10:10" x14ac:dyDescent="0.2">
      <c r="J146" s="665"/>
    </row>
    <row r="147" spans="10:10" x14ac:dyDescent="0.2">
      <c r="J147" s="665"/>
    </row>
    <row r="148" spans="10:10" x14ac:dyDescent="0.2">
      <c r="J148" s="665"/>
    </row>
    <row r="149" spans="10:10" x14ac:dyDescent="0.2">
      <c r="J149" s="665"/>
    </row>
    <row r="150" spans="10:10" x14ac:dyDescent="0.2">
      <c r="J150" s="665"/>
    </row>
    <row r="151" spans="10:10" x14ac:dyDescent="0.2">
      <c r="J151" s="665"/>
    </row>
    <row r="152" spans="10:10" x14ac:dyDescent="0.2">
      <c r="J152" s="665"/>
    </row>
    <row r="153" spans="10:10" x14ac:dyDescent="0.2">
      <c r="J153" s="665"/>
    </row>
    <row r="154" spans="10:10" x14ac:dyDescent="0.2">
      <c r="J154" s="665"/>
    </row>
    <row r="155" spans="10:10" x14ac:dyDescent="0.2">
      <c r="J155" s="665"/>
    </row>
    <row r="156" spans="10:10" x14ac:dyDescent="0.2">
      <c r="J156" s="665"/>
    </row>
    <row r="157" spans="10:10" x14ac:dyDescent="0.2">
      <c r="J157" s="665"/>
    </row>
    <row r="158" spans="10:10" x14ac:dyDescent="0.2">
      <c r="J158" s="665"/>
    </row>
    <row r="159" spans="10:10" x14ac:dyDescent="0.2">
      <c r="J159" s="665"/>
    </row>
    <row r="160" spans="10:10" x14ac:dyDescent="0.2">
      <c r="J160" s="665"/>
    </row>
    <row r="161" spans="10:10" x14ac:dyDescent="0.2">
      <c r="J161" s="665"/>
    </row>
    <row r="162" spans="10:10" x14ac:dyDescent="0.2">
      <c r="J162" s="665"/>
    </row>
    <row r="163" spans="10:10" x14ac:dyDescent="0.2">
      <c r="J163" s="665"/>
    </row>
    <row r="164" spans="10:10" x14ac:dyDescent="0.2">
      <c r="J164" s="665"/>
    </row>
    <row r="165" spans="10:10" x14ac:dyDescent="0.2">
      <c r="J165" s="665"/>
    </row>
    <row r="166" spans="10:10" x14ac:dyDescent="0.2">
      <c r="J166" s="665"/>
    </row>
    <row r="167" spans="10:10" x14ac:dyDescent="0.2">
      <c r="J167" s="665"/>
    </row>
    <row r="168" spans="10:10" x14ac:dyDescent="0.2">
      <c r="J168" s="665"/>
    </row>
    <row r="169" spans="10:10" x14ac:dyDescent="0.2">
      <c r="J169" s="665"/>
    </row>
    <row r="170" spans="10:10" x14ac:dyDescent="0.2">
      <c r="J170" s="665"/>
    </row>
    <row r="171" spans="10:10" x14ac:dyDescent="0.2">
      <c r="J171" s="665"/>
    </row>
    <row r="172" spans="10:10" x14ac:dyDescent="0.2">
      <c r="J172" s="665"/>
    </row>
    <row r="173" spans="10:10" x14ac:dyDescent="0.2">
      <c r="J173" s="665"/>
    </row>
    <row r="174" spans="10:10" x14ac:dyDescent="0.2">
      <c r="J174" s="665"/>
    </row>
    <row r="175" spans="10:10" x14ac:dyDescent="0.2">
      <c r="J175" s="665"/>
    </row>
    <row r="176" spans="10:10" x14ac:dyDescent="0.2">
      <c r="J176" s="665"/>
    </row>
    <row r="177" spans="10:10" x14ac:dyDescent="0.2">
      <c r="J177" s="665"/>
    </row>
    <row r="178" spans="10:10" x14ac:dyDescent="0.2">
      <c r="J178" s="665"/>
    </row>
    <row r="179" spans="10:10" x14ac:dyDescent="0.2">
      <c r="J179" s="665"/>
    </row>
    <row r="180" spans="10:10" x14ac:dyDescent="0.2">
      <c r="J180" s="665"/>
    </row>
    <row r="181" spans="10:10" x14ac:dyDescent="0.2">
      <c r="J181" s="665"/>
    </row>
    <row r="182" spans="10:10" x14ac:dyDescent="0.2">
      <c r="J182" s="665"/>
    </row>
    <row r="183" spans="10:10" x14ac:dyDescent="0.2">
      <c r="J183" s="665"/>
    </row>
    <row r="184" spans="10:10" x14ac:dyDescent="0.2">
      <c r="J184" s="665"/>
    </row>
    <row r="185" spans="10:10" x14ac:dyDescent="0.2">
      <c r="J185" s="665"/>
    </row>
    <row r="186" spans="10:10" x14ac:dyDescent="0.2">
      <c r="J186" s="665"/>
    </row>
    <row r="187" spans="10:10" x14ac:dyDescent="0.2">
      <c r="J187" s="665"/>
    </row>
    <row r="188" spans="10:10" x14ac:dyDescent="0.2">
      <c r="J188" s="665"/>
    </row>
    <row r="189" spans="10:10" x14ac:dyDescent="0.2">
      <c r="J189" s="665"/>
    </row>
    <row r="190" spans="10:10" x14ac:dyDescent="0.2">
      <c r="J190" s="665"/>
    </row>
    <row r="191" spans="10:10" x14ac:dyDescent="0.2">
      <c r="J191" s="665"/>
    </row>
    <row r="192" spans="10:10" x14ac:dyDescent="0.2">
      <c r="J192" s="665"/>
    </row>
    <row r="193" spans="10:10" x14ac:dyDescent="0.2">
      <c r="J193" s="665"/>
    </row>
    <row r="194" spans="10:10" x14ac:dyDescent="0.2">
      <c r="J194" s="665"/>
    </row>
    <row r="195" spans="10:10" x14ac:dyDescent="0.2">
      <c r="J195" s="665"/>
    </row>
    <row r="196" spans="10:10" x14ac:dyDescent="0.2">
      <c r="J196" s="665"/>
    </row>
    <row r="197" spans="10:10" x14ac:dyDescent="0.2">
      <c r="J197" s="665"/>
    </row>
    <row r="198" spans="10:10" x14ac:dyDescent="0.2">
      <c r="J198" s="665"/>
    </row>
    <row r="199" spans="10:10" x14ac:dyDescent="0.2">
      <c r="J199" s="665"/>
    </row>
    <row r="200" spans="10:10" x14ac:dyDescent="0.2">
      <c r="J200" s="665"/>
    </row>
    <row r="201" spans="10:10" x14ac:dyDescent="0.2">
      <c r="J201" s="665"/>
    </row>
    <row r="202" spans="10:10" x14ac:dyDescent="0.2">
      <c r="J202" s="665"/>
    </row>
    <row r="203" spans="10:10" x14ac:dyDescent="0.2">
      <c r="J203" s="665"/>
    </row>
    <row r="204" spans="10:10" x14ac:dyDescent="0.2">
      <c r="J204" s="665"/>
    </row>
    <row r="205" spans="10:10" x14ac:dyDescent="0.2">
      <c r="J205" s="665"/>
    </row>
    <row r="206" spans="10:10" x14ac:dyDescent="0.2">
      <c r="J206" s="665"/>
    </row>
    <row r="207" spans="10:10" x14ac:dyDescent="0.2">
      <c r="J207" s="665"/>
    </row>
    <row r="208" spans="10:10" x14ac:dyDescent="0.2">
      <c r="J208" s="665"/>
    </row>
    <row r="209" spans="10:10" x14ac:dyDescent="0.2">
      <c r="J209" s="665"/>
    </row>
    <row r="210" spans="10:10" x14ac:dyDescent="0.2">
      <c r="J210" s="665"/>
    </row>
    <row r="211" spans="10:10" x14ac:dyDescent="0.2">
      <c r="J211" s="665"/>
    </row>
    <row r="212" spans="10:10" x14ac:dyDescent="0.2">
      <c r="J212" s="665"/>
    </row>
    <row r="213" spans="10:10" x14ac:dyDescent="0.2">
      <c r="J213" s="665"/>
    </row>
    <row r="214" spans="10:10" x14ac:dyDescent="0.2">
      <c r="J214" s="665"/>
    </row>
    <row r="215" spans="10:10" x14ac:dyDescent="0.2">
      <c r="J215" s="665"/>
    </row>
    <row r="216" spans="10:10" x14ac:dyDescent="0.2">
      <c r="J216" s="665"/>
    </row>
    <row r="217" spans="10:10" x14ac:dyDescent="0.2">
      <c r="J217" s="665"/>
    </row>
    <row r="218" spans="10:10" x14ac:dyDescent="0.2">
      <c r="J218" s="665"/>
    </row>
    <row r="219" spans="10:10" x14ac:dyDescent="0.2">
      <c r="J219" s="665"/>
    </row>
    <row r="220" spans="10:10" x14ac:dyDescent="0.2">
      <c r="J220" s="665"/>
    </row>
    <row r="221" spans="10:10" x14ac:dyDescent="0.2">
      <c r="J221" s="665"/>
    </row>
    <row r="222" spans="10:10" x14ac:dyDescent="0.2">
      <c r="J222" s="665"/>
    </row>
    <row r="223" spans="10:10" x14ac:dyDescent="0.2">
      <c r="J223" s="665"/>
    </row>
    <row r="224" spans="10:10" x14ac:dyDescent="0.2">
      <c r="J224" s="665"/>
    </row>
    <row r="225" spans="10:10" x14ac:dyDescent="0.2">
      <c r="J225" s="665"/>
    </row>
    <row r="226" spans="10:10" x14ac:dyDescent="0.2">
      <c r="J226" s="665"/>
    </row>
    <row r="227" spans="10:10" x14ac:dyDescent="0.2">
      <c r="J227" s="665"/>
    </row>
    <row r="228" spans="10:10" x14ac:dyDescent="0.2">
      <c r="J228" s="665"/>
    </row>
    <row r="229" spans="10:10" x14ac:dyDescent="0.2">
      <c r="J229" s="665"/>
    </row>
    <row r="230" spans="10:10" x14ac:dyDescent="0.2">
      <c r="J230" s="665"/>
    </row>
    <row r="231" spans="10:10" x14ac:dyDescent="0.2">
      <c r="J231" s="665"/>
    </row>
    <row r="232" spans="10:10" x14ac:dyDescent="0.2">
      <c r="J232" s="665"/>
    </row>
    <row r="233" spans="10:10" x14ac:dyDescent="0.2">
      <c r="J233" s="665"/>
    </row>
    <row r="234" spans="10:10" x14ac:dyDescent="0.2">
      <c r="J234" s="665"/>
    </row>
    <row r="235" spans="10:10" x14ac:dyDescent="0.2">
      <c r="J235" s="665"/>
    </row>
    <row r="236" spans="10:10" x14ac:dyDescent="0.2">
      <c r="J236" s="665"/>
    </row>
    <row r="237" spans="10:10" x14ac:dyDescent="0.2">
      <c r="J237" s="665"/>
    </row>
    <row r="238" spans="10:10" x14ac:dyDescent="0.2">
      <c r="J238" s="665"/>
    </row>
    <row r="239" spans="10:10" x14ac:dyDescent="0.2">
      <c r="J239" s="665"/>
    </row>
    <row r="240" spans="10:10" x14ac:dyDescent="0.2">
      <c r="J240" s="665"/>
    </row>
    <row r="241" spans="10:10" x14ac:dyDescent="0.2">
      <c r="J241" s="665"/>
    </row>
    <row r="242" spans="10:10" x14ac:dyDescent="0.2">
      <c r="J242" s="665"/>
    </row>
    <row r="243" spans="10:10" x14ac:dyDescent="0.2">
      <c r="J243" s="665"/>
    </row>
    <row r="244" spans="10:10" x14ac:dyDescent="0.2">
      <c r="J244" s="665"/>
    </row>
    <row r="245" spans="10:10" x14ac:dyDescent="0.2">
      <c r="J245" s="665"/>
    </row>
    <row r="246" spans="10:10" x14ac:dyDescent="0.2">
      <c r="J246" s="665"/>
    </row>
    <row r="247" spans="10:10" x14ac:dyDescent="0.2">
      <c r="J247" s="665"/>
    </row>
    <row r="248" spans="10:10" x14ac:dyDescent="0.2">
      <c r="J248" s="665"/>
    </row>
    <row r="249" spans="10:10" x14ac:dyDescent="0.2">
      <c r="J249" s="665"/>
    </row>
    <row r="250" spans="10:10" x14ac:dyDescent="0.2">
      <c r="J250" s="665"/>
    </row>
    <row r="251" spans="10:10" x14ac:dyDescent="0.2">
      <c r="J251" s="665"/>
    </row>
    <row r="252" spans="10:10" x14ac:dyDescent="0.2">
      <c r="J252" s="665"/>
    </row>
    <row r="253" spans="10:10" x14ac:dyDescent="0.2">
      <c r="J253" s="665"/>
    </row>
    <row r="254" spans="10:10" x14ac:dyDescent="0.2">
      <c r="J254" s="665"/>
    </row>
    <row r="255" spans="10:10" x14ac:dyDescent="0.2">
      <c r="J255" s="665"/>
    </row>
    <row r="256" spans="10:10" x14ac:dyDescent="0.2">
      <c r="J256" s="665"/>
    </row>
    <row r="257" spans="10:10" x14ac:dyDescent="0.2">
      <c r="J257" s="665"/>
    </row>
    <row r="258" spans="10:10" x14ac:dyDescent="0.2">
      <c r="J258" s="665"/>
    </row>
    <row r="259" spans="10:10" x14ac:dyDescent="0.2">
      <c r="J259" s="665"/>
    </row>
    <row r="260" spans="10:10" x14ac:dyDescent="0.2">
      <c r="J260" s="665"/>
    </row>
    <row r="261" spans="10:10" x14ac:dyDescent="0.2">
      <c r="J261" s="665"/>
    </row>
    <row r="262" spans="10:10" x14ac:dyDescent="0.2">
      <c r="J262" s="665"/>
    </row>
    <row r="263" spans="10:10" x14ac:dyDescent="0.2">
      <c r="J263" s="665"/>
    </row>
    <row r="264" spans="10:10" x14ac:dyDescent="0.2">
      <c r="J264" s="665"/>
    </row>
    <row r="265" spans="10:10" x14ac:dyDescent="0.2">
      <c r="J265" s="665"/>
    </row>
    <row r="266" spans="10:10" x14ac:dyDescent="0.2">
      <c r="J266" s="665"/>
    </row>
    <row r="267" spans="10:10" x14ac:dyDescent="0.2">
      <c r="J267" s="665"/>
    </row>
    <row r="268" spans="10:10" x14ac:dyDescent="0.2">
      <c r="J268" s="665"/>
    </row>
    <row r="269" spans="10:10" x14ac:dyDescent="0.2">
      <c r="J269" s="665"/>
    </row>
    <row r="270" spans="10:10" x14ac:dyDescent="0.2">
      <c r="J270" s="665"/>
    </row>
    <row r="271" spans="10:10" x14ac:dyDescent="0.2">
      <c r="J271" s="665"/>
    </row>
    <row r="272" spans="10:10" x14ac:dyDescent="0.2">
      <c r="J272" s="665"/>
    </row>
    <row r="273" spans="10:10" x14ac:dyDescent="0.2">
      <c r="J273" s="665"/>
    </row>
    <row r="274" spans="10:10" x14ac:dyDescent="0.2">
      <c r="J274" s="665"/>
    </row>
    <row r="275" spans="10:10" x14ac:dyDescent="0.2">
      <c r="J275" s="665"/>
    </row>
    <row r="276" spans="10:10" x14ac:dyDescent="0.2">
      <c r="J276" s="665"/>
    </row>
    <row r="277" spans="10:10" x14ac:dyDescent="0.2">
      <c r="J277" s="665"/>
    </row>
    <row r="278" spans="10:10" x14ac:dyDescent="0.2">
      <c r="J278" s="665"/>
    </row>
    <row r="279" spans="10:10" x14ac:dyDescent="0.2">
      <c r="J279" s="665"/>
    </row>
    <row r="280" spans="10:10" x14ac:dyDescent="0.2">
      <c r="J280" s="665"/>
    </row>
    <row r="281" spans="10:10" x14ac:dyDescent="0.2">
      <c r="J281" s="665"/>
    </row>
    <row r="282" spans="10:10" x14ac:dyDescent="0.2">
      <c r="J282" s="665"/>
    </row>
    <row r="283" spans="10:10" x14ac:dyDescent="0.2">
      <c r="J283" s="665"/>
    </row>
    <row r="284" spans="10:10" x14ac:dyDescent="0.2">
      <c r="J284" s="665"/>
    </row>
    <row r="285" spans="10:10" x14ac:dyDescent="0.2">
      <c r="J285" s="665"/>
    </row>
    <row r="286" spans="10:10" x14ac:dyDescent="0.2">
      <c r="J286" s="665"/>
    </row>
    <row r="287" spans="10:10" x14ac:dyDescent="0.2">
      <c r="J287" s="665"/>
    </row>
    <row r="288" spans="10:10" x14ac:dyDescent="0.2">
      <c r="J288" s="665"/>
    </row>
    <row r="289" spans="10:10" x14ac:dyDescent="0.2">
      <c r="J289" s="665"/>
    </row>
    <row r="290" spans="10:10" x14ac:dyDescent="0.2">
      <c r="J290" s="665"/>
    </row>
    <row r="291" spans="10:10" x14ac:dyDescent="0.2">
      <c r="J291" s="665"/>
    </row>
    <row r="292" spans="10:10" x14ac:dyDescent="0.2">
      <c r="J292" s="665"/>
    </row>
    <row r="293" spans="10:10" x14ac:dyDescent="0.2">
      <c r="J293" s="665"/>
    </row>
    <row r="294" spans="10:10" x14ac:dyDescent="0.2">
      <c r="J294" s="665"/>
    </row>
    <row r="295" spans="10:10" x14ac:dyDescent="0.2">
      <c r="J295" s="665"/>
    </row>
    <row r="296" spans="10:10" x14ac:dyDescent="0.2">
      <c r="J296" s="665"/>
    </row>
    <row r="297" spans="10:10" x14ac:dyDescent="0.2">
      <c r="J297" s="665"/>
    </row>
    <row r="298" spans="10:10" x14ac:dyDescent="0.2">
      <c r="J298" s="665"/>
    </row>
    <row r="299" spans="10:10" x14ac:dyDescent="0.2">
      <c r="J299" s="665"/>
    </row>
    <row r="300" spans="10:10" x14ac:dyDescent="0.2">
      <c r="J300" s="665"/>
    </row>
    <row r="301" spans="10:10" x14ac:dyDescent="0.2">
      <c r="J301" s="665"/>
    </row>
    <row r="302" spans="10:10" x14ac:dyDescent="0.2">
      <c r="J302" s="665"/>
    </row>
    <row r="303" spans="10:10" x14ac:dyDescent="0.2">
      <c r="J303" s="665"/>
    </row>
    <row r="304" spans="10:10" x14ac:dyDescent="0.2">
      <c r="J304" s="665"/>
    </row>
    <row r="305" spans="10:10" x14ac:dyDescent="0.2">
      <c r="J305" s="665"/>
    </row>
    <row r="306" spans="10:10" x14ac:dyDescent="0.2">
      <c r="J306" s="665"/>
    </row>
    <row r="307" spans="10:10" x14ac:dyDescent="0.2">
      <c r="J307" s="665"/>
    </row>
    <row r="308" spans="10:10" x14ac:dyDescent="0.2">
      <c r="J308" s="665"/>
    </row>
    <row r="309" spans="10:10" x14ac:dyDescent="0.2">
      <c r="J309" s="665"/>
    </row>
    <row r="310" spans="10:10" x14ac:dyDescent="0.2">
      <c r="J310" s="665"/>
    </row>
    <row r="311" spans="10:10" x14ac:dyDescent="0.2">
      <c r="J311" s="665"/>
    </row>
    <row r="312" spans="10:10" x14ac:dyDescent="0.2">
      <c r="J312" s="665"/>
    </row>
    <row r="313" spans="10:10" x14ac:dyDescent="0.2">
      <c r="J313" s="665"/>
    </row>
    <row r="314" spans="10:10" x14ac:dyDescent="0.2">
      <c r="J314" s="665"/>
    </row>
    <row r="315" spans="10:10" x14ac:dyDescent="0.2">
      <c r="J315" s="665"/>
    </row>
    <row r="316" spans="10:10" x14ac:dyDescent="0.2">
      <c r="J316" s="665"/>
    </row>
    <row r="317" spans="10:10" x14ac:dyDescent="0.2">
      <c r="J317" s="665"/>
    </row>
    <row r="318" spans="10:10" x14ac:dyDescent="0.2">
      <c r="J318" s="665"/>
    </row>
    <row r="319" spans="10:10" x14ac:dyDescent="0.2">
      <c r="J319" s="665"/>
    </row>
    <row r="320" spans="10:10" x14ac:dyDescent="0.2">
      <c r="J320" s="665"/>
    </row>
    <row r="321" spans="10:10" x14ac:dyDescent="0.2">
      <c r="J321" s="665"/>
    </row>
    <row r="322" spans="10:10" x14ac:dyDescent="0.2">
      <c r="J322" s="665"/>
    </row>
    <row r="323" spans="10:10" x14ac:dyDescent="0.2">
      <c r="J323" s="665"/>
    </row>
    <row r="324" spans="10:10" x14ac:dyDescent="0.2">
      <c r="J324" s="665"/>
    </row>
    <row r="325" spans="10:10" x14ac:dyDescent="0.2">
      <c r="J325" s="665"/>
    </row>
    <row r="326" spans="10:10" x14ac:dyDescent="0.2">
      <c r="J326" s="665"/>
    </row>
    <row r="327" spans="10:10" x14ac:dyDescent="0.2">
      <c r="J327" s="665"/>
    </row>
    <row r="328" spans="10:10" x14ac:dyDescent="0.2">
      <c r="J328" s="665"/>
    </row>
    <row r="329" spans="10:10" x14ac:dyDescent="0.2">
      <c r="J329" s="665"/>
    </row>
    <row r="330" spans="10:10" x14ac:dyDescent="0.2">
      <c r="J330" s="665"/>
    </row>
    <row r="331" spans="10:10" x14ac:dyDescent="0.2">
      <c r="J331" s="665"/>
    </row>
    <row r="332" spans="10:10" x14ac:dyDescent="0.2">
      <c r="J332" s="665"/>
    </row>
    <row r="333" spans="10:10" x14ac:dyDescent="0.2">
      <c r="J333" s="665"/>
    </row>
    <row r="334" spans="10:10" x14ac:dyDescent="0.2">
      <c r="J334" s="665"/>
    </row>
    <row r="335" spans="10:10" x14ac:dyDescent="0.2">
      <c r="J335" s="665"/>
    </row>
    <row r="336" spans="10:10" x14ac:dyDescent="0.2">
      <c r="J336" s="665"/>
    </row>
    <row r="337" spans="10:10" x14ac:dyDescent="0.2">
      <c r="J337" s="665"/>
    </row>
    <row r="338" spans="10:10" x14ac:dyDescent="0.2">
      <c r="J338" s="665"/>
    </row>
    <row r="339" spans="10:10" x14ac:dyDescent="0.2">
      <c r="J339" s="665"/>
    </row>
    <row r="340" spans="10:10" x14ac:dyDescent="0.2">
      <c r="J340" s="665"/>
    </row>
    <row r="341" spans="10:10" x14ac:dyDescent="0.2">
      <c r="J341" s="665"/>
    </row>
    <row r="342" spans="10:10" x14ac:dyDescent="0.2">
      <c r="J342" s="665"/>
    </row>
    <row r="343" spans="10:10" x14ac:dyDescent="0.2">
      <c r="J343" s="665"/>
    </row>
    <row r="344" spans="10:10" x14ac:dyDescent="0.2">
      <c r="J344" s="665"/>
    </row>
    <row r="345" spans="10:10" x14ac:dyDescent="0.2">
      <c r="J345" s="665"/>
    </row>
    <row r="346" spans="10:10" x14ac:dyDescent="0.2">
      <c r="J346" s="665"/>
    </row>
    <row r="347" spans="10:10" x14ac:dyDescent="0.2">
      <c r="J347" s="665"/>
    </row>
    <row r="348" spans="10:10" x14ac:dyDescent="0.2">
      <c r="J348" s="665"/>
    </row>
    <row r="349" spans="10:10" x14ac:dyDescent="0.2">
      <c r="J349" s="665"/>
    </row>
    <row r="350" spans="10:10" x14ac:dyDescent="0.2">
      <c r="J350" s="665"/>
    </row>
    <row r="351" spans="10:10" x14ac:dyDescent="0.2">
      <c r="J351" s="665"/>
    </row>
    <row r="352" spans="10:10" x14ac:dyDescent="0.2">
      <c r="J352" s="665"/>
    </row>
    <row r="353" spans="10:10" x14ac:dyDescent="0.2">
      <c r="J353" s="665"/>
    </row>
    <row r="354" spans="10:10" x14ac:dyDescent="0.2">
      <c r="J354" s="665"/>
    </row>
    <row r="355" spans="10:10" x14ac:dyDescent="0.2">
      <c r="J355" s="665"/>
    </row>
    <row r="356" spans="10:10" x14ac:dyDescent="0.2">
      <c r="J356" s="665"/>
    </row>
    <row r="357" spans="10:10" x14ac:dyDescent="0.2">
      <c r="J357" s="665"/>
    </row>
    <row r="358" spans="10:10" x14ac:dyDescent="0.2">
      <c r="J358" s="665"/>
    </row>
    <row r="359" spans="10:10" x14ac:dyDescent="0.2">
      <c r="J359" s="665"/>
    </row>
    <row r="360" spans="10:10" x14ac:dyDescent="0.2">
      <c r="J360" s="665"/>
    </row>
    <row r="361" spans="10:10" x14ac:dyDescent="0.2">
      <c r="J361" s="665"/>
    </row>
    <row r="362" spans="10:10" x14ac:dyDescent="0.2">
      <c r="J362" s="665"/>
    </row>
    <row r="363" spans="10:10" x14ac:dyDescent="0.2">
      <c r="J363" s="665"/>
    </row>
    <row r="364" spans="10:10" x14ac:dyDescent="0.2">
      <c r="J364" s="665"/>
    </row>
    <row r="365" spans="10:10" x14ac:dyDescent="0.2">
      <c r="J365" s="665"/>
    </row>
    <row r="366" spans="10:10" x14ac:dyDescent="0.2">
      <c r="J366" s="665"/>
    </row>
    <row r="367" spans="10:10" x14ac:dyDescent="0.2">
      <c r="J367" s="665"/>
    </row>
    <row r="368" spans="10:10" x14ac:dyDescent="0.2">
      <c r="J368" s="665"/>
    </row>
    <row r="369" spans="10:10" x14ac:dyDescent="0.2">
      <c r="J369" s="665"/>
    </row>
    <row r="370" spans="10:10" x14ac:dyDescent="0.2">
      <c r="J370" s="665"/>
    </row>
    <row r="371" spans="10:10" x14ac:dyDescent="0.2">
      <c r="J371" s="665"/>
    </row>
    <row r="372" spans="10:10" x14ac:dyDescent="0.2">
      <c r="J372" s="665"/>
    </row>
    <row r="373" spans="10:10" x14ac:dyDescent="0.2">
      <c r="J373" s="665"/>
    </row>
    <row r="374" spans="10:10" x14ac:dyDescent="0.2">
      <c r="J374" s="665"/>
    </row>
    <row r="375" spans="10:10" x14ac:dyDescent="0.2">
      <c r="J375" s="665"/>
    </row>
    <row r="376" spans="10:10" x14ac:dyDescent="0.2">
      <c r="J376" s="665"/>
    </row>
    <row r="377" spans="10:10" x14ac:dyDescent="0.2">
      <c r="J377" s="665"/>
    </row>
    <row r="378" spans="10:10" x14ac:dyDescent="0.2">
      <c r="J378" s="665"/>
    </row>
    <row r="379" spans="10:10" x14ac:dyDescent="0.2">
      <c r="J379" s="665"/>
    </row>
    <row r="380" spans="10:10" x14ac:dyDescent="0.2">
      <c r="J380" s="665"/>
    </row>
    <row r="381" spans="10:10" x14ac:dyDescent="0.2">
      <c r="J381" s="665"/>
    </row>
    <row r="382" spans="10:10" x14ac:dyDescent="0.2">
      <c r="J382" s="665"/>
    </row>
    <row r="383" spans="10:10" x14ac:dyDescent="0.2">
      <c r="J383" s="665"/>
    </row>
    <row r="384" spans="10:10" x14ac:dyDescent="0.2">
      <c r="J384" s="665"/>
    </row>
    <row r="385" spans="10:10" x14ac:dyDescent="0.2">
      <c r="J385" s="665"/>
    </row>
    <row r="386" spans="10:10" x14ac:dyDescent="0.2">
      <c r="J386" s="665"/>
    </row>
    <row r="387" spans="10:10" x14ac:dyDescent="0.2">
      <c r="J387" s="665"/>
    </row>
    <row r="388" spans="10:10" x14ac:dyDescent="0.2">
      <c r="J388" s="665"/>
    </row>
    <row r="389" spans="10:10" x14ac:dyDescent="0.2">
      <c r="J389" s="665"/>
    </row>
    <row r="390" spans="10:10" x14ac:dyDescent="0.2">
      <c r="J390" s="665"/>
    </row>
    <row r="391" spans="10:10" x14ac:dyDescent="0.2">
      <c r="J391" s="665"/>
    </row>
    <row r="392" spans="10:10" x14ac:dyDescent="0.2">
      <c r="J392" s="665"/>
    </row>
    <row r="393" spans="10:10" x14ac:dyDescent="0.2">
      <c r="J393" s="665"/>
    </row>
    <row r="394" spans="10:10" x14ac:dyDescent="0.2">
      <c r="J394" s="665"/>
    </row>
    <row r="395" spans="10:10" x14ac:dyDescent="0.2">
      <c r="J395" s="665"/>
    </row>
    <row r="396" spans="10:10" x14ac:dyDescent="0.2">
      <c r="J396" s="665"/>
    </row>
    <row r="397" spans="10:10" x14ac:dyDescent="0.2">
      <c r="J397" s="665"/>
    </row>
    <row r="398" spans="10:10" x14ac:dyDescent="0.2">
      <c r="J398" s="665"/>
    </row>
    <row r="399" spans="10:10" x14ac:dyDescent="0.2">
      <c r="J399" s="665"/>
    </row>
    <row r="400" spans="10:10" x14ac:dyDescent="0.2">
      <c r="J400" s="665"/>
    </row>
    <row r="401" spans="10:10" x14ac:dyDescent="0.2">
      <c r="J401" s="665"/>
    </row>
    <row r="402" spans="10:10" x14ac:dyDescent="0.2">
      <c r="J402" s="665"/>
    </row>
    <row r="403" spans="10:10" x14ac:dyDescent="0.2">
      <c r="J403" s="665"/>
    </row>
    <row r="404" spans="10:10" x14ac:dyDescent="0.2">
      <c r="J404" s="665"/>
    </row>
    <row r="405" spans="10:10" x14ac:dyDescent="0.2">
      <c r="J405" s="665"/>
    </row>
    <row r="406" spans="10:10" x14ac:dyDescent="0.2">
      <c r="J406" s="665"/>
    </row>
    <row r="407" spans="10:10" x14ac:dyDescent="0.2">
      <c r="J407" s="665"/>
    </row>
    <row r="408" spans="10:10" x14ac:dyDescent="0.2">
      <c r="J408" s="665"/>
    </row>
    <row r="409" spans="10:10" x14ac:dyDescent="0.2">
      <c r="J409" s="665"/>
    </row>
    <row r="410" spans="10:10" x14ac:dyDescent="0.2">
      <c r="J410" s="665"/>
    </row>
    <row r="411" spans="10:10" x14ac:dyDescent="0.2">
      <c r="J411" s="665"/>
    </row>
    <row r="412" spans="10:10" x14ac:dyDescent="0.2">
      <c r="J412" s="665"/>
    </row>
    <row r="413" spans="10:10" x14ac:dyDescent="0.2">
      <c r="J413" s="665"/>
    </row>
    <row r="414" spans="10:10" x14ac:dyDescent="0.2">
      <c r="J414" s="665"/>
    </row>
    <row r="415" spans="10:10" x14ac:dyDescent="0.2">
      <c r="J415" s="665"/>
    </row>
    <row r="416" spans="10:10" x14ac:dyDescent="0.2">
      <c r="J416" s="665"/>
    </row>
    <row r="417" spans="10:10" x14ac:dyDescent="0.2">
      <c r="J417" s="665"/>
    </row>
    <row r="418" spans="10:10" x14ac:dyDescent="0.2">
      <c r="J418" s="665"/>
    </row>
    <row r="419" spans="10:10" x14ac:dyDescent="0.2">
      <c r="J419" s="665"/>
    </row>
    <row r="420" spans="10:10" x14ac:dyDescent="0.2">
      <c r="J420" s="665"/>
    </row>
    <row r="421" spans="10:10" x14ac:dyDescent="0.2">
      <c r="J421" s="665"/>
    </row>
    <row r="422" spans="10:10" x14ac:dyDescent="0.2">
      <c r="J422" s="665"/>
    </row>
    <row r="423" spans="10:10" x14ac:dyDescent="0.2">
      <c r="J423" s="665"/>
    </row>
    <row r="424" spans="10:10" x14ac:dyDescent="0.2">
      <c r="J424" s="665"/>
    </row>
    <row r="425" spans="10:10" x14ac:dyDescent="0.2">
      <c r="J425" s="665"/>
    </row>
    <row r="426" spans="10:10" x14ac:dyDescent="0.2">
      <c r="J426" s="665"/>
    </row>
    <row r="427" spans="10:10" x14ac:dyDescent="0.2">
      <c r="J427" s="665"/>
    </row>
    <row r="428" spans="10:10" x14ac:dyDescent="0.2">
      <c r="J428" s="665"/>
    </row>
    <row r="429" spans="10:10" x14ac:dyDescent="0.2">
      <c r="J429" s="665"/>
    </row>
    <row r="430" spans="10:10" x14ac:dyDescent="0.2">
      <c r="J430" s="665"/>
    </row>
    <row r="431" spans="10:10" x14ac:dyDescent="0.2">
      <c r="J431" s="665"/>
    </row>
    <row r="432" spans="10:10" x14ac:dyDescent="0.2">
      <c r="J432" s="665"/>
    </row>
    <row r="433" spans="10:10" x14ac:dyDescent="0.2">
      <c r="J433" s="665"/>
    </row>
    <row r="434" spans="10:10" x14ac:dyDescent="0.2">
      <c r="J434" s="665"/>
    </row>
    <row r="435" spans="10:10" x14ac:dyDescent="0.2">
      <c r="J435" s="665"/>
    </row>
    <row r="436" spans="10:10" x14ac:dyDescent="0.2">
      <c r="J436" s="665"/>
    </row>
    <row r="437" spans="10:10" x14ac:dyDescent="0.2">
      <c r="J437" s="665"/>
    </row>
    <row r="438" spans="10:10" x14ac:dyDescent="0.2">
      <c r="J438" s="665"/>
    </row>
    <row r="439" spans="10:10" x14ac:dyDescent="0.2">
      <c r="J439" s="665"/>
    </row>
    <row r="440" spans="10:10" x14ac:dyDescent="0.2">
      <c r="J440" s="665"/>
    </row>
    <row r="441" spans="10:10" x14ac:dyDescent="0.2">
      <c r="J441" s="665"/>
    </row>
    <row r="442" spans="10:10" x14ac:dyDescent="0.2">
      <c r="J442" s="665"/>
    </row>
    <row r="443" spans="10:10" x14ac:dyDescent="0.2">
      <c r="J443" s="665"/>
    </row>
    <row r="444" spans="10:10" x14ac:dyDescent="0.2">
      <c r="J444" s="665"/>
    </row>
    <row r="445" spans="10:10" x14ac:dyDescent="0.2">
      <c r="J445" s="665"/>
    </row>
    <row r="446" spans="10:10" x14ac:dyDescent="0.2">
      <c r="J446" s="665"/>
    </row>
    <row r="447" spans="10:10" x14ac:dyDescent="0.2">
      <c r="J447" s="665"/>
    </row>
    <row r="448" spans="10:10" x14ac:dyDescent="0.2">
      <c r="J448" s="665"/>
    </row>
    <row r="449" spans="10:10" x14ac:dyDescent="0.2">
      <c r="J449" s="665"/>
    </row>
    <row r="450" spans="10:10" x14ac:dyDescent="0.2">
      <c r="J450" s="665"/>
    </row>
    <row r="451" spans="10:10" x14ac:dyDescent="0.2">
      <c r="J451" s="665"/>
    </row>
    <row r="452" spans="10:10" x14ac:dyDescent="0.2">
      <c r="J452" s="665"/>
    </row>
    <row r="453" spans="10:10" x14ac:dyDescent="0.2">
      <c r="J453" s="665"/>
    </row>
    <row r="454" spans="10:10" x14ac:dyDescent="0.2">
      <c r="J454" s="665"/>
    </row>
    <row r="455" spans="10:10" x14ac:dyDescent="0.2">
      <c r="J455" s="665"/>
    </row>
    <row r="456" spans="10:10" x14ac:dyDescent="0.2">
      <c r="J456" s="665"/>
    </row>
    <row r="457" spans="10:10" x14ac:dyDescent="0.2">
      <c r="J457" s="665"/>
    </row>
    <row r="458" spans="10:10" x14ac:dyDescent="0.2">
      <c r="J458" s="665"/>
    </row>
    <row r="459" spans="10:10" x14ac:dyDescent="0.2">
      <c r="J459" s="665"/>
    </row>
    <row r="460" spans="10:10" x14ac:dyDescent="0.2">
      <c r="J460" s="665"/>
    </row>
    <row r="461" spans="10:10" x14ac:dyDescent="0.2">
      <c r="J461" s="665"/>
    </row>
    <row r="462" spans="10:10" x14ac:dyDescent="0.2">
      <c r="J462" s="665"/>
    </row>
    <row r="463" spans="10:10" x14ac:dyDescent="0.2">
      <c r="J463" s="665"/>
    </row>
    <row r="464" spans="10:10" x14ac:dyDescent="0.2">
      <c r="J464" s="665"/>
    </row>
    <row r="465" spans="10:10" x14ac:dyDescent="0.2">
      <c r="J465" s="665"/>
    </row>
    <row r="466" spans="10:10" x14ac:dyDescent="0.2">
      <c r="J466" s="665"/>
    </row>
    <row r="467" spans="10:10" x14ac:dyDescent="0.2">
      <c r="J467" s="665"/>
    </row>
    <row r="468" spans="10:10" x14ac:dyDescent="0.2">
      <c r="J468" s="665"/>
    </row>
    <row r="469" spans="10:10" x14ac:dyDescent="0.2">
      <c r="J469" s="665"/>
    </row>
    <row r="470" spans="10:10" x14ac:dyDescent="0.2">
      <c r="J470" s="665"/>
    </row>
    <row r="471" spans="10:10" x14ac:dyDescent="0.2">
      <c r="J471" s="665"/>
    </row>
    <row r="472" spans="10:10" x14ac:dyDescent="0.2">
      <c r="J472" s="665"/>
    </row>
    <row r="473" spans="10:10" x14ac:dyDescent="0.2">
      <c r="J473" s="665"/>
    </row>
    <row r="474" spans="10:10" x14ac:dyDescent="0.2">
      <c r="J474" s="665"/>
    </row>
    <row r="475" spans="10:10" x14ac:dyDescent="0.2">
      <c r="J475" s="665"/>
    </row>
    <row r="476" spans="10:10" x14ac:dyDescent="0.2">
      <c r="J476" s="665"/>
    </row>
    <row r="477" spans="10:10" x14ac:dyDescent="0.2">
      <c r="J477" s="665"/>
    </row>
    <row r="478" spans="10:10" x14ac:dyDescent="0.2">
      <c r="J478" s="665"/>
    </row>
    <row r="479" spans="10:10" x14ac:dyDescent="0.2">
      <c r="J479" s="665"/>
    </row>
    <row r="480" spans="10:10" x14ac:dyDescent="0.2">
      <c r="J480" s="665"/>
    </row>
    <row r="481" spans="10:10" x14ac:dyDescent="0.2">
      <c r="J481" s="665"/>
    </row>
    <row r="482" spans="10:10" x14ac:dyDescent="0.2">
      <c r="J482" s="665"/>
    </row>
    <row r="483" spans="10:10" x14ac:dyDescent="0.2">
      <c r="J483" s="665"/>
    </row>
    <row r="484" spans="10:10" x14ac:dyDescent="0.2">
      <c r="J484" s="665"/>
    </row>
    <row r="485" spans="10:10" x14ac:dyDescent="0.2">
      <c r="J485" s="665"/>
    </row>
    <row r="486" spans="10:10" x14ac:dyDescent="0.2">
      <c r="J486" s="665"/>
    </row>
    <row r="487" spans="10:10" x14ac:dyDescent="0.2">
      <c r="J487" s="665"/>
    </row>
    <row r="488" spans="10:10" x14ac:dyDescent="0.2">
      <c r="J488" s="665"/>
    </row>
    <row r="489" spans="10:10" x14ac:dyDescent="0.2">
      <c r="J489" s="665"/>
    </row>
    <row r="490" spans="10:10" x14ac:dyDescent="0.2">
      <c r="J490" s="665"/>
    </row>
    <row r="491" spans="10:10" x14ac:dyDescent="0.2">
      <c r="J491" s="665"/>
    </row>
    <row r="492" spans="10:10" x14ac:dyDescent="0.2">
      <c r="J492" s="665"/>
    </row>
    <row r="493" spans="10:10" x14ac:dyDescent="0.2">
      <c r="J493" s="665"/>
    </row>
    <row r="494" spans="10:10" x14ac:dyDescent="0.2">
      <c r="J494" s="665"/>
    </row>
    <row r="495" spans="10:10" x14ac:dyDescent="0.2">
      <c r="J495" s="665"/>
    </row>
    <row r="496" spans="10:10" x14ac:dyDescent="0.2">
      <c r="J496" s="665"/>
    </row>
    <row r="497" spans="10:10" x14ac:dyDescent="0.2">
      <c r="J497" s="665"/>
    </row>
    <row r="498" spans="10:10" x14ac:dyDescent="0.2">
      <c r="J498" s="665"/>
    </row>
    <row r="499" spans="10:10" x14ac:dyDescent="0.2">
      <c r="J499" s="665"/>
    </row>
    <row r="500" spans="10:10" x14ac:dyDescent="0.2">
      <c r="J500" s="665"/>
    </row>
    <row r="501" spans="10:10" x14ac:dyDescent="0.2">
      <c r="J501" s="665"/>
    </row>
    <row r="502" spans="10:10" x14ac:dyDescent="0.2">
      <c r="J502" s="665"/>
    </row>
    <row r="503" spans="10:10" x14ac:dyDescent="0.2">
      <c r="J503" s="665"/>
    </row>
    <row r="504" spans="10:10" x14ac:dyDescent="0.2">
      <c r="J504" s="665"/>
    </row>
    <row r="505" spans="10:10" x14ac:dyDescent="0.2">
      <c r="J505" s="665"/>
    </row>
    <row r="506" spans="10:10" x14ac:dyDescent="0.2">
      <c r="J506" s="665"/>
    </row>
    <row r="507" spans="10:10" x14ac:dyDescent="0.2">
      <c r="J507" s="665"/>
    </row>
    <row r="508" spans="10:10" x14ac:dyDescent="0.2">
      <c r="J508" s="665"/>
    </row>
    <row r="509" spans="10:10" x14ac:dyDescent="0.2">
      <c r="J509" s="665"/>
    </row>
    <row r="510" spans="10:10" x14ac:dyDescent="0.2">
      <c r="J510" s="665"/>
    </row>
    <row r="511" spans="10:10" x14ac:dyDescent="0.2">
      <c r="J511" s="665"/>
    </row>
    <row r="512" spans="10:10" x14ac:dyDescent="0.2">
      <c r="J512" s="665"/>
    </row>
    <row r="513" spans="10:10" x14ac:dyDescent="0.2">
      <c r="J513" s="665"/>
    </row>
    <row r="514" spans="10:10" x14ac:dyDescent="0.2">
      <c r="J514" s="665"/>
    </row>
    <row r="515" spans="10:10" x14ac:dyDescent="0.2">
      <c r="J515" s="665"/>
    </row>
    <row r="516" spans="10:10" x14ac:dyDescent="0.2">
      <c r="J516" s="665"/>
    </row>
    <row r="517" spans="10:10" x14ac:dyDescent="0.2">
      <c r="J517" s="665"/>
    </row>
    <row r="518" spans="10:10" x14ac:dyDescent="0.2">
      <c r="J518" s="665"/>
    </row>
    <row r="519" spans="10:10" x14ac:dyDescent="0.2">
      <c r="J519" s="665"/>
    </row>
    <row r="520" spans="10:10" x14ac:dyDescent="0.2">
      <c r="J520" s="665"/>
    </row>
    <row r="521" spans="10:10" x14ac:dyDescent="0.2">
      <c r="J521" s="665"/>
    </row>
    <row r="522" spans="10:10" x14ac:dyDescent="0.2">
      <c r="J522" s="665"/>
    </row>
    <row r="523" spans="10:10" x14ac:dyDescent="0.2">
      <c r="J523" s="665"/>
    </row>
    <row r="524" spans="10:10" x14ac:dyDescent="0.2">
      <c r="J524" s="665"/>
    </row>
    <row r="525" spans="10:10" x14ac:dyDescent="0.2">
      <c r="J525" s="665"/>
    </row>
    <row r="526" spans="10:10" x14ac:dyDescent="0.2">
      <c r="J526" s="665"/>
    </row>
    <row r="527" spans="10:10" x14ac:dyDescent="0.2">
      <c r="J527" s="665"/>
    </row>
    <row r="528" spans="10:10" x14ac:dyDescent="0.2">
      <c r="J528" s="665"/>
    </row>
    <row r="529" spans="10:10" x14ac:dyDescent="0.2">
      <c r="J529" s="665"/>
    </row>
    <row r="530" spans="10:10" x14ac:dyDescent="0.2">
      <c r="J530" s="665"/>
    </row>
    <row r="531" spans="10:10" x14ac:dyDescent="0.2">
      <c r="J531" s="665"/>
    </row>
    <row r="532" spans="10:10" x14ac:dyDescent="0.2">
      <c r="J532" s="665"/>
    </row>
    <row r="533" spans="10:10" x14ac:dyDescent="0.2">
      <c r="J533" s="665"/>
    </row>
    <row r="534" spans="10:10" x14ac:dyDescent="0.2">
      <c r="J534" s="665"/>
    </row>
    <row r="535" spans="10:10" x14ac:dyDescent="0.2">
      <c r="J535" s="665"/>
    </row>
    <row r="536" spans="10:10" x14ac:dyDescent="0.2">
      <c r="J536" s="665"/>
    </row>
    <row r="537" spans="10:10" x14ac:dyDescent="0.2">
      <c r="J537" s="665"/>
    </row>
    <row r="538" spans="10:10" x14ac:dyDescent="0.2">
      <c r="J538" s="665"/>
    </row>
    <row r="539" spans="10:10" x14ac:dyDescent="0.2">
      <c r="J539" s="665"/>
    </row>
    <row r="540" spans="10:10" x14ac:dyDescent="0.2">
      <c r="J540" s="665"/>
    </row>
    <row r="541" spans="10:10" x14ac:dyDescent="0.2">
      <c r="J541" s="665"/>
    </row>
    <row r="542" spans="10:10" x14ac:dyDescent="0.2">
      <c r="J542" s="665"/>
    </row>
    <row r="543" spans="10:10" x14ac:dyDescent="0.2">
      <c r="J543" s="665"/>
    </row>
    <row r="544" spans="10:10" x14ac:dyDescent="0.2">
      <c r="J544" s="665"/>
    </row>
    <row r="545" spans="10:10" x14ac:dyDescent="0.2">
      <c r="J545" s="665"/>
    </row>
    <row r="546" spans="10:10" x14ac:dyDescent="0.2">
      <c r="J546" s="665"/>
    </row>
    <row r="547" spans="10:10" x14ac:dyDescent="0.2">
      <c r="J547" s="665"/>
    </row>
    <row r="548" spans="10:10" x14ac:dyDescent="0.2">
      <c r="J548" s="665"/>
    </row>
    <row r="549" spans="10:10" x14ac:dyDescent="0.2">
      <c r="J549" s="665"/>
    </row>
    <row r="550" spans="10:10" x14ac:dyDescent="0.2">
      <c r="J550" s="665"/>
    </row>
    <row r="551" spans="10:10" x14ac:dyDescent="0.2">
      <c r="J551" s="665"/>
    </row>
    <row r="552" spans="10:10" x14ac:dyDescent="0.2">
      <c r="J552" s="665"/>
    </row>
    <row r="553" spans="10:10" x14ac:dyDescent="0.2">
      <c r="J553" s="665"/>
    </row>
    <row r="554" spans="10:10" x14ac:dyDescent="0.2">
      <c r="J554" s="665"/>
    </row>
    <row r="555" spans="10:10" x14ac:dyDescent="0.2">
      <c r="J555" s="665"/>
    </row>
    <row r="556" spans="10:10" x14ac:dyDescent="0.2">
      <c r="J556" s="665"/>
    </row>
    <row r="557" spans="10:10" x14ac:dyDescent="0.2">
      <c r="J557" s="665"/>
    </row>
    <row r="558" spans="10:10" x14ac:dyDescent="0.2">
      <c r="J558" s="665"/>
    </row>
    <row r="559" spans="10:10" x14ac:dyDescent="0.2">
      <c r="J559" s="665"/>
    </row>
    <row r="560" spans="10:10" x14ac:dyDescent="0.2">
      <c r="J560" s="665"/>
    </row>
    <row r="561" spans="10:10" x14ac:dyDescent="0.2">
      <c r="J561" s="665"/>
    </row>
    <row r="562" spans="10:10" x14ac:dyDescent="0.2">
      <c r="J562" s="665"/>
    </row>
    <row r="563" spans="10:10" x14ac:dyDescent="0.2">
      <c r="J563" s="665"/>
    </row>
    <row r="564" spans="10:10" x14ac:dyDescent="0.2">
      <c r="J564" s="665"/>
    </row>
    <row r="565" spans="10:10" x14ac:dyDescent="0.2">
      <c r="J565" s="665"/>
    </row>
    <row r="566" spans="10:10" x14ac:dyDescent="0.2">
      <c r="J566" s="665"/>
    </row>
    <row r="567" spans="10:10" x14ac:dyDescent="0.2">
      <c r="J567" s="665"/>
    </row>
    <row r="568" spans="10:10" x14ac:dyDescent="0.2">
      <c r="J568" s="665"/>
    </row>
    <row r="569" spans="10:10" x14ac:dyDescent="0.2">
      <c r="J569" s="665"/>
    </row>
    <row r="570" spans="10:10" x14ac:dyDescent="0.2">
      <c r="J570" s="665"/>
    </row>
    <row r="571" spans="10:10" x14ac:dyDescent="0.2">
      <c r="J571" s="665"/>
    </row>
    <row r="572" spans="10:10" x14ac:dyDescent="0.2">
      <c r="J572" s="665"/>
    </row>
    <row r="573" spans="10:10" x14ac:dyDescent="0.2">
      <c r="J573" s="665"/>
    </row>
    <row r="574" spans="10:10" x14ac:dyDescent="0.2">
      <c r="J574" s="665"/>
    </row>
    <row r="575" spans="10:10" x14ac:dyDescent="0.2">
      <c r="J575" s="665"/>
    </row>
    <row r="576" spans="10:10" x14ac:dyDescent="0.2">
      <c r="J576" s="665"/>
    </row>
    <row r="577" spans="10:10" x14ac:dyDescent="0.2">
      <c r="J577" s="665"/>
    </row>
    <row r="578" spans="10:10" x14ac:dyDescent="0.2">
      <c r="J578" s="665"/>
    </row>
    <row r="579" spans="10:10" x14ac:dyDescent="0.2">
      <c r="J579" s="665"/>
    </row>
    <row r="580" spans="10:10" x14ac:dyDescent="0.2">
      <c r="J580" s="665"/>
    </row>
    <row r="581" spans="10:10" x14ac:dyDescent="0.2">
      <c r="J581" s="665"/>
    </row>
    <row r="582" spans="10:10" x14ac:dyDescent="0.2">
      <c r="J582" s="665"/>
    </row>
    <row r="583" spans="10:10" x14ac:dyDescent="0.2">
      <c r="J583" s="665"/>
    </row>
    <row r="584" spans="10:10" x14ac:dyDescent="0.2">
      <c r="J584" s="665"/>
    </row>
    <row r="585" spans="10:10" x14ac:dyDescent="0.2">
      <c r="J585" s="665"/>
    </row>
    <row r="586" spans="10:10" x14ac:dyDescent="0.2">
      <c r="J586" s="665"/>
    </row>
    <row r="587" spans="10:10" x14ac:dyDescent="0.2">
      <c r="J587" s="665"/>
    </row>
    <row r="588" spans="10:10" x14ac:dyDescent="0.2">
      <c r="J588" s="665"/>
    </row>
    <row r="589" spans="10:10" x14ac:dyDescent="0.2">
      <c r="J589" s="665"/>
    </row>
    <row r="590" spans="10:10" x14ac:dyDescent="0.2">
      <c r="J590" s="665"/>
    </row>
    <row r="591" spans="10:10" x14ac:dyDescent="0.2">
      <c r="J591" s="665"/>
    </row>
    <row r="592" spans="10:10" x14ac:dyDescent="0.2">
      <c r="J592" s="665"/>
    </row>
    <row r="593" spans="10:10" x14ac:dyDescent="0.2">
      <c r="J593" s="665"/>
    </row>
    <row r="594" spans="10:10" x14ac:dyDescent="0.2">
      <c r="J594" s="665"/>
    </row>
    <row r="595" spans="10:10" x14ac:dyDescent="0.2">
      <c r="J595" s="665"/>
    </row>
    <row r="596" spans="10:10" x14ac:dyDescent="0.2">
      <c r="J596" s="665"/>
    </row>
    <row r="597" spans="10:10" x14ac:dyDescent="0.2">
      <c r="J597" s="665"/>
    </row>
    <row r="598" spans="10:10" x14ac:dyDescent="0.2">
      <c r="J598" s="665"/>
    </row>
    <row r="599" spans="10:10" x14ac:dyDescent="0.2">
      <c r="J599" s="665"/>
    </row>
    <row r="600" spans="10:10" x14ac:dyDescent="0.2">
      <c r="J600" s="665"/>
    </row>
    <row r="601" spans="10:10" x14ac:dyDescent="0.2">
      <c r="J601" s="665"/>
    </row>
    <row r="602" spans="10:10" x14ac:dyDescent="0.2">
      <c r="J602" s="665"/>
    </row>
    <row r="603" spans="10:10" x14ac:dyDescent="0.2">
      <c r="J603" s="665"/>
    </row>
    <row r="604" spans="10:10" x14ac:dyDescent="0.2">
      <c r="J604" s="665"/>
    </row>
    <row r="605" spans="10:10" x14ac:dyDescent="0.2">
      <c r="J605" s="665"/>
    </row>
    <row r="606" spans="10:10" x14ac:dyDescent="0.2">
      <c r="J606" s="665"/>
    </row>
    <row r="607" spans="10:10" x14ac:dyDescent="0.2">
      <c r="J607" s="665"/>
    </row>
    <row r="608" spans="10:10" x14ac:dyDescent="0.2">
      <c r="J608" s="665"/>
    </row>
    <row r="609" spans="10:10" x14ac:dyDescent="0.2">
      <c r="J609" s="665"/>
    </row>
    <row r="610" spans="10:10" x14ac:dyDescent="0.2">
      <c r="J610" s="665"/>
    </row>
    <row r="611" spans="10:10" x14ac:dyDescent="0.2">
      <c r="J611" s="665"/>
    </row>
    <row r="612" spans="10:10" x14ac:dyDescent="0.2">
      <c r="J612" s="665"/>
    </row>
    <row r="613" spans="10:10" x14ac:dyDescent="0.2">
      <c r="J613" s="665"/>
    </row>
    <row r="614" spans="10:10" x14ac:dyDescent="0.2">
      <c r="J614" s="665"/>
    </row>
    <row r="615" spans="10:10" x14ac:dyDescent="0.2">
      <c r="J615" s="665"/>
    </row>
    <row r="616" spans="10:10" x14ac:dyDescent="0.2">
      <c r="J616" s="665"/>
    </row>
    <row r="617" spans="10:10" x14ac:dyDescent="0.2">
      <c r="J617" s="665"/>
    </row>
    <row r="618" spans="10:10" x14ac:dyDescent="0.2">
      <c r="J618" s="665"/>
    </row>
    <row r="619" spans="10:10" x14ac:dyDescent="0.2">
      <c r="J619" s="665"/>
    </row>
    <row r="620" spans="10:10" x14ac:dyDescent="0.2">
      <c r="J620" s="665"/>
    </row>
    <row r="621" spans="10:10" x14ac:dyDescent="0.2">
      <c r="J621" s="665"/>
    </row>
    <row r="622" spans="10:10" x14ac:dyDescent="0.2">
      <c r="J622" s="665"/>
    </row>
    <row r="623" spans="10:10" x14ac:dyDescent="0.2">
      <c r="J623" s="665"/>
    </row>
    <row r="624" spans="10:10" x14ac:dyDescent="0.2">
      <c r="J624" s="665"/>
    </row>
    <row r="625" spans="10:10" x14ac:dyDescent="0.2">
      <c r="J625" s="665"/>
    </row>
    <row r="626" spans="10:10" x14ac:dyDescent="0.2">
      <c r="J626" s="665"/>
    </row>
    <row r="627" spans="10:10" x14ac:dyDescent="0.2">
      <c r="J627" s="665"/>
    </row>
    <row r="628" spans="10:10" x14ac:dyDescent="0.2">
      <c r="J628" s="665"/>
    </row>
    <row r="629" spans="10:10" x14ac:dyDescent="0.2">
      <c r="J629" s="665"/>
    </row>
    <row r="630" spans="10:10" x14ac:dyDescent="0.2">
      <c r="J630" s="665"/>
    </row>
    <row r="631" spans="10:10" x14ac:dyDescent="0.2">
      <c r="J631" s="665"/>
    </row>
    <row r="632" spans="10:10" x14ac:dyDescent="0.2">
      <c r="J632" s="665"/>
    </row>
    <row r="633" spans="10:10" x14ac:dyDescent="0.2">
      <c r="J633" s="665"/>
    </row>
    <row r="634" spans="10:10" x14ac:dyDescent="0.2">
      <c r="J634" s="665"/>
    </row>
    <row r="635" spans="10:10" x14ac:dyDescent="0.2">
      <c r="J635" s="665"/>
    </row>
    <row r="636" spans="10:10" x14ac:dyDescent="0.2">
      <c r="J636" s="665"/>
    </row>
    <row r="637" spans="10:10" x14ac:dyDescent="0.2">
      <c r="J637" s="665"/>
    </row>
    <row r="638" spans="10:10" x14ac:dyDescent="0.2">
      <c r="J638" s="665"/>
    </row>
    <row r="639" spans="10:10" x14ac:dyDescent="0.2">
      <c r="J639" s="665"/>
    </row>
    <row r="640" spans="10:10" x14ac:dyDescent="0.2">
      <c r="J640" s="665"/>
    </row>
    <row r="641" spans="10:10" x14ac:dyDescent="0.2">
      <c r="J641" s="665"/>
    </row>
    <row r="642" spans="10:10" x14ac:dyDescent="0.2">
      <c r="J642" s="665"/>
    </row>
    <row r="643" spans="10:10" x14ac:dyDescent="0.2">
      <c r="J643" s="665"/>
    </row>
    <row r="644" spans="10:10" x14ac:dyDescent="0.2">
      <c r="J644" s="665"/>
    </row>
    <row r="645" spans="10:10" x14ac:dyDescent="0.2">
      <c r="J645" s="665"/>
    </row>
    <row r="646" spans="10:10" x14ac:dyDescent="0.2">
      <c r="J646" s="665"/>
    </row>
    <row r="647" spans="10:10" x14ac:dyDescent="0.2">
      <c r="J647" s="665"/>
    </row>
    <row r="648" spans="10:10" x14ac:dyDescent="0.2">
      <c r="J648" s="665"/>
    </row>
    <row r="649" spans="10:10" x14ac:dyDescent="0.2">
      <c r="J649" s="665"/>
    </row>
    <row r="650" spans="10:10" x14ac:dyDescent="0.2">
      <c r="J650" s="665"/>
    </row>
    <row r="651" spans="10:10" x14ac:dyDescent="0.2">
      <c r="J651" s="665"/>
    </row>
    <row r="652" spans="10:10" x14ac:dyDescent="0.2">
      <c r="J652" s="665"/>
    </row>
    <row r="653" spans="10:10" x14ac:dyDescent="0.2">
      <c r="J653" s="665"/>
    </row>
    <row r="654" spans="10:10" x14ac:dyDescent="0.2">
      <c r="J654" s="665"/>
    </row>
    <row r="655" spans="10:10" x14ac:dyDescent="0.2">
      <c r="J655" s="665"/>
    </row>
    <row r="656" spans="10:10" x14ac:dyDescent="0.2">
      <c r="J656" s="665"/>
    </row>
    <row r="657" spans="10:10" x14ac:dyDescent="0.2">
      <c r="J657" s="665"/>
    </row>
    <row r="658" spans="10:10" x14ac:dyDescent="0.2">
      <c r="J658" s="665"/>
    </row>
    <row r="659" spans="10:10" x14ac:dyDescent="0.2">
      <c r="J659" s="665"/>
    </row>
    <row r="660" spans="10:10" x14ac:dyDescent="0.2">
      <c r="J660" s="665"/>
    </row>
    <row r="661" spans="10:10" x14ac:dyDescent="0.2">
      <c r="J661" s="665"/>
    </row>
    <row r="662" spans="10:10" x14ac:dyDescent="0.2">
      <c r="J662" s="665"/>
    </row>
    <row r="663" spans="10:10" x14ac:dyDescent="0.2">
      <c r="J663" s="665"/>
    </row>
    <row r="664" spans="10:10" x14ac:dyDescent="0.2">
      <c r="J664" s="665"/>
    </row>
    <row r="665" spans="10:10" x14ac:dyDescent="0.2">
      <c r="J665" s="665"/>
    </row>
    <row r="666" spans="10:10" x14ac:dyDescent="0.2">
      <c r="J666" s="665"/>
    </row>
    <row r="667" spans="10:10" x14ac:dyDescent="0.2">
      <c r="J667" s="665"/>
    </row>
    <row r="668" spans="10:10" x14ac:dyDescent="0.2">
      <c r="J668" s="665"/>
    </row>
    <row r="669" spans="10:10" x14ac:dyDescent="0.2">
      <c r="J669" s="665"/>
    </row>
    <row r="670" spans="10:10" x14ac:dyDescent="0.2">
      <c r="J670" s="665"/>
    </row>
    <row r="671" spans="10:10" x14ac:dyDescent="0.2">
      <c r="J671" s="665"/>
    </row>
    <row r="672" spans="10:10" x14ac:dyDescent="0.2">
      <c r="J672" s="665"/>
    </row>
    <row r="673" spans="10:10" x14ac:dyDescent="0.2">
      <c r="J673" s="665"/>
    </row>
    <row r="674" spans="10:10" x14ac:dyDescent="0.2">
      <c r="J674" s="665"/>
    </row>
    <row r="675" spans="10:10" x14ac:dyDescent="0.2">
      <c r="J675" s="665"/>
    </row>
    <row r="676" spans="10:10" x14ac:dyDescent="0.2">
      <c r="J676" s="665"/>
    </row>
    <row r="677" spans="10:10" x14ac:dyDescent="0.2">
      <c r="J677" s="665"/>
    </row>
    <row r="678" spans="10:10" x14ac:dyDescent="0.2">
      <c r="J678" s="665"/>
    </row>
    <row r="679" spans="10:10" x14ac:dyDescent="0.2">
      <c r="J679" s="665"/>
    </row>
    <row r="680" spans="10:10" x14ac:dyDescent="0.2">
      <c r="J680" s="665"/>
    </row>
    <row r="681" spans="10:10" x14ac:dyDescent="0.2">
      <c r="J681" s="665"/>
    </row>
    <row r="682" spans="10:10" x14ac:dyDescent="0.2">
      <c r="J682" s="665"/>
    </row>
    <row r="683" spans="10:10" x14ac:dyDescent="0.2">
      <c r="J683" s="665"/>
    </row>
    <row r="684" spans="10:10" x14ac:dyDescent="0.2">
      <c r="J684" s="665"/>
    </row>
    <row r="685" spans="10:10" x14ac:dyDescent="0.2">
      <c r="J685" s="665"/>
    </row>
    <row r="686" spans="10:10" x14ac:dyDescent="0.2">
      <c r="J686" s="665"/>
    </row>
    <row r="687" spans="10:10" x14ac:dyDescent="0.2">
      <c r="J687" s="665"/>
    </row>
    <row r="688" spans="10:10" x14ac:dyDescent="0.2">
      <c r="J688" s="665"/>
    </row>
    <row r="689" spans="10:10" x14ac:dyDescent="0.2">
      <c r="J689" s="665"/>
    </row>
    <row r="690" spans="10:10" x14ac:dyDescent="0.2">
      <c r="J690" s="665"/>
    </row>
    <row r="691" spans="10:10" x14ac:dyDescent="0.2">
      <c r="J691" s="665"/>
    </row>
    <row r="692" spans="10:10" x14ac:dyDescent="0.2">
      <c r="J692" s="665"/>
    </row>
    <row r="693" spans="10:10" x14ac:dyDescent="0.2">
      <c r="J693" s="665"/>
    </row>
    <row r="694" spans="10:10" x14ac:dyDescent="0.2">
      <c r="J694" s="665"/>
    </row>
    <row r="695" spans="10:10" x14ac:dyDescent="0.2">
      <c r="J695" s="665"/>
    </row>
    <row r="696" spans="10:10" x14ac:dyDescent="0.2">
      <c r="J696" s="665"/>
    </row>
    <row r="697" spans="10:10" x14ac:dyDescent="0.2">
      <c r="J697" s="665"/>
    </row>
    <row r="698" spans="10:10" x14ac:dyDescent="0.2">
      <c r="J698" s="665"/>
    </row>
    <row r="699" spans="10:10" x14ac:dyDescent="0.2">
      <c r="J699" s="665"/>
    </row>
    <row r="700" spans="10:10" x14ac:dyDescent="0.2">
      <c r="J700" s="665"/>
    </row>
    <row r="701" spans="10:10" x14ac:dyDescent="0.2">
      <c r="J701" s="665"/>
    </row>
    <row r="702" spans="10:10" x14ac:dyDescent="0.2">
      <c r="J702" s="665"/>
    </row>
    <row r="703" spans="10:10" x14ac:dyDescent="0.2">
      <c r="J703" s="665"/>
    </row>
    <row r="704" spans="10:10" x14ac:dyDescent="0.2">
      <c r="J704" s="665"/>
    </row>
    <row r="705" spans="10:10" x14ac:dyDescent="0.2">
      <c r="J705" s="665"/>
    </row>
    <row r="706" spans="10:10" x14ac:dyDescent="0.2">
      <c r="J706" s="665"/>
    </row>
    <row r="707" spans="10:10" x14ac:dyDescent="0.2">
      <c r="J707" s="665"/>
    </row>
    <row r="708" spans="10:10" x14ac:dyDescent="0.2">
      <c r="J708" s="665"/>
    </row>
    <row r="709" spans="10:10" x14ac:dyDescent="0.2">
      <c r="J709" s="665"/>
    </row>
    <row r="710" spans="10:10" x14ac:dyDescent="0.2">
      <c r="J710" s="665"/>
    </row>
    <row r="711" spans="10:10" x14ac:dyDescent="0.2">
      <c r="J711" s="665"/>
    </row>
    <row r="712" spans="10:10" x14ac:dyDescent="0.2">
      <c r="J712" s="665"/>
    </row>
    <row r="713" spans="10:10" x14ac:dyDescent="0.2">
      <c r="J713" s="665"/>
    </row>
    <row r="714" spans="10:10" x14ac:dyDescent="0.2">
      <c r="J714" s="665"/>
    </row>
    <row r="715" spans="10:10" x14ac:dyDescent="0.2">
      <c r="J715" s="665"/>
    </row>
    <row r="716" spans="10:10" x14ac:dyDescent="0.2">
      <c r="J716" s="665"/>
    </row>
    <row r="717" spans="10:10" x14ac:dyDescent="0.2">
      <c r="J717" s="665"/>
    </row>
    <row r="718" spans="10:10" x14ac:dyDescent="0.2">
      <c r="J718" s="665"/>
    </row>
    <row r="719" spans="10:10" x14ac:dyDescent="0.2">
      <c r="J719" s="665"/>
    </row>
    <row r="720" spans="10:10" x14ac:dyDescent="0.2">
      <c r="J720" s="665"/>
    </row>
    <row r="721" spans="10:10" x14ac:dyDescent="0.2">
      <c r="J721" s="665"/>
    </row>
    <row r="722" spans="10:10" x14ac:dyDescent="0.2">
      <c r="J722" s="665"/>
    </row>
    <row r="723" spans="10:10" x14ac:dyDescent="0.2">
      <c r="J723" s="665"/>
    </row>
    <row r="724" spans="10:10" x14ac:dyDescent="0.2">
      <c r="J724" s="665"/>
    </row>
    <row r="725" spans="10:10" x14ac:dyDescent="0.2">
      <c r="J725" s="665"/>
    </row>
    <row r="726" spans="10:10" x14ac:dyDescent="0.2">
      <c r="J726" s="665"/>
    </row>
    <row r="727" spans="10:10" x14ac:dyDescent="0.2">
      <c r="J727" s="665"/>
    </row>
    <row r="728" spans="10:10" x14ac:dyDescent="0.2">
      <c r="J728" s="665"/>
    </row>
    <row r="729" spans="10:10" x14ac:dyDescent="0.2">
      <c r="J729" s="665"/>
    </row>
    <row r="730" spans="10:10" x14ac:dyDescent="0.2">
      <c r="J730" s="665"/>
    </row>
    <row r="731" spans="10:10" x14ac:dyDescent="0.2">
      <c r="J731" s="665"/>
    </row>
    <row r="732" spans="10:10" x14ac:dyDescent="0.2">
      <c r="J732" s="665"/>
    </row>
    <row r="733" spans="10:10" x14ac:dyDescent="0.2">
      <c r="J733" s="665"/>
    </row>
    <row r="734" spans="10:10" x14ac:dyDescent="0.2">
      <c r="J734" s="665"/>
    </row>
    <row r="735" spans="10:10" x14ac:dyDescent="0.2">
      <c r="J735" s="665"/>
    </row>
    <row r="736" spans="10:10" x14ac:dyDescent="0.2">
      <c r="J736" s="665"/>
    </row>
    <row r="737" spans="10:10" x14ac:dyDescent="0.2">
      <c r="J737" s="665"/>
    </row>
    <row r="738" spans="10:10" x14ac:dyDescent="0.2">
      <c r="J738" s="665"/>
    </row>
    <row r="739" spans="10:10" x14ac:dyDescent="0.2">
      <c r="J739" s="665"/>
    </row>
    <row r="740" spans="10:10" x14ac:dyDescent="0.2">
      <c r="J740" s="665"/>
    </row>
    <row r="741" spans="10:10" x14ac:dyDescent="0.2">
      <c r="J741" s="665"/>
    </row>
    <row r="742" spans="10:10" x14ac:dyDescent="0.2">
      <c r="J742" s="665"/>
    </row>
    <row r="743" spans="10:10" x14ac:dyDescent="0.2">
      <c r="J743" s="665"/>
    </row>
    <row r="744" spans="10:10" x14ac:dyDescent="0.2">
      <c r="J744" s="665"/>
    </row>
    <row r="745" spans="10:10" x14ac:dyDescent="0.2">
      <c r="J745" s="665"/>
    </row>
    <row r="746" spans="10:10" x14ac:dyDescent="0.2">
      <c r="J746" s="665"/>
    </row>
    <row r="747" spans="10:10" x14ac:dyDescent="0.2">
      <c r="J747" s="665"/>
    </row>
    <row r="748" spans="10:10" x14ac:dyDescent="0.2">
      <c r="J748" s="665"/>
    </row>
    <row r="749" spans="10:10" x14ac:dyDescent="0.2">
      <c r="J749" s="665"/>
    </row>
    <row r="750" spans="10:10" x14ac:dyDescent="0.2">
      <c r="J750" s="665"/>
    </row>
    <row r="751" spans="10:10" x14ac:dyDescent="0.2">
      <c r="J751" s="665"/>
    </row>
    <row r="752" spans="10:10" x14ac:dyDescent="0.2">
      <c r="J752" s="665"/>
    </row>
    <row r="753" spans="10:10" x14ac:dyDescent="0.2">
      <c r="J753" s="665"/>
    </row>
    <row r="754" spans="10:10" x14ac:dyDescent="0.2">
      <c r="J754" s="665"/>
    </row>
    <row r="755" spans="10:10" x14ac:dyDescent="0.2">
      <c r="J755" s="665"/>
    </row>
    <row r="756" spans="10:10" x14ac:dyDescent="0.2">
      <c r="J756" s="665"/>
    </row>
    <row r="757" spans="10:10" x14ac:dyDescent="0.2">
      <c r="J757" s="665"/>
    </row>
    <row r="758" spans="10:10" x14ac:dyDescent="0.2">
      <c r="J758" s="665"/>
    </row>
    <row r="759" spans="10:10" x14ac:dyDescent="0.2">
      <c r="J759" s="665"/>
    </row>
    <row r="760" spans="10:10" x14ac:dyDescent="0.2">
      <c r="J760" s="665"/>
    </row>
    <row r="761" spans="10:10" x14ac:dyDescent="0.2">
      <c r="J761" s="665"/>
    </row>
    <row r="762" spans="10:10" x14ac:dyDescent="0.2">
      <c r="J762" s="665"/>
    </row>
    <row r="763" spans="10:10" x14ac:dyDescent="0.2">
      <c r="J763" s="665"/>
    </row>
    <row r="764" spans="10:10" x14ac:dyDescent="0.2">
      <c r="J764" s="665"/>
    </row>
    <row r="765" spans="10:10" x14ac:dyDescent="0.2">
      <c r="J765" s="665"/>
    </row>
    <row r="766" spans="10:10" x14ac:dyDescent="0.2">
      <c r="J766" s="665"/>
    </row>
    <row r="767" spans="10:10" x14ac:dyDescent="0.2">
      <c r="J767" s="665"/>
    </row>
    <row r="768" spans="10:10" x14ac:dyDescent="0.2">
      <c r="J768" s="665"/>
    </row>
    <row r="769" spans="10:10" x14ac:dyDescent="0.2">
      <c r="J769" s="665"/>
    </row>
    <row r="770" spans="10:10" x14ac:dyDescent="0.2">
      <c r="J770" s="665"/>
    </row>
    <row r="771" spans="10:10" x14ac:dyDescent="0.2">
      <c r="J771" s="665"/>
    </row>
    <row r="772" spans="10:10" x14ac:dyDescent="0.2">
      <c r="J772" s="665"/>
    </row>
    <row r="773" spans="10:10" x14ac:dyDescent="0.2">
      <c r="J773" s="665"/>
    </row>
    <row r="774" spans="10:10" x14ac:dyDescent="0.2">
      <c r="J774" s="665"/>
    </row>
    <row r="775" spans="10:10" x14ac:dyDescent="0.2">
      <c r="J775" s="665"/>
    </row>
    <row r="776" spans="10:10" x14ac:dyDescent="0.2">
      <c r="J776" s="665"/>
    </row>
    <row r="777" spans="10:10" x14ac:dyDescent="0.2">
      <c r="J777" s="665"/>
    </row>
    <row r="778" spans="10:10" x14ac:dyDescent="0.2">
      <c r="J778" s="665"/>
    </row>
    <row r="779" spans="10:10" x14ac:dyDescent="0.2">
      <c r="J779" s="665"/>
    </row>
    <row r="780" spans="10:10" x14ac:dyDescent="0.2">
      <c r="J780" s="665"/>
    </row>
    <row r="781" spans="10:10" x14ac:dyDescent="0.2">
      <c r="J781" s="665"/>
    </row>
    <row r="782" spans="10:10" x14ac:dyDescent="0.2">
      <c r="J782" s="665"/>
    </row>
    <row r="783" spans="10:10" x14ac:dyDescent="0.2">
      <c r="J783" s="665"/>
    </row>
    <row r="784" spans="10:10" x14ac:dyDescent="0.2">
      <c r="J784" s="665"/>
    </row>
    <row r="785" spans="10:10" x14ac:dyDescent="0.2">
      <c r="J785" s="665"/>
    </row>
    <row r="786" spans="10:10" x14ac:dyDescent="0.2">
      <c r="J786" s="665"/>
    </row>
    <row r="787" spans="10:10" x14ac:dyDescent="0.2">
      <c r="J787" s="665"/>
    </row>
    <row r="788" spans="10:10" x14ac:dyDescent="0.2">
      <c r="J788" s="665"/>
    </row>
    <row r="789" spans="10:10" x14ac:dyDescent="0.2">
      <c r="J789" s="665"/>
    </row>
    <row r="790" spans="10:10" x14ac:dyDescent="0.2">
      <c r="J790" s="665"/>
    </row>
    <row r="791" spans="10:10" x14ac:dyDescent="0.2">
      <c r="J791" s="665"/>
    </row>
    <row r="792" spans="10:10" x14ac:dyDescent="0.2">
      <c r="J792" s="665"/>
    </row>
    <row r="793" spans="10:10" x14ac:dyDescent="0.2">
      <c r="J793" s="665"/>
    </row>
    <row r="794" spans="10:10" x14ac:dyDescent="0.2">
      <c r="J794" s="665"/>
    </row>
    <row r="795" spans="10:10" x14ac:dyDescent="0.2">
      <c r="J795" s="665"/>
    </row>
    <row r="796" spans="10:10" x14ac:dyDescent="0.2">
      <c r="J796" s="665"/>
    </row>
    <row r="797" spans="10:10" x14ac:dyDescent="0.2">
      <c r="J797" s="665"/>
    </row>
    <row r="798" spans="10:10" x14ac:dyDescent="0.2">
      <c r="J798" s="665"/>
    </row>
    <row r="799" spans="10:10" x14ac:dyDescent="0.2">
      <c r="J799" s="665"/>
    </row>
    <row r="800" spans="10:10" x14ac:dyDescent="0.2">
      <c r="J800" s="665"/>
    </row>
    <row r="801" spans="10:10" x14ac:dyDescent="0.2">
      <c r="J801" s="665"/>
    </row>
    <row r="802" spans="10:10" x14ac:dyDescent="0.2">
      <c r="J802" s="665"/>
    </row>
    <row r="803" spans="10:10" x14ac:dyDescent="0.2">
      <c r="J803" s="665"/>
    </row>
    <row r="804" spans="10:10" x14ac:dyDescent="0.2">
      <c r="J804" s="665"/>
    </row>
    <row r="805" spans="10:10" x14ac:dyDescent="0.2">
      <c r="J805" s="665"/>
    </row>
    <row r="806" spans="10:10" x14ac:dyDescent="0.2">
      <c r="J806" s="665"/>
    </row>
    <row r="807" spans="10:10" x14ac:dyDescent="0.2">
      <c r="J807" s="665"/>
    </row>
    <row r="808" spans="10:10" x14ac:dyDescent="0.2">
      <c r="J808" s="665"/>
    </row>
    <row r="809" spans="10:10" x14ac:dyDescent="0.2">
      <c r="J809" s="665"/>
    </row>
    <row r="810" spans="10:10" x14ac:dyDescent="0.2">
      <c r="J810" s="665"/>
    </row>
    <row r="811" spans="10:10" x14ac:dyDescent="0.2">
      <c r="J811" s="665"/>
    </row>
    <row r="812" spans="10:10" x14ac:dyDescent="0.2">
      <c r="J812" s="665"/>
    </row>
    <row r="813" spans="10:10" x14ac:dyDescent="0.2">
      <c r="J813" s="665"/>
    </row>
    <row r="814" spans="10:10" x14ac:dyDescent="0.2">
      <c r="J814" s="665"/>
    </row>
    <row r="815" spans="10:10" x14ac:dyDescent="0.2">
      <c r="J815" s="665"/>
    </row>
    <row r="816" spans="10:10" x14ac:dyDescent="0.2">
      <c r="J816" s="665"/>
    </row>
    <row r="817" spans="10:10" x14ac:dyDescent="0.2">
      <c r="J817" s="665"/>
    </row>
    <row r="818" spans="10:10" x14ac:dyDescent="0.2">
      <c r="J818" s="665"/>
    </row>
    <row r="819" spans="10:10" x14ac:dyDescent="0.2">
      <c r="J819" s="665"/>
    </row>
    <row r="820" spans="10:10" x14ac:dyDescent="0.2">
      <c r="J820" s="665"/>
    </row>
    <row r="821" spans="10:10" x14ac:dyDescent="0.2">
      <c r="J821" s="665"/>
    </row>
    <row r="822" spans="10:10" x14ac:dyDescent="0.2">
      <c r="J822" s="665"/>
    </row>
    <row r="823" spans="10:10" x14ac:dyDescent="0.2">
      <c r="J823" s="665"/>
    </row>
    <row r="824" spans="10:10" x14ac:dyDescent="0.2">
      <c r="J824" s="665"/>
    </row>
    <row r="825" spans="10:10" x14ac:dyDescent="0.2">
      <c r="J825" s="665"/>
    </row>
    <row r="826" spans="10:10" x14ac:dyDescent="0.2">
      <c r="J826" s="665"/>
    </row>
    <row r="827" spans="10:10" x14ac:dyDescent="0.2">
      <c r="J827" s="665"/>
    </row>
    <row r="828" spans="10:10" x14ac:dyDescent="0.2">
      <c r="J828" s="665"/>
    </row>
    <row r="829" spans="10:10" x14ac:dyDescent="0.2">
      <c r="J829" s="665"/>
    </row>
    <row r="830" spans="10:10" x14ac:dyDescent="0.2">
      <c r="J830" s="665"/>
    </row>
    <row r="831" spans="10:10" x14ac:dyDescent="0.2">
      <c r="J831" s="665"/>
    </row>
    <row r="832" spans="10:10" x14ac:dyDescent="0.2">
      <c r="J832" s="665"/>
    </row>
    <row r="833" spans="10:10" x14ac:dyDescent="0.2">
      <c r="J833" s="665"/>
    </row>
    <row r="834" spans="10:10" x14ac:dyDescent="0.2">
      <c r="J834" s="665"/>
    </row>
    <row r="835" spans="10:10" x14ac:dyDescent="0.2">
      <c r="J835" s="665"/>
    </row>
    <row r="836" spans="10:10" x14ac:dyDescent="0.2">
      <c r="J836" s="665"/>
    </row>
    <row r="837" spans="10:10" x14ac:dyDescent="0.2">
      <c r="J837" s="665"/>
    </row>
    <row r="838" spans="10:10" x14ac:dyDescent="0.2">
      <c r="J838" s="665"/>
    </row>
    <row r="839" spans="10:10" x14ac:dyDescent="0.2">
      <c r="J839" s="665"/>
    </row>
    <row r="840" spans="10:10" x14ac:dyDescent="0.2">
      <c r="J840" s="665"/>
    </row>
    <row r="841" spans="10:10" x14ac:dyDescent="0.2">
      <c r="J841" s="665"/>
    </row>
    <row r="842" spans="10:10" x14ac:dyDescent="0.2">
      <c r="J842" s="665"/>
    </row>
    <row r="843" spans="10:10" x14ac:dyDescent="0.2">
      <c r="J843" s="665"/>
    </row>
    <row r="844" spans="10:10" x14ac:dyDescent="0.2">
      <c r="J844" s="665"/>
    </row>
    <row r="845" spans="10:10" x14ac:dyDescent="0.2">
      <c r="J845" s="665"/>
    </row>
    <row r="846" spans="10:10" x14ac:dyDescent="0.2">
      <c r="J846" s="665"/>
    </row>
    <row r="847" spans="10:10" x14ac:dyDescent="0.2">
      <c r="J847" s="665"/>
    </row>
    <row r="848" spans="10:10" x14ac:dyDescent="0.2">
      <c r="J848" s="665"/>
    </row>
    <row r="849" spans="10:10" x14ac:dyDescent="0.2">
      <c r="J849" s="665"/>
    </row>
    <row r="850" spans="10:10" x14ac:dyDescent="0.2">
      <c r="J850" s="665"/>
    </row>
    <row r="851" spans="10:10" x14ac:dyDescent="0.2">
      <c r="J851" s="665"/>
    </row>
    <row r="852" spans="10:10" x14ac:dyDescent="0.2">
      <c r="J852" s="665"/>
    </row>
    <row r="853" spans="10:10" x14ac:dyDescent="0.2">
      <c r="J853" s="665"/>
    </row>
    <row r="854" spans="10:10" x14ac:dyDescent="0.2">
      <c r="J854" s="665"/>
    </row>
    <row r="855" spans="10:10" x14ac:dyDescent="0.2">
      <c r="J855" s="665"/>
    </row>
    <row r="856" spans="10:10" x14ac:dyDescent="0.2">
      <c r="J856" s="665"/>
    </row>
    <row r="857" spans="10:10" x14ac:dyDescent="0.2">
      <c r="J857" s="665"/>
    </row>
    <row r="858" spans="10:10" x14ac:dyDescent="0.2">
      <c r="J858" s="665"/>
    </row>
    <row r="859" spans="10:10" x14ac:dyDescent="0.2">
      <c r="J859" s="665"/>
    </row>
    <row r="860" spans="10:10" x14ac:dyDescent="0.2">
      <c r="J860" s="665"/>
    </row>
    <row r="861" spans="10:10" x14ac:dyDescent="0.2">
      <c r="J861" s="665"/>
    </row>
    <row r="862" spans="10:10" x14ac:dyDescent="0.2">
      <c r="J862" s="665"/>
    </row>
    <row r="863" spans="10:10" x14ac:dyDescent="0.2">
      <c r="J863" s="665"/>
    </row>
    <row r="864" spans="10:10" x14ac:dyDescent="0.2">
      <c r="J864" s="665"/>
    </row>
    <row r="865" spans="10:10" x14ac:dyDescent="0.2">
      <c r="J865" s="665"/>
    </row>
    <row r="866" spans="10:10" x14ac:dyDescent="0.2">
      <c r="J866" s="665"/>
    </row>
    <row r="867" spans="10:10" x14ac:dyDescent="0.2">
      <c r="J867" s="665"/>
    </row>
    <row r="868" spans="10:10" x14ac:dyDescent="0.2">
      <c r="J868" s="665"/>
    </row>
    <row r="869" spans="10:10" x14ac:dyDescent="0.2">
      <c r="J869" s="665"/>
    </row>
    <row r="870" spans="10:10" x14ac:dyDescent="0.2">
      <c r="J870" s="665"/>
    </row>
    <row r="871" spans="10:10" x14ac:dyDescent="0.2">
      <c r="J871" s="665"/>
    </row>
    <row r="872" spans="10:10" x14ac:dyDescent="0.2">
      <c r="J872" s="665"/>
    </row>
    <row r="873" spans="10:10" x14ac:dyDescent="0.2">
      <c r="J873" s="665"/>
    </row>
    <row r="874" spans="10:10" x14ac:dyDescent="0.2">
      <c r="J874" s="665"/>
    </row>
    <row r="875" spans="10:10" x14ac:dyDescent="0.2">
      <c r="J875" s="665"/>
    </row>
    <row r="876" spans="10:10" x14ac:dyDescent="0.2">
      <c r="J876" s="665"/>
    </row>
    <row r="877" spans="10:10" x14ac:dyDescent="0.2">
      <c r="J877" s="665"/>
    </row>
    <row r="878" spans="10:10" x14ac:dyDescent="0.2">
      <c r="J878" s="665"/>
    </row>
    <row r="879" spans="10:10" x14ac:dyDescent="0.2">
      <c r="J879" s="665"/>
    </row>
    <row r="880" spans="10:10" x14ac:dyDescent="0.2">
      <c r="J880" s="665"/>
    </row>
    <row r="881" spans="10:10" x14ac:dyDescent="0.2">
      <c r="J881" s="665"/>
    </row>
    <row r="882" spans="10:10" x14ac:dyDescent="0.2">
      <c r="J882" s="665"/>
    </row>
    <row r="883" spans="10:10" x14ac:dyDescent="0.2">
      <c r="J883" s="665"/>
    </row>
    <row r="884" spans="10:10" x14ac:dyDescent="0.2">
      <c r="J884" s="665"/>
    </row>
    <row r="885" spans="10:10" x14ac:dyDescent="0.2">
      <c r="J885" s="665"/>
    </row>
    <row r="886" spans="10:10" x14ac:dyDescent="0.2">
      <c r="J886" s="665"/>
    </row>
    <row r="887" spans="10:10" x14ac:dyDescent="0.2">
      <c r="J887" s="665"/>
    </row>
    <row r="888" spans="10:10" x14ac:dyDescent="0.2">
      <c r="J888" s="665"/>
    </row>
    <row r="889" spans="10:10" x14ac:dyDescent="0.2">
      <c r="J889" s="665"/>
    </row>
    <row r="890" spans="10:10" x14ac:dyDescent="0.2">
      <c r="J890" s="665"/>
    </row>
    <row r="891" spans="10:10" x14ac:dyDescent="0.2">
      <c r="J891" s="665"/>
    </row>
    <row r="892" spans="10:10" x14ac:dyDescent="0.2">
      <c r="J892" s="665"/>
    </row>
    <row r="893" spans="10:10" x14ac:dyDescent="0.2">
      <c r="J893" s="665"/>
    </row>
    <row r="894" spans="10:10" x14ac:dyDescent="0.2">
      <c r="J894" s="665"/>
    </row>
    <row r="895" spans="10:10" x14ac:dyDescent="0.2">
      <c r="J895" s="665"/>
    </row>
    <row r="896" spans="10:10" x14ac:dyDescent="0.2">
      <c r="J896" s="665"/>
    </row>
    <row r="897" spans="10:10" x14ac:dyDescent="0.2">
      <c r="J897" s="665"/>
    </row>
    <row r="898" spans="10:10" x14ac:dyDescent="0.2">
      <c r="J898" s="665"/>
    </row>
    <row r="899" spans="10:10" x14ac:dyDescent="0.2">
      <c r="J899" s="665"/>
    </row>
    <row r="900" spans="10:10" x14ac:dyDescent="0.2">
      <c r="J900" s="665"/>
    </row>
    <row r="901" spans="10:10" x14ac:dyDescent="0.2">
      <c r="J901" s="665"/>
    </row>
    <row r="902" spans="10:10" x14ac:dyDescent="0.2">
      <c r="J902" s="665"/>
    </row>
    <row r="903" spans="10:10" x14ac:dyDescent="0.2">
      <c r="J903" s="665"/>
    </row>
    <row r="904" spans="10:10" x14ac:dyDescent="0.2">
      <c r="J904" s="665"/>
    </row>
    <row r="905" spans="10:10" x14ac:dyDescent="0.2">
      <c r="J905" s="665"/>
    </row>
    <row r="906" spans="10:10" x14ac:dyDescent="0.2">
      <c r="J906" s="665"/>
    </row>
    <row r="907" spans="10:10" x14ac:dyDescent="0.2">
      <c r="J907" s="665"/>
    </row>
    <row r="908" spans="10:10" x14ac:dyDescent="0.2">
      <c r="J908" s="665"/>
    </row>
    <row r="909" spans="10:10" x14ac:dyDescent="0.2">
      <c r="J909" s="665"/>
    </row>
    <row r="910" spans="10:10" x14ac:dyDescent="0.2">
      <c r="J910" s="665"/>
    </row>
    <row r="911" spans="10:10" x14ac:dyDescent="0.2">
      <c r="J911" s="665"/>
    </row>
    <row r="912" spans="10:10" x14ac:dyDescent="0.2">
      <c r="J912" s="665"/>
    </row>
    <row r="913" spans="10:10" x14ac:dyDescent="0.2">
      <c r="J913" s="665"/>
    </row>
    <row r="914" spans="10:10" x14ac:dyDescent="0.2">
      <c r="J914" s="665"/>
    </row>
    <row r="915" spans="10:10" x14ac:dyDescent="0.2">
      <c r="J915" s="665"/>
    </row>
    <row r="916" spans="10:10" x14ac:dyDescent="0.2">
      <c r="J916" s="665"/>
    </row>
    <row r="917" spans="10:10" x14ac:dyDescent="0.2">
      <c r="J917" s="665"/>
    </row>
    <row r="918" spans="10:10" x14ac:dyDescent="0.2">
      <c r="J918" s="665"/>
    </row>
    <row r="919" spans="10:10" x14ac:dyDescent="0.2">
      <c r="J919" s="665"/>
    </row>
    <row r="920" spans="10:10" x14ac:dyDescent="0.2">
      <c r="J920" s="665"/>
    </row>
    <row r="921" spans="10:10" x14ac:dyDescent="0.2">
      <c r="J921" s="665"/>
    </row>
    <row r="922" spans="10:10" x14ac:dyDescent="0.2">
      <c r="J922" s="665"/>
    </row>
    <row r="923" spans="10:10" x14ac:dyDescent="0.2">
      <c r="J923" s="665"/>
    </row>
    <row r="924" spans="10:10" x14ac:dyDescent="0.2">
      <c r="J924" s="665"/>
    </row>
    <row r="925" spans="10:10" x14ac:dyDescent="0.2">
      <c r="J925" s="665"/>
    </row>
    <row r="926" spans="10:10" x14ac:dyDescent="0.2">
      <c r="J926" s="665"/>
    </row>
    <row r="927" spans="10:10" x14ac:dyDescent="0.2">
      <c r="J927" s="665"/>
    </row>
    <row r="928" spans="10:10" x14ac:dyDescent="0.2">
      <c r="J928" s="665"/>
    </row>
    <row r="929" spans="10:10" x14ac:dyDescent="0.2">
      <c r="J929" s="665"/>
    </row>
    <row r="930" spans="10:10" x14ac:dyDescent="0.2">
      <c r="J930" s="665"/>
    </row>
    <row r="931" spans="10:10" x14ac:dyDescent="0.2">
      <c r="J931" s="665"/>
    </row>
    <row r="932" spans="10:10" x14ac:dyDescent="0.2">
      <c r="J932" s="665"/>
    </row>
    <row r="933" spans="10:10" x14ac:dyDescent="0.2">
      <c r="J933" s="665"/>
    </row>
    <row r="934" spans="10:10" x14ac:dyDescent="0.2">
      <c r="J934" s="665"/>
    </row>
    <row r="935" spans="10:10" x14ac:dyDescent="0.2">
      <c r="J935" s="665"/>
    </row>
    <row r="936" spans="10:10" x14ac:dyDescent="0.2">
      <c r="J936" s="665"/>
    </row>
    <row r="937" spans="10:10" x14ac:dyDescent="0.2">
      <c r="J937" s="665"/>
    </row>
    <row r="938" spans="10:10" x14ac:dyDescent="0.2">
      <c r="J938" s="665"/>
    </row>
    <row r="939" spans="10:10" x14ac:dyDescent="0.2">
      <c r="J939" s="665"/>
    </row>
    <row r="940" spans="10:10" x14ac:dyDescent="0.2">
      <c r="J940" s="665"/>
    </row>
    <row r="941" spans="10:10" x14ac:dyDescent="0.2">
      <c r="J941" s="665"/>
    </row>
    <row r="942" spans="10:10" x14ac:dyDescent="0.2">
      <c r="J942" s="665"/>
    </row>
    <row r="943" spans="10:10" x14ac:dyDescent="0.2">
      <c r="J943" s="665"/>
    </row>
    <row r="944" spans="10:10" x14ac:dyDescent="0.2">
      <c r="J944" s="665"/>
    </row>
    <row r="945" spans="10:10" x14ac:dyDescent="0.2">
      <c r="J945" s="665"/>
    </row>
    <row r="946" spans="10:10" x14ac:dyDescent="0.2">
      <c r="J946" s="665"/>
    </row>
    <row r="947" spans="10:10" x14ac:dyDescent="0.2">
      <c r="J947" s="665"/>
    </row>
    <row r="948" spans="10:10" x14ac:dyDescent="0.2">
      <c r="J948" s="665"/>
    </row>
    <row r="949" spans="10:10" x14ac:dyDescent="0.2">
      <c r="J949" s="665"/>
    </row>
    <row r="950" spans="10:10" x14ac:dyDescent="0.2">
      <c r="J950" s="665"/>
    </row>
    <row r="951" spans="10:10" x14ac:dyDescent="0.2">
      <c r="J951" s="665"/>
    </row>
    <row r="952" spans="10:10" x14ac:dyDescent="0.2">
      <c r="J952" s="665"/>
    </row>
    <row r="953" spans="10:10" x14ac:dyDescent="0.2">
      <c r="J953" s="665"/>
    </row>
    <row r="954" spans="10:10" x14ac:dyDescent="0.2">
      <c r="J954" s="665"/>
    </row>
    <row r="955" spans="10:10" x14ac:dyDescent="0.2">
      <c r="J955" s="665"/>
    </row>
    <row r="956" spans="10:10" x14ac:dyDescent="0.2">
      <c r="J956" s="665"/>
    </row>
    <row r="957" spans="10:10" x14ac:dyDescent="0.2">
      <c r="J957" s="665"/>
    </row>
    <row r="958" spans="10:10" x14ac:dyDescent="0.2">
      <c r="J958" s="665"/>
    </row>
    <row r="959" spans="10:10" x14ac:dyDescent="0.2">
      <c r="J959" s="665"/>
    </row>
    <row r="960" spans="10:10" x14ac:dyDescent="0.2">
      <c r="J960" s="665"/>
    </row>
    <row r="961" spans="10:10" x14ac:dyDescent="0.2">
      <c r="J961" s="665"/>
    </row>
    <row r="962" spans="10:10" x14ac:dyDescent="0.2">
      <c r="J962" s="665"/>
    </row>
    <row r="963" spans="10:10" x14ac:dyDescent="0.2">
      <c r="J963" s="665"/>
    </row>
    <row r="964" spans="10:10" x14ac:dyDescent="0.2">
      <c r="J964" s="665"/>
    </row>
    <row r="965" spans="10:10" x14ac:dyDescent="0.2">
      <c r="J965" s="665"/>
    </row>
    <row r="966" spans="10:10" x14ac:dyDescent="0.2">
      <c r="J966" s="665"/>
    </row>
    <row r="967" spans="10:10" x14ac:dyDescent="0.2">
      <c r="J967" s="665"/>
    </row>
    <row r="968" spans="10:10" x14ac:dyDescent="0.2">
      <c r="J968" s="665"/>
    </row>
    <row r="969" spans="10:10" x14ac:dyDescent="0.2">
      <c r="J969" s="665"/>
    </row>
    <row r="970" spans="10:10" x14ac:dyDescent="0.2">
      <c r="J970" s="665"/>
    </row>
    <row r="971" spans="10:10" x14ac:dyDescent="0.2">
      <c r="J971" s="665"/>
    </row>
    <row r="972" spans="10:10" x14ac:dyDescent="0.2">
      <c r="J972" s="665"/>
    </row>
    <row r="973" spans="10:10" x14ac:dyDescent="0.2">
      <c r="J973" s="665"/>
    </row>
    <row r="974" spans="10:10" x14ac:dyDescent="0.2">
      <c r="J974" s="665"/>
    </row>
    <row r="975" spans="10:10" x14ac:dyDescent="0.2">
      <c r="J975" s="665"/>
    </row>
    <row r="976" spans="10:10" x14ac:dyDescent="0.2">
      <c r="J976" s="665"/>
    </row>
    <row r="977" spans="10:10" x14ac:dyDescent="0.2">
      <c r="J977" s="665"/>
    </row>
    <row r="978" spans="10:10" x14ac:dyDescent="0.2">
      <c r="J978" s="665"/>
    </row>
    <row r="979" spans="10:10" x14ac:dyDescent="0.2">
      <c r="J979" s="665"/>
    </row>
    <row r="980" spans="10:10" x14ac:dyDescent="0.2">
      <c r="J980" s="665"/>
    </row>
    <row r="981" spans="10:10" x14ac:dyDescent="0.2">
      <c r="J981" s="665"/>
    </row>
    <row r="982" spans="10:10" x14ac:dyDescent="0.2">
      <c r="J982" s="665"/>
    </row>
    <row r="983" spans="10:10" x14ac:dyDescent="0.2">
      <c r="J983" s="665"/>
    </row>
    <row r="984" spans="10:10" x14ac:dyDescent="0.2">
      <c r="J984" s="665"/>
    </row>
    <row r="985" spans="10:10" x14ac:dyDescent="0.2">
      <c r="J985" s="665"/>
    </row>
    <row r="986" spans="10:10" x14ac:dyDescent="0.2">
      <c r="J986" s="665"/>
    </row>
    <row r="987" spans="10:10" x14ac:dyDescent="0.2">
      <c r="J987" s="665"/>
    </row>
    <row r="988" spans="10:10" x14ac:dyDescent="0.2">
      <c r="J988" s="665"/>
    </row>
    <row r="989" spans="10:10" x14ac:dyDescent="0.2">
      <c r="J989" s="665"/>
    </row>
    <row r="990" spans="10:10" x14ac:dyDescent="0.2">
      <c r="J990" s="665"/>
    </row>
    <row r="991" spans="10:10" x14ac:dyDescent="0.2">
      <c r="J991" s="665"/>
    </row>
    <row r="992" spans="10:10" x14ac:dyDescent="0.2">
      <c r="J992" s="665"/>
    </row>
    <row r="993" spans="10:10" x14ac:dyDescent="0.2">
      <c r="J993" s="665"/>
    </row>
    <row r="994" spans="10:10" x14ac:dyDescent="0.2">
      <c r="J994" s="665"/>
    </row>
    <row r="995" spans="10:10" x14ac:dyDescent="0.2">
      <c r="J995" s="665"/>
    </row>
    <row r="996" spans="10:10" x14ac:dyDescent="0.2">
      <c r="J996" s="665"/>
    </row>
    <row r="997" spans="10:10" x14ac:dyDescent="0.2">
      <c r="J997" s="665"/>
    </row>
    <row r="998" spans="10:10" x14ac:dyDescent="0.2">
      <c r="J998" s="665"/>
    </row>
    <row r="999" spans="10:10" x14ac:dyDescent="0.2">
      <c r="J999" s="665"/>
    </row>
    <row r="1000" spans="10:10" x14ac:dyDescent="0.2">
      <c r="J1000" s="665"/>
    </row>
    <row r="1001" spans="10:10" x14ac:dyDescent="0.2">
      <c r="J1001" s="665"/>
    </row>
    <row r="1002" spans="10:10" x14ac:dyDescent="0.2">
      <c r="J1002" s="665"/>
    </row>
    <row r="1003" spans="10:10" x14ac:dyDescent="0.2">
      <c r="J1003" s="665"/>
    </row>
    <row r="1004" spans="10:10" x14ac:dyDescent="0.2">
      <c r="J1004" s="665"/>
    </row>
    <row r="1005" spans="10:10" x14ac:dyDescent="0.2">
      <c r="J1005" s="665"/>
    </row>
    <row r="1006" spans="10:10" x14ac:dyDescent="0.2">
      <c r="J1006" s="665"/>
    </row>
    <row r="1007" spans="10:10" x14ac:dyDescent="0.2">
      <c r="J1007" s="665"/>
    </row>
    <row r="1008" spans="10:10" x14ac:dyDescent="0.2">
      <c r="J1008" s="665"/>
    </row>
    <row r="1009" spans="10:10" x14ac:dyDescent="0.2">
      <c r="J1009" s="665"/>
    </row>
    <row r="1010" spans="10:10" x14ac:dyDescent="0.2">
      <c r="J1010" s="665"/>
    </row>
    <row r="1011" spans="10:10" x14ac:dyDescent="0.2">
      <c r="J1011" s="665"/>
    </row>
    <row r="1012" spans="10:10" x14ac:dyDescent="0.2">
      <c r="J1012" s="665"/>
    </row>
    <row r="1013" spans="10:10" x14ac:dyDescent="0.2">
      <c r="J1013" s="665"/>
    </row>
    <row r="1014" spans="10:10" x14ac:dyDescent="0.2">
      <c r="J1014" s="665"/>
    </row>
    <row r="1015" spans="10:10" x14ac:dyDescent="0.2">
      <c r="J1015" s="665"/>
    </row>
    <row r="1016" spans="10:10" x14ac:dyDescent="0.2">
      <c r="J1016" s="665"/>
    </row>
    <row r="1017" spans="10:10" x14ac:dyDescent="0.2">
      <c r="J1017" s="665"/>
    </row>
    <row r="1018" spans="10:10" x14ac:dyDescent="0.2">
      <c r="J1018" s="665"/>
    </row>
    <row r="1019" spans="10:10" x14ac:dyDescent="0.2">
      <c r="J1019" s="665"/>
    </row>
    <row r="1020" spans="10:10" x14ac:dyDescent="0.2">
      <c r="J1020" s="665"/>
    </row>
    <row r="1021" spans="10:10" x14ac:dyDescent="0.2">
      <c r="J1021" s="665"/>
    </row>
    <row r="1022" spans="10:10" x14ac:dyDescent="0.2">
      <c r="J1022" s="665"/>
    </row>
    <row r="1023" spans="10:10" x14ac:dyDescent="0.2">
      <c r="J1023" s="665"/>
    </row>
    <row r="1024" spans="10:10" x14ac:dyDescent="0.2">
      <c r="J1024" s="665"/>
    </row>
    <row r="1025" spans="10:10" x14ac:dyDescent="0.2">
      <c r="J1025" s="665"/>
    </row>
    <row r="1026" spans="10:10" x14ac:dyDescent="0.2">
      <c r="J1026" s="665"/>
    </row>
    <row r="1027" spans="10:10" x14ac:dyDescent="0.2">
      <c r="J1027" s="665"/>
    </row>
    <row r="1028" spans="10:10" x14ac:dyDescent="0.2">
      <c r="J1028" s="665"/>
    </row>
    <row r="1029" spans="10:10" x14ac:dyDescent="0.2">
      <c r="J1029" s="665"/>
    </row>
    <row r="1030" spans="10:10" x14ac:dyDescent="0.2">
      <c r="J1030" s="665"/>
    </row>
    <row r="1031" spans="10:10" x14ac:dyDescent="0.2">
      <c r="J1031" s="665"/>
    </row>
    <row r="1032" spans="10:10" x14ac:dyDescent="0.2">
      <c r="J1032" s="665"/>
    </row>
    <row r="1033" spans="10:10" x14ac:dyDescent="0.2">
      <c r="J1033" s="665"/>
    </row>
    <row r="1034" spans="10:10" x14ac:dyDescent="0.2">
      <c r="J1034" s="665"/>
    </row>
    <row r="1035" spans="10:10" x14ac:dyDescent="0.2">
      <c r="J1035" s="665"/>
    </row>
    <row r="1036" spans="10:10" x14ac:dyDescent="0.2">
      <c r="J1036" s="665"/>
    </row>
    <row r="1037" spans="10:10" x14ac:dyDescent="0.2">
      <c r="J1037" s="665"/>
    </row>
    <row r="1038" spans="10:10" x14ac:dyDescent="0.2">
      <c r="J1038" s="665"/>
    </row>
    <row r="1039" spans="10:10" x14ac:dyDescent="0.2">
      <c r="J1039" s="665"/>
    </row>
    <row r="1040" spans="10:10" x14ac:dyDescent="0.2">
      <c r="J1040" s="665"/>
    </row>
    <row r="1041" spans="10:10" x14ac:dyDescent="0.2">
      <c r="J1041" s="665"/>
    </row>
    <row r="1042" spans="10:10" x14ac:dyDescent="0.2">
      <c r="J1042" s="665"/>
    </row>
    <row r="1043" spans="10:10" x14ac:dyDescent="0.2">
      <c r="J1043" s="665"/>
    </row>
    <row r="1044" spans="10:10" x14ac:dyDescent="0.2">
      <c r="J1044" s="665"/>
    </row>
    <row r="1045" spans="10:10" x14ac:dyDescent="0.2">
      <c r="J1045" s="665"/>
    </row>
    <row r="1046" spans="10:10" x14ac:dyDescent="0.2">
      <c r="J1046" s="665"/>
    </row>
    <row r="1047" spans="10:10" x14ac:dyDescent="0.2">
      <c r="J1047" s="665"/>
    </row>
    <row r="1048" spans="10:10" x14ac:dyDescent="0.2">
      <c r="J1048" s="665"/>
    </row>
    <row r="1049" spans="10:10" x14ac:dyDescent="0.2">
      <c r="J1049" s="665"/>
    </row>
    <row r="1050" spans="10:10" x14ac:dyDescent="0.2">
      <c r="J1050" s="665"/>
    </row>
    <row r="1051" spans="10:10" x14ac:dyDescent="0.2">
      <c r="J1051" s="665"/>
    </row>
    <row r="1052" spans="10:10" x14ac:dyDescent="0.2">
      <c r="J1052" s="665"/>
    </row>
    <row r="1053" spans="10:10" x14ac:dyDescent="0.2">
      <c r="J1053" s="665"/>
    </row>
    <row r="1054" spans="10:10" x14ac:dyDescent="0.2">
      <c r="J1054" s="665"/>
    </row>
    <row r="1055" spans="10:10" x14ac:dyDescent="0.2">
      <c r="J1055" s="665"/>
    </row>
    <row r="1056" spans="10:10" x14ac:dyDescent="0.2">
      <c r="J1056" s="665"/>
    </row>
    <row r="1057" spans="10:10" x14ac:dyDescent="0.2">
      <c r="J1057" s="665"/>
    </row>
    <row r="1058" spans="10:10" x14ac:dyDescent="0.2">
      <c r="J1058" s="665"/>
    </row>
    <row r="1059" spans="10:10" x14ac:dyDescent="0.2">
      <c r="J1059" s="665"/>
    </row>
    <row r="1060" spans="10:10" x14ac:dyDescent="0.2">
      <c r="J1060" s="665"/>
    </row>
    <row r="1061" spans="10:10" x14ac:dyDescent="0.2">
      <c r="J1061" s="665"/>
    </row>
    <row r="1062" spans="10:10" x14ac:dyDescent="0.2">
      <c r="J1062" s="665"/>
    </row>
    <row r="1063" spans="10:10" x14ac:dyDescent="0.2">
      <c r="J1063" s="665"/>
    </row>
    <row r="1064" spans="10:10" x14ac:dyDescent="0.2">
      <c r="J1064" s="665"/>
    </row>
    <row r="1065" spans="10:10" x14ac:dyDescent="0.2">
      <c r="J1065" s="665"/>
    </row>
    <row r="1066" spans="10:10" x14ac:dyDescent="0.2">
      <c r="J1066" s="665"/>
    </row>
    <row r="1067" spans="10:10" x14ac:dyDescent="0.2">
      <c r="J1067" s="665"/>
    </row>
    <row r="1068" spans="10:10" x14ac:dyDescent="0.2">
      <c r="J1068" s="665"/>
    </row>
    <row r="1069" spans="10:10" x14ac:dyDescent="0.2">
      <c r="J1069" s="665"/>
    </row>
    <row r="1070" spans="10:10" x14ac:dyDescent="0.2">
      <c r="J1070" s="665"/>
    </row>
    <row r="1071" spans="10:10" x14ac:dyDescent="0.2">
      <c r="J1071" s="665"/>
    </row>
    <row r="1072" spans="10:10" x14ac:dyDescent="0.2">
      <c r="J1072" s="665"/>
    </row>
    <row r="1073" spans="10:10" x14ac:dyDescent="0.2">
      <c r="J1073" s="665"/>
    </row>
    <row r="1074" spans="10:10" x14ac:dyDescent="0.2">
      <c r="J1074" s="665"/>
    </row>
    <row r="1075" spans="10:10" x14ac:dyDescent="0.2">
      <c r="J1075" s="665"/>
    </row>
    <row r="1076" spans="10:10" x14ac:dyDescent="0.2">
      <c r="J1076" s="665"/>
    </row>
    <row r="1077" spans="10:10" x14ac:dyDescent="0.2">
      <c r="J1077" s="665"/>
    </row>
    <row r="1078" spans="10:10" x14ac:dyDescent="0.2">
      <c r="J1078" s="665"/>
    </row>
    <row r="1079" spans="10:10" x14ac:dyDescent="0.2">
      <c r="J1079" s="665"/>
    </row>
    <row r="1080" spans="10:10" x14ac:dyDescent="0.2">
      <c r="J1080" s="665"/>
    </row>
    <row r="1081" spans="10:10" x14ac:dyDescent="0.2">
      <c r="J1081" s="665"/>
    </row>
    <row r="1082" spans="10:10" x14ac:dyDescent="0.2">
      <c r="J1082" s="665"/>
    </row>
    <row r="1083" spans="10:10" x14ac:dyDescent="0.2">
      <c r="J1083" s="665"/>
    </row>
    <row r="1084" spans="10:10" x14ac:dyDescent="0.2">
      <c r="J1084" s="665"/>
    </row>
    <row r="1085" spans="10:10" x14ac:dyDescent="0.2">
      <c r="J1085" s="665"/>
    </row>
    <row r="1086" spans="10:10" x14ac:dyDescent="0.2">
      <c r="J1086" s="665"/>
    </row>
    <row r="1087" spans="10:10" x14ac:dyDescent="0.2">
      <c r="J1087" s="665"/>
    </row>
    <row r="1088" spans="10:10" x14ac:dyDescent="0.2">
      <c r="J1088" s="665"/>
    </row>
    <row r="1089" spans="10:10" x14ac:dyDescent="0.2">
      <c r="J1089" s="665"/>
    </row>
    <row r="1090" spans="10:10" x14ac:dyDescent="0.2">
      <c r="J1090" s="665"/>
    </row>
    <row r="1091" spans="10:10" x14ac:dyDescent="0.2">
      <c r="J1091" s="665"/>
    </row>
    <row r="1092" spans="10:10" x14ac:dyDescent="0.2">
      <c r="J1092" s="665"/>
    </row>
    <row r="1093" spans="10:10" x14ac:dyDescent="0.2">
      <c r="J1093" s="665"/>
    </row>
    <row r="1094" spans="10:10" x14ac:dyDescent="0.2">
      <c r="J1094" s="665"/>
    </row>
    <row r="1095" spans="10:10" x14ac:dyDescent="0.2">
      <c r="J1095" s="665"/>
    </row>
    <row r="1096" spans="10:10" x14ac:dyDescent="0.2">
      <c r="J1096" s="665"/>
    </row>
    <row r="1097" spans="10:10" x14ac:dyDescent="0.2">
      <c r="J1097" s="665"/>
    </row>
    <row r="1098" spans="10:10" x14ac:dyDescent="0.2">
      <c r="J1098" s="665"/>
    </row>
    <row r="1099" spans="10:10" x14ac:dyDescent="0.2">
      <c r="J1099" s="665"/>
    </row>
    <row r="1100" spans="10:10" x14ac:dyDescent="0.2">
      <c r="J1100" s="665"/>
    </row>
    <row r="1101" spans="10:10" x14ac:dyDescent="0.2">
      <c r="J1101" s="665"/>
    </row>
    <row r="1102" spans="10:10" x14ac:dyDescent="0.2">
      <c r="J1102" s="665"/>
    </row>
    <row r="1103" spans="10:10" x14ac:dyDescent="0.2">
      <c r="J1103" s="665"/>
    </row>
    <row r="1104" spans="10:10" x14ac:dyDescent="0.2">
      <c r="J1104" s="665"/>
    </row>
    <row r="1105" spans="10:10" x14ac:dyDescent="0.2">
      <c r="J1105" s="665"/>
    </row>
    <row r="1106" spans="10:10" x14ac:dyDescent="0.2">
      <c r="J1106" s="665"/>
    </row>
    <row r="1107" spans="10:10" x14ac:dyDescent="0.2">
      <c r="J1107" s="665"/>
    </row>
    <row r="1108" spans="10:10" x14ac:dyDescent="0.2">
      <c r="J1108" s="665"/>
    </row>
    <row r="1109" spans="10:10" x14ac:dyDescent="0.2">
      <c r="J1109" s="665"/>
    </row>
    <row r="1110" spans="10:10" x14ac:dyDescent="0.2">
      <c r="J1110" s="665"/>
    </row>
    <row r="1111" spans="10:10" x14ac:dyDescent="0.2">
      <c r="J1111" s="665"/>
    </row>
    <row r="1112" spans="10:10" x14ac:dyDescent="0.2">
      <c r="J1112" s="665"/>
    </row>
    <row r="1113" spans="10:10" x14ac:dyDescent="0.2">
      <c r="J1113" s="665"/>
    </row>
    <row r="1114" spans="10:10" x14ac:dyDescent="0.2">
      <c r="J1114" s="665"/>
    </row>
    <row r="1115" spans="10:10" x14ac:dyDescent="0.2">
      <c r="J1115" s="665"/>
    </row>
    <row r="1116" spans="10:10" x14ac:dyDescent="0.2">
      <c r="J1116" s="665"/>
    </row>
    <row r="1117" spans="10:10" x14ac:dyDescent="0.2">
      <c r="J1117" s="665"/>
    </row>
    <row r="1118" spans="10:10" x14ac:dyDescent="0.2">
      <c r="J1118" s="665"/>
    </row>
    <row r="1119" spans="10:10" x14ac:dyDescent="0.2">
      <c r="J1119" s="665"/>
    </row>
    <row r="1120" spans="10:10" x14ac:dyDescent="0.2">
      <c r="J1120" s="665"/>
    </row>
    <row r="1121" spans="10:10" x14ac:dyDescent="0.2">
      <c r="J1121" s="665"/>
    </row>
    <row r="1122" spans="10:10" x14ac:dyDescent="0.2">
      <c r="J1122" s="665"/>
    </row>
    <row r="1123" spans="10:10" x14ac:dyDescent="0.2">
      <c r="J1123" s="665"/>
    </row>
    <row r="1124" spans="10:10" x14ac:dyDescent="0.2">
      <c r="J1124" s="665"/>
    </row>
    <row r="1125" spans="10:10" x14ac:dyDescent="0.2">
      <c r="J1125" s="665"/>
    </row>
    <row r="1126" spans="10:10" x14ac:dyDescent="0.2">
      <c r="J1126" s="665"/>
    </row>
    <row r="1127" spans="10:10" x14ac:dyDescent="0.2">
      <c r="J1127" s="665"/>
    </row>
    <row r="1128" spans="10:10" x14ac:dyDescent="0.2">
      <c r="J1128" s="665"/>
    </row>
    <row r="1129" spans="10:10" x14ac:dyDescent="0.2">
      <c r="J1129" s="665"/>
    </row>
    <row r="1130" spans="10:10" x14ac:dyDescent="0.2">
      <c r="J1130" s="665"/>
    </row>
    <row r="1131" spans="10:10" x14ac:dyDescent="0.2">
      <c r="J1131" s="665"/>
    </row>
    <row r="1132" spans="10:10" x14ac:dyDescent="0.2">
      <c r="J1132" s="665"/>
    </row>
    <row r="1133" spans="10:10" x14ac:dyDescent="0.2">
      <c r="J1133" s="665"/>
    </row>
    <row r="1134" spans="10:10" x14ac:dyDescent="0.2">
      <c r="J1134" s="665"/>
    </row>
    <row r="1135" spans="10:10" x14ac:dyDescent="0.2">
      <c r="J1135" s="665"/>
    </row>
    <row r="1136" spans="10:10" x14ac:dyDescent="0.2">
      <c r="J1136" s="665"/>
    </row>
    <row r="1137" spans="10:10" x14ac:dyDescent="0.2">
      <c r="J1137" s="665"/>
    </row>
    <row r="1138" spans="10:10" x14ac:dyDescent="0.2">
      <c r="J1138" s="665"/>
    </row>
    <row r="1139" spans="10:10" x14ac:dyDescent="0.2">
      <c r="J1139" s="665"/>
    </row>
    <row r="1140" spans="10:10" x14ac:dyDescent="0.2">
      <c r="J1140" s="665"/>
    </row>
    <row r="1141" spans="10:10" x14ac:dyDescent="0.2">
      <c r="J1141" s="665"/>
    </row>
    <row r="1142" spans="10:10" x14ac:dyDescent="0.2">
      <c r="J1142" s="665"/>
    </row>
    <row r="1143" spans="10:10" x14ac:dyDescent="0.2">
      <c r="J1143" s="665"/>
    </row>
    <row r="1144" spans="10:10" x14ac:dyDescent="0.2">
      <c r="J1144" s="665"/>
    </row>
    <row r="1145" spans="10:10" x14ac:dyDescent="0.2">
      <c r="J1145" s="665"/>
    </row>
    <row r="1146" spans="10:10" x14ac:dyDescent="0.2">
      <c r="J1146" s="665"/>
    </row>
    <row r="1147" spans="10:10" x14ac:dyDescent="0.2">
      <c r="J1147" s="665"/>
    </row>
    <row r="1148" spans="10:10" x14ac:dyDescent="0.2">
      <c r="J1148" s="665"/>
    </row>
    <row r="1149" spans="10:10" x14ac:dyDescent="0.2">
      <c r="J1149" s="665"/>
    </row>
    <row r="1150" spans="10:10" x14ac:dyDescent="0.2">
      <c r="J1150" s="665"/>
    </row>
    <row r="1151" spans="10:10" x14ac:dyDescent="0.2">
      <c r="J1151" s="665"/>
    </row>
    <row r="1152" spans="10:10" x14ac:dyDescent="0.2">
      <c r="J1152" s="665"/>
    </row>
    <row r="1153" spans="10:10" x14ac:dyDescent="0.2">
      <c r="J1153" s="665"/>
    </row>
    <row r="1154" spans="10:10" x14ac:dyDescent="0.2">
      <c r="J1154" s="665"/>
    </row>
    <row r="1155" spans="10:10" x14ac:dyDescent="0.2">
      <c r="J1155" s="665"/>
    </row>
    <row r="1156" spans="10:10" x14ac:dyDescent="0.2">
      <c r="J1156" s="665"/>
    </row>
    <row r="1157" spans="10:10" x14ac:dyDescent="0.2">
      <c r="J1157" s="665"/>
    </row>
    <row r="1158" spans="10:10" x14ac:dyDescent="0.2">
      <c r="J1158" s="665"/>
    </row>
    <row r="1159" spans="10:10" x14ac:dyDescent="0.2">
      <c r="J1159" s="665"/>
    </row>
    <row r="1160" spans="10:10" x14ac:dyDescent="0.2">
      <c r="J1160" s="665"/>
    </row>
    <row r="1161" spans="10:10" x14ac:dyDescent="0.2">
      <c r="J1161" s="665"/>
    </row>
    <row r="1162" spans="10:10" x14ac:dyDescent="0.2">
      <c r="J1162" s="665"/>
    </row>
    <row r="1163" spans="10:10" x14ac:dyDescent="0.2">
      <c r="J1163" s="665"/>
    </row>
    <row r="1164" spans="10:10" x14ac:dyDescent="0.2">
      <c r="J1164" s="665"/>
    </row>
    <row r="1165" spans="10:10" x14ac:dyDescent="0.2">
      <c r="J1165" s="665"/>
    </row>
    <row r="1166" spans="10:10" x14ac:dyDescent="0.2">
      <c r="J1166" s="665"/>
    </row>
    <row r="1167" spans="10:10" x14ac:dyDescent="0.2">
      <c r="J1167" s="665"/>
    </row>
    <row r="1168" spans="10:10" x14ac:dyDescent="0.2">
      <c r="J1168" s="665"/>
    </row>
    <row r="1169" spans="10:10" x14ac:dyDescent="0.2">
      <c r="J1169" s="665"/>
    </row>
    <row r="1170" spans="10:10" x14ac:dyDescent="0.2">
      <c r="J1170" s="665"/>
    </row>
    <row r="1171" spans="10:10" x14ac:dyDescent="0.2">
      <c r="J1171" s="665"/>
    </row>
    <row r="1172" spans="10:10" x14ac:dyDescent="0.2">
      <c r="J1172" s="665"/>
    </row>
    <row r="1173" spans="10:10" x14ac:dyDescent="0.2">
      <c r="J1173" s="665"/>
    </row>
    <row r="1174" spans="10:10" x14ac:dyDescent="0.2">
      <c r="J1174" s="665"/>
    </row>
    <row r="1175" spans="10:10" x14ac:dyDescent="0.2">
      <c r="J1175" s="665"/>
    </row>
    <row r="1176" spans="10:10" x14ac:dyDescent="0.2">
      <c r="J1176" s="665"/>
    </row>
    <row r="1177" spans="10:10" x14ac:dyDescent="0.2">
      <c r="J1177" s="665"/>
    </row>
    <row r="1178" spans="10:10" x14ac:dyDescent="0.2">
      <c r="J1178" s="665"/>
    </row>
    <row r="1179" spans="10:10" x14ac:dyDescent="0.2">
      <c r="J1179" s="665"/>
    </row>
    <row r="1180" spans="10:10" x14ac:dyDescent="0.2">
      <c r="J1180" s="665"/>
    </row>
    <row r="1181" spans="10:10" x14ac:dyDescent="0.2">
      <c r="J1181" s="665"/>
    </row>
    <row r="1182" spans="10:10" x14ac:dyDescent="0.2">
      <c r="J1182" s="665"/>
    </row>
    <row r="1183" spans="10:10" x14ac:dyDescent="0.2">
      <c r="J1183" s="665"/>
    </row>
    <row r="1184" spans="10:10" x14ac:dyDescent="0.2">
      <c r="J1184" s="665"/>
    </row>
    <row r="1185" spans="10:10" x14ac:dyDescent="0.2">
      <c r="J1185" s="665"/>
    </row>
    <row r="1186" spans="10:10" x14ac:dyDescent="0.2">
      <c r="J1186" s="665"/>
    </row>
    <row r="1187" spans="10:10" x14ac:dyDescent="0.2">
      <c r="J1187" s="665"/>
    </row>
    <row r="1188" spans="10:10" x14ac:dyDescent="0.2">
      <c r="J1188" s="665"/>
    </row>
    <row r="1189" spans="10:10" x14ac:dyDescent="0.2">
      <c r="J1189" s="665"/>
    </row>
    <row r="1190" spans="10:10" x14ac:dyDescent="0.2">
      <c r="J1190" s="665"/>
    </row>
    <row r="1191" spans="10:10" x14ac:dyDescent="0.2">
      <c r="J1191" s="665"/>
    </row>
    <row r="1192" spans="10:10" x14ac:dyDescent="0.2">
      <c r="J1192" s="665"/>
    </row>
    <row r="1193" spans="10:10" x14ac:dyDescent="0.2">
      <c r="J1193" s="665"/>
    </row>
    <row r="1194" spans="10:10" x14ac:dyDescent="0.2">
      <c r="J1194" s="665"/>
    </row>
    <row r="1195" spans="10:10" x14ac:dyDescent="0.2">
      <c r="J1195" s="665"/>
    </row>
    <row r="1196" spans="10:10" x14ac:dyDescent="0.2">
      <c r="J1196" s="665"/>
    </row>
    <row r="1197" spans="10:10" x14ac:dyDescent="0.2">
      <c r="J1197" s="665"/>
    </row>
    <row r="1198" spans="10:10" x14ac:dyDescent="0.2">
      <c r="J1198" s="665"/>
    </row>
    <row r="1199" spans="10:10" x14ac:dyDescent="0.2">
      <c r="J1199" s="665"/>
    </row>
    <row r="1200" spans="10:10" x14ac:dyDescent="0.2">
      <c r="J1200" s="665"/>
    </row>
    <row r="1201" spans="10:10" x14ac:dyDescent="0.2">
      <c r="J1201" s="665"/>
    </row>
    <row r="1202" spans="10:10" x14ac:dyDescent="0.2">
      <c r="J1202" s="665"/>
    </row>
    <row r="1203" spans="10:10" x14ac:dyDescent="0.2">
      <c r="J1203" s="665"/>
    </row>
    <row r="1204" spans="10:10" x14ac:dyDescent="0.2">
      <c r="J1204" s="665"/>
    </row>
    <row r="1205" spans="10:10" x14ac:dyDescent="0.2">
      <c r="J1205" s="665"/>
    </row>
    <row r="1206" spans="10:10" x14ac:dyDescent="0.2">
      <c r="J1206" s="665"/>
    </row>
    <row r="1207" spans="10:10" x14ac:dyDescent="0.2">
      <c r="J1207" s="665"/>
    </row>
    <row r="1208" spans="10:10" x14ac:dyDescent="0.2">
      <c r="J1208" s="665"/>
    </row>
    <row r="1209" spans="10:10" x14ac:dyDescent="0.2">
      <c r="J1209" s="665"/>
    </row>
    <row r="1210" spans="10:10" x14ac:dyDescent="0.2">
      <c r="J1210" s="665"/>
    </row>
    <row r="1211" spans="10:10" x14ac:dyDescent="0.2">
      <c r="J1211" s="665"/>
    </row>
    <row r="1212" spans="10:10" x14ac:dyDescent="0.2">
      <c r="J1212" s="665"/>
    </row>
    <row r="1213" spans="10:10" x14ac:dyDescent="0.2">
      <c r="J1213" s="665"/>
    </row>
    <row r="1214" spans="10:10" x14ac:dyDescent="0.2">
      <c r="J1214" s="665"/>
    </row>
    <row r="1215" spans="10:10" x14ac:dyDescent="0.2">
      <c r="J1215" s="665"/>
    </row>
    <row r="1216" spans="10:10" x14ac:dyDescent="0.2">
      <c r="J1216" s="665"/>
    </row>
    <row r="1217" spans="10:10" x14ac:dyDescent="0.2">
      <c r="J1217" s="665"/>
    </row>
    <row r="1218" spans="10:10" x14ac:dyDescent="0.2">
      <c r="J1218" s="665"/>
    </row>
    <row r="1219" spans="10:10" x14ac:dyDescent="0.2">
      <c r="J1219" s="665"/>
    </row>
    <row r="1220" spans="10:10" x14ac:dyDescent="0.2">
      <c r="J1220" s="665"/>
    </row>
    <row r="1221" spans="10:10" x14ac:dyDescent="0.2">
      <c r="J1221" s="665"/>
    </row>
    <row r="1222" spans="10:10" x14ac:dyDescent="0.2">
      <c r="J1222" s="665"/>
    </row>
    <row r="1223" spans="10:10" x14ac:dyDescent="0.2">
      <c r="J1223" s="665"/>
    </row>
    <row r="1224" spans="10:10" x14ac:dyDescent="0.2">
      <c r="J1224" s="665"/>
    </row>
    <row r="1225" spans="10:10" x14ac:dyDescent="0.2">
      <c r="J1225" s="665"/>
    </row>
    <row r="1226" spans="10:10" x14ac:dyDescent="0.2">
      <c r="J1226" s="665"/>
    </row>
    <row r="1227" spans="10:10" x14ac:dyDescent="0.2">
      <c r="J1227" s="665"/>
    </row>
    <row r="1228" spans="10:10" x14ac:dyDescent="0.2">
      <c r="J1228" s="665"/>
    </row>
    <row r="1229" spans="10:10" x14ac:dyDescent="0.2">
      <c r="J1229" s="665"/>
    </row>
    <row r="1230" spans="10:10" x14ac:dyDescent="0.2">
      <c r="J1230" s="665"/>
    </row>
    <row r="1231" spans="10:10" x14ac:dyDescent="0.2">
      <c r="J1231" s="665"/>
    </row>
    <row r="1232" spans="10:10" x14ac:dyDescent="0.2">
      <c r="J1232" s="665"/>
    </row>
    <row r="1233" spans="10:10" x14ac:dyDescent="0.2">
      <c r="J1233" s="665"/>
    </row>
    <row r="1234" spans="10:10" x14ac:dyDescent="0.2">
      <c r="J1234" s="665"/>
    </row>
    <row r="1235" spans="10:10" x14ac:dyDescent="0.2">
      <c r="J1235" s="665"/>
    </row>
    <row r="1236" spans="10:10" x14ac:dyDescent="0.2">
      <c r="J1236" s="665"/>
    </row>
    <row r="1237" spans="10:10" x14ac:dyDescent="0.2">
      <c r="J1237" s="665"/>
    </row>
    <row r="1238" spans="10:10" x14ac:dyDescent="0.2">
      <c r="J1238" s="665"/>
    </row>
    <row r="1239" spans="10:10" x14ac:dyDescent="0.2">
      <c r="J1239" s="665"/>
    </row>
    <row r="1240" spans="10:10" x14ac:dyDescent="0.2">
      <c r="J1240" s="665"/>
    </row>
    <row r="1241" spans="10:10" x14ac:dyDescent="0.2">
      <c r="J1241" s="665"/>
    </row>
    <row r="1242" spans="10:10" x14ac:dyDescent="0.2">
      <c r="J1242" s="665"/>
    </row>
    <row r="1243" spans="10:10" x14ac:dyDescent="0.2">
      <c r="J1243" s="665"/>
    </row>
    <row r="1244" spans="10:10" x14ac:dyDescent="0.2">
      <c r="J1244" s="665"/>
    </row>
    <row r="1245" spans="10:10" x14ac:dyDescent="0.2">
      <c r="J1245" s="665"/>
    </row>
    <row r="1246" spans="10:10" x14ac:dyDescent="0.2">
      <c r="J1246" s="665"/>
    </row>
    <row r="1247" spans="10:10" x14ac:dyDescent="0.2">
      <c r="J1247" s="665"/>
    </row>
    <row r="1248" spans="10:10" x14ac:dyDescent="0.2">
      <c r="J1248" s="665"/>
    </row>
    <row r="1249" spans="10:10" x14ac:dyDescent="0.2">
      <c r="J1249" s="665"/>
    </row>
    <row r="1250" spans="10:10" x14ac:dyDescent="0.2">
      <c r="J1250" s="665"/>
    </row>
    <row r="1251" spans="10:10" x14ac:dyDescent="0.2">
      <c r="J1251" s="665"/>
    </row>
    <row r="1252" spans="10:10" x14ac:dyDescent="0.2">
      <c r="J1252" s="665"/>
    </row>
    <row r="1253" spans="10:10" x14ac:dyDescent="0.2">
      <c r="J1253" s="665"/>
    </row>
    <row r="1254" spans="10:10" x14ac:dyDescent="0.2">
      <c r="J1254" s="665"/>
    </row>
    <row r="1255" spans="10:10" x14ac:dyDescent="0.2">
      <c r="J1255" s="665"/>
    </row>
    <row r="1256" spans="10:10" x14ac:dyDescent="0.2">
      <c r="J1256" s="665"/>
    </row>
    <row r="1257" spans="10:10" x14ac:dyDescent="0.2">
      <c r="J1257" s="665"/>
    </row>
    <row r="1258" spans="10:10" x14ac:dyDescent="0.2">
      <c r="J1258" s="665"/>
    </row>
    <row r="1259" spans="10:10" x14ac:dyDescent="0.2">
      <c r="J1259" s="665"/>
    </row>
    <row r="1260" spans="10:10" x14ac:dyDescent="0.2">
      <c r="J1260" s="665"/>
    </row>
    <row r="1261" spans="10:10" x14ac:dyDescent="0.2">
      <c r="J1261" s="665"/>
    </row>
    <row r="1262" spans="10:10" x14ac:dyDescent="0.2">
      <c r="J1262" s="665"/>
    </row>
    <row r="1263" spans="10:10" x14ac:dyDescent="0.2">
      <c r="J1263" s="665"/>
    </row>
    <row r="1264" spans="10:10" x14ac:dyDescent="0.2">
      <c r="J1264" s="665"/>
    </row>
    <row r="1265" spans="10:10" x14ac:dyDescent="0.2">
      <c r="J1265" s="665"/>
    </row>
    <row r="1266" spans="10:10" x14ac:dyDescent="0.2">
      <c r="J1266" s="665"/>
    </row>
    <row r="1267" spans="10:10" x14ac:dyDescent="0.2">
      <c r="J1267" s="665"/>
    </row>
    <row r="1268" spans="10:10" x14ac:dyDescent="0.2">
      <c r="J1268" s="665"/>
    </row>
    <row r="1269" spans="10:10" x14ac:dyDescent="0.2">
      <c r="J1269" s="665"/>
    </row>
    <row r="1270" spans="10:10" x14ac:dyDescent="0.2">
      <c r="J1270" s="665"/>
    </row>
    <row r="1271" spans="10:10" x14ac:dyDescent="0.2">
      <c r="J1271" s="665"/>
    </row>
    <row r="1272" spans="10:10" x14ac:dyDescent="0.2">
      <c r="J1272" s="665"/>
    </row>
    <row r="1273" spans="10:10" x14ac:dyDescent="0.2">
      <c r="J1273" s="665"/>
    </row>
    <row r="1274" spans="10:10" x14ac:dyDescent="0.2">
      <c r="J1274" s="665"/>
    </row>
    <row r="1275" spans="10:10" x14ac:dyDescent="0.2">
      <c r="J1275" s="665"/>
    </row>
    <row r="1276" spans="10:10" x14ac:dyDescent="0.2">
      <c r="J1276" s="665"/>
    </row>
    <row r="1277" spans="10:10" x14ac:dyDescent="0.2">
      <c r="J1277" s="665"/>
    </row>
    <row r="1278" spans="10:10" x14ac:dyDescent="0.2">
      <c r="J1278" s="665"/>
    </row>
    <row r="1279" spans="10:10" x14ac:dyDescent="0.2">
      <c r="J1279" s="665"/>
    </row>
    <row r="1280" spans="10:10" x14ac:dyDescent="0.2">
      <c r="J1280" s="665"/>
    </row>
    <row r="1281" spans="10:10" x14ac:dyDescent="0.2">
      <c r="J1281" s="665"/>
    </row>
    <row r="1282" spans="10:10" x14ac:dyDescent="0.2">
      <c r="J1282" s="665"/>
    </row>
    <row r="1283" spans="10:10" x14ac:dyDescent="0.2">
      <c r="J1283" s="665"/>
    </row>
    <row r="1284" spans="10:10" x14ac:dyDescent="0.2">
      <c r="J1284" s="665"/>
    </row>
    <row r="1285" spans="10:10" x14ac:dyDescent="0.2">
      <c r="J1285" s="665"/>
    </row>
    <row r="1286" spans="10:10" x14ac:dyDescent="0.2">
      <c r="J1286" s="665"/>
    </row>
    <row r="1287" spans="10:10" x14ac:dyDescent="0.2">
      <c r="J1287" s="665"/>
    </row>
    <row r="1288" spans="10:10" x14ac:dyDescent="0.2">
      <c r="J1288" s="665"/>
    </row>
    <row r="1289" spans="10:10" x14ac:dyDescent="0.2">
      <c r="J1289" s="665"/>
    </row>
    <row r="1290" spans="10:10" x14ac:dyDescent="0.2">
      <c r="J1290" s="665"/>
    </row>
    <row r="1291" spans="10:10" x14ac:dyDescent="0.2">
      <c r="J1291" s="665"/>
    </row>
    <row r="1292" spans="10:10" x14ac:dyDescent="0.2">
      <c r="J1292" s="665"/>
    </row>
    <row r="1293" spans="10:10" x14ac:dyDescent="0.2">
      <c r="J1293" s="665"/>
    </row>
    <row r="1294" spans="10:10" x14ac:dyDescent="0.2">
      <c r="J1294" s="665"/>
    </row>
    <row r="1295" spans="10:10" x14ac:dyDescent="0.2">
      <c r="J1295" s="665"/>
    </row>
    <row r="1296" spans="10:10" x14ac:dyDescent="0.2">
      <c r="J1296" s="665"/>
    </row>
    <row r="1297" spans="10:10" x14ac:dyDescent="0.2">
      <c r="J1297" s="665"/>
    </row>
    <row r="1298" spans="10:10" x14ac:dyDescent="0.2">
      <c r="J1298" s="665"/>
    </row>
    <row r="1299" spans="10:10" x14ac:dyDescent="0.2">
      <c r="J1299" s="665"/>
    </row>
    <row r="1300" spans="10:10" x14ac:dyDescent="0.2">
      <c r="J1300" s="665"/>
    </row>
    <row r="1301" spans="10:10" x14ac:dyDescent="0.2">
      <c r="J1301" s="665"/>
    </row>
    <row r="1302" spans="10:10" x14ac:dyDescent="0.2">
      <c r="J1302" s="665"/>
    </row>
    <row r="1303" spans="10:10" x14ac:dyDescent="0.2">
      <c r="J1303" s="665"/>
    </row>
    <row r="1304" spans="10:10" x14ac:dyDescent="0.2">
      <c r="J1304" s="665"/>
    </row>
    <row r="1305" spans="10:10" x14ac:dyDescent="0.2">
      <c r="J1305" s="665"/>
    </row>
    <row r="1306" spans="10:10" x14ac:dyDescent="0.2">
      <c r="J1306" s="665"/>
    </row>
    <row r="1307" spans="10:10" x14ac:dyDescent="0.2">
      <c r="J1307" s="665"/>
    </row>
    <row r="1308" spans="10:10" x14ac:dyDescent="0.2">
      <c r="J1308" s="665"/>
    </row>
    <row r="1309" spans="10:10" x14ac:dyDescent="0.2">
      <c r="J1309" s="665"/>
    </row>
    <row r="1310" spans="10:10" x14ac:dyDescent="0.2">
      <c r="J1310" s="665"/>
    </row>
    <row r="1311" spans="10:10" x14ac:dyDescent="0.2">
      <c r="J1311" s="665"/>
    </row>
    <row r="1312" spans="10:10" x14ac:dyDescent="0.2">
      <c r="J1312" s="665"/>
    </row>
    <row r="1313" spans="10:10" x14ac:dyDescent="0.2">
      <c r="J1313" s="665"/>
    </row>
    <row r="1314" spans="10:10" x14ac:dyDescent="0.2">
      <c r="J1314" s="665"/>
    </row>
    <row r="1315" spans="10:10" x14ac:dyDescent="0.2">
      <c r="J1315" s="665"/>
    </row>
    <row r="1316" spans="10:10" x14ac:dyDescent="0.2">
      <c r="J1316" s="665"/>
    </row>
    <row r="1317" spans="10:10" x14ac:dyDescent="0.2">
      <c r="J1317" s="665"/>
    </row>
    <row r="1318" spans="10:10" x14ac:dyDescent="0.2">
      <c r="J1318" s="665"/>
    </row>
    <row r="1319" spans="10:10" x14ac:dyDescent="0.2">
      <c r="J1319" s="665"/>
    </row>
    <row r="1320" spans="10:10" x14ac:dyDescent="0.2">
      <c r="J1320" s="665"/>
    </row>
    <row r="1321" spans="10:10" x14ac:dyDescent="0.2">
      <c r="J1321" s="665"/>
    </row>
    <row r="1322" spans="10:10" x14ac:dyDescent="0.2">
      <c r="J1322" s="665"/>
    </row>
    <row r="1323" spans="10:10" x14ac:dyDescent="0.2">
      <c r="J1323" s="665"/>
    </row>
    <row r="1324" spans="10:10" x14ac:dyDescent="0.2">
      <c r="J1324" s="665"/>
    </row>
    <row r="1325" spans="10:10" x14ac:dyDescent="0.2">
      <c r="J1325" s="665"/>
    </row>
    <row r="1326" spans="10:10" x14ac:dyDescent="0.2">
      <c r="J1326" s="665"/>
    </row>
    <row r="1327" spans="10:10" x14ac:dyDescent="0.2">
      <c r="J1327" s="665"/>
    </row>
    <row r="1328" spans="10:10" x14ac:dyDescent="0.2">
      <c r="J1328" s="665"/>
    </row>
    <row r="1329" spans="10:10" x14ac:dyDescent="0.2">
      <c r="J1329" s="665"/>
    </row>
    <row r="1330" spans="10:10" x14ac:dyDescent="0.2">
      <c r="J1330" s="665"/>
    </row>
    <row r="1331" spans="10:10" x14ac:dyDescent="0.2">
      <c r="J1331" s="665"/>
    </row>
    <row r="1332" spans="10:10" x14ac:dyDescent="0.2">
      <c r="J1332" s="665"/>
    </row>
    <row r="1333" spans="10:10" x14ac:dyDescent="0.2">
      <c r="J1333" s="665"/>
    </row>
    <row r="1334" spans="10:10" x14ac:dyDescent="0.2">
      <c r="J1334" s="665"/>
    </row>
    <row r="1335" spans="10:10" x14ac:dyDescent="0.2">
      <c r="J1335" s="665"/>
    </row>
    <row r="1336" spans="10:10" x14ac:dyDescent="0.2">
      <c r="J1336" s="665"/>
    </row>
    <row r="1337" spans="10:10" x14ac:dyDescent="0.2">
      <c r="J1337" s="665"/>
    </row>
    <row r="1338" spans="10:10" x14ac:dyDescent="0.2">
      <c r="J1338" s="665"/>
    </row>
    <row r="1339" spans="10:10" x14ac:dyDescent="0.2">
      <c r="J1339" s="665"/>
    </row>
    <row r="1340" spans="10:10" x14ac:dyDescent="0.2">
      <c r="J1340" s="665"/>
    </row>
    <row r="1341" spans="10:10" x14ac:dyDescent="0.2">
      <c r="J1341" s="665"/>
    </row>
    <row r="1342" spans="10:10" x14ac:dyDescent="0.2">
      <c r="J1342" s="665"/>
    </row>
    <row r="1343" spans="10:10" x14ac:dyDescent="0.2">
      <c r="J1343" s="665"/>
    </row>
    <row r="1344" spans="10:10" x14ac:dyDescent="0.2">
      <c r="J1344" s="665"/>
    </row>
    <row r="1345" spans="10:10" x14ac:dyDescent="0.2">
      <c r="J1345" s="665"/>
    </row>
    <row r="1346" spans="10:10" x14ac:dyDescent="0.2">
      <c r="J1346" s="665"/>
    </row>
    <row r="1347" spans="10:10" x14ac:dyDescent="0.2">
      <c r="J1347" s="665"/>
    </row>
    <row r="1348" spans="10:10" x14ac:dyDescent="0.2">
      <c r="J1348" s="665"/>
    </row>
    <row r="1349" spans="10:10" x14ac:dyDescent="0.2">
      <c r="J1349" s="665"/>
    </row>
    <row r="1350" spans="10:10" x14ac:dyDescent="0.2">
      <c r="J1350" s="665"/>
    </row>
    <row r="1351" spans="10:10" x14ac:dyDescent="0.2">
      <c r="J1351" s="665"/>
    </row>
    <row r="1352" spans="10:10" x14ac:dyDescent="0.2">
      <c r="J1352" s="665"/>
    </row>
    <row r="1353" spans="10:10" x14ac:dyDescent="0.2">
      <c r="J1353" s="665"/>
    </row>
    <row r="1354" spans="10:10" x14ac:dyDescent="0.2">
      <c r="J1354" s="665"/>
    </row>
    <row r="1355" spans="10:10" x14ac:dyDescent="0.2">
      <c r="J1355" s="665"/>
    </row>
    <row r="1356" spans="10:10" x14ac:dyDescent="0.2">
      <c r="J1356" s="665"/>
    </row>
    <row r="1357" spans="10:10" x14ac:dyDescent="0.2">
      <c r="J1357" s="665"/>
    </row>
    <row r="1358" spans="10:10" x14ac:dyDescent="0.2">
      <c r="J1358" s="665"/>
    </row>
    <row r="1359" spans="10:10" x14ac:dyDescent="0.2">
      <c r="J1359" s="665"/>
    </row>
    <row r="1360" spans="10:10" x14ac:dyDescent="0.2">
      <c r="J1360" s="665"/>
    </row>
    <row r="1361" spans="10:10" x14ac:dyDescent="0.2">
      <c r="J1361" s="665"/>
    </row>
    <row r="1362" spans="10:10" x14ac:dyDescent="0.2">
      <c r="J1362" s="665"/>
    </row>
    <row r="1363" spans="10:10" x14ac:dyDescent="0.2">
      <c r="J1363" s="665"/>
    </row>
    <row r="1364" spans="10:10" x14ac:dyDescent="0.2">
      <c r="J1364" s="665"/>
    </row>
    <row r="1365" spans="10:10" x14ac:dyDescent="0.2">
      <c r="J1365" s="665"/>
    </row>
    <row r="1366" spans="10:10" x14ac:dyDescent="0.2">
      <c r="J1366" s="665"/>
    </row>
    <row r="1367" spans="10:10" x14ac:dyDescent="0.2">
      <c r="J1367" s="665"/>
    </row>
    <row r="1368" spans="10:10" x14ac:dyDescent="0.2">
      <c r="J1368" s="665"/>
    </row>
    <row r="1369" spans="10:10" x14ac:dyDescent="0.2">
      <c r="J1369" s="665"/>
    </row>
    <row r="1370" spans="10:10" x14ac:dyDescent="0.2">
      <c r="J1370" s="665"/>
    </row>
    <row r="1371" spans="10:10" x14ac:dyDescent="0.2">
      <c r="J1371" s="665"/>
    </row>
    <row r="1372" spans="10:10" x14ac:dyDescent="0.2">
      <c r="J1372" s="665"/>
    </row>
    <row r="1373" spans="10:10" x14ac:dyDescent="0.2">
      <c r="J1373" s="665"/>
    </row>
    <row r="1374" spans="10:10" x14ac:dyDescent="0.2">
      <c r="J1374" s="665"/>
    </row>
    <row r="1375" spans="10:10" x14ac:dyDescent="0.2">
      <c r="J1375" s="665"/>
    </row>
    <row r="1376" spans="10:10" x14ac:dyDescent="0.2">
      <c r="J1376" s="665"/>
    </row>
    <row r="1377" spans="10:10" x14ac:dyDescent="0.2">
      <c r="J1377" s="665"/>
    </row>
    <row r="1378" spans="10:10" x14ac:dyDescent="0.2">
      <c r="J1378" s="665"/>
    </row>
    <row r="1379" spans="10:10" x14ac:dyDescent="0.2">
      <c r="J1379" s="665"/>
    </row>
    <row r="1380" spans="10:10" x14ac:dyDescent="0.2">
      <c r="J1380" s="665"/>
    </row>
    <row r="1381" spans="10:10" x14ac:dyDescent="0.2">
      <c r="J1381" s="665"/>
    </row>
    <row r="1382" spans="10:10" x14ac:dyDescent="0.2">
      <c r="J1382" s="665"/>
    </row>
    <row r="1383" spans="10:10" x14ac:dyDescent="0.2">
      <c r="J1383" s="665"/>
    </row>
    <row r="1384" spans="10:10" x14ac:dyDescent="0.2">
      <c r="J1384" s="665"/>
    </row>
    <row r="1385" spans="10:10" x14ac:dyDescent="0.2">
      <c r="J1385" s="665"/>
    </row>
    <row r="1386" spans="10:10" x14ac:dyDescent="0.2">
      <c r="J1386" s="665"/>
    </row>
    <row r="1387" spans="10:10" x14ac:dyDescent="0.2">
      <c r="J1387" s="665"/>
    </row>
    <row r="1388" spans="10:10" x14ac:dyDescent="0.2">
      <c r="J1388" s="665"/>
    </row>
    <row r="1389" spans="10:10" x14ac:dyDescent="0.2">
      <c r="J1389" s="665"/>
    </row>
    <row r="1390" spans="10:10" x14ac:dyDescent="0.2">
      <c r="J1390" s="665"/>
    </row>
    <row r="1391" spans="10:10" x14ac:dyDescent="0.2">
      <c r="J1391" s="665"/>
    </row>
    <row r="1392" spans="10:10" x14ac:dyDescent="0.2">
      <c r="J1392" s="665"/>
    </row>
    <row r="1393" spans="10:10" x14ac:dyDescent="0.2">
      <c r="J1393" s="665"/>
    </row>
    <row r="1394" spans="10:10" x14ac:dyDescent="0.2">
      <c r="J1394" s="665"/>
    </row>
    <row r="1395" spans="10:10" x14ac:dyDescent="0.2">
      <c r="J1395" s="665"/>
    </row>
    <row r="1396" spans="10:10" x14ac:dyDescent="0.2">
      <c r="J1396" s="665"/>
    </row>
    <row r="1397" spans="10:10" x14ac:dyDescent="0.2">
      <c r="J1397" s="665"/>
    </row>
    <row r="1398" spans="10:10" x14ac:dyDescent="0.2">
      <c r="J1398" s="665"/>
    </row>
    <row r="1399" spans="10:10" x14ac:dyDescent="0.2">
      <c r="J1399" s="665"/>
    </row>
    <row r="1400" spans="10:10" x14ac:dyDescent="0.2">
      <c r="J1400" s="665"/>
    </row>
    <row r="1401" spans="10:10" x14ac:dyDescent="0.2">
      <c r="J1401" s="665"/>
    </row>
    <row r="1402" spans="10:10" x14ac:dyDescent="0.2">
      <c r="J1402" s="665"/>
    </row>
    <row r="1403" spans="10:10" x14ac:dyDescent="0.2">
      <c r="J1403" s="665"/>
    </row>
    <row r="1404" spans="10:10" x14ac:dyDescent="0.2">
      <c r="J1404" s="665"/>
    </row>
    <row r="1405" spans="10:10" x14ac:dyDescent="0.2">
      <c r="J1405" s="665"/>
    </row>
    <row r="1406" spans="10:10" x14ac:dyDescent="0.2">
      <c r="J1406" s="665"/>
    </row>
    <row r="1407" spans="10:10" x14ac:dyDescent="0.2">
      <c r="J1407" s="665"/>
    </row>
    <row r="1408" spans="10:10" x14ac:dyDescent="0.2">
      <c r="J1408" s="665"/>
    </row>
    <row r="1409" spans="10:10" x14ac:dyDescent="0.2">
      <c r="J1409" s="665"/>
    </row>
    <row r="1410" spans="10:10" x14ac:dyDescent="0.2">
      <c r="J1410" s="665"/>
    </row>
    <row r="1411" spans="10:10" x14ac:dyDescent="0.2">
      <c r="J1411" s="665"/>
    </row>
    <row r="1412" spans="10:10" x14ac:dyDescent="0.2">
      <c r="J1412" s="665"/>
    </row>
    <row r="1413" spans="10:10" x14ac:dyDescent="0.2">
      <c r="J1413" s="665"/>
    </row>
    <row r="1414" spans="10:10" x14ac:dyDescent="0.2">
      <c r="J1414" s="665"/>
    </row>
    <row r="1415" spans="10:10" x14ac:dyDescent="0.2">
      <c r="J1415" s="665"/>
    </row>
    <row r="1416" spans="10:10" x14ac:dyDescent="0.2">
      <c r="J1416" s="665"/>
    </row>
    <row r="1417" spans="10:10" x14ac:dyDescent="0.2">
      <c r="J1417" s="665"/>
    </row>
    <row r="1418" spans="10:10" x14ac:dyDescent="0.2">
      <c r="J1418" s="665"/>
    </row>
    <row r="1419" spans="10:10" x14ac:dyDescent="0.2">
      <c r="J1419" s="665"/>
    </row>
    <row r="1420" spans="10:10" x14ac:dyDescent="0.2">
      <c r="J1420" s="665"/>
    </row>
    <row r="1421" spans="10:10" x14ac:dyDescent="0.2">
      <c r="J1421" s="665"/>
    </row>
    <row r="1422" spans="10:10" x14ac:dyDescent="0.2">
      <c r="J1422" s="665"/>
    </row>
    <row r="1423" spans="10:10" x14ac:dyDescent="0.2">
      <c r="J1423" s="665"/>
    </row>
    <row r="1424" spans="10:10" x14ac:dyDescent="0.2">
      <c r="J1424" s="665"/>
    </row>
    <row r="1425" spans="10:10" x14ac:dyDescent="0.2">
      <c r="J1425" s="665"/>
    </row>
    <row r="1426" spans="10:10" x14ac:dyDescent="0.2">
      <c r="J1426" s="665"/>
    </row>
    <row r="1427" spans="10:10" x14ac:dyDescent="0.2">
      <c r="J1427" s="665"/>
    </row>
    <row r="1428" spans="10:10" x14ac:dyDescent="0.2">
      <c r="J1428" s="665"/>
    </row>
    <row r="1429" spans="10:10" x14ac:dyDescent="0.2">
      <c r="J1429" s="665"/>
    </row>
    <row r="1430" spans="10:10" x14ac:dyDescent="0.2">
      <c r="J1430" s="665"/>
    </row>
    <row r="1431" spans="10:10" x14ac:dyDescent="0.2">
      <c r="J1431" s="665"/>
    </row>
    <row r="1432" spans="10:10" x14ac:dyDescent="0.2">
      <c r="J1432" s="665"/>
    </row>
    <row r="1433" spans="10:10" x14ac:dyDescent="0.2">
      <c r="J1433" s="665"/>
    </row>
    <row r="1434" spans="10:10" x14ac:dyDescent="0.2">
      <c r="J1434" s="665"/>
    </row>
    <row r="1435" spans="10:10" x14ac:dyDescent="0.2">
      <c r="J1435" s="665"/>
    </row>
    <row r="1436" spans="10:10" x14ac:dyDescent="0.2">
      <c r="J1436" s="665"/>
    </row>
    <row r="1437" spans="10:10" x14ac:dyDescent="0.2">
      <c r="J1437" s="665"/>
    </row>
    <row r="1438" spans="10:10" x14ac:dyDescent="0.2">
      <c r="J1438" s="665"/>
    </row>
    <row r="1439" spans="10:10" x14ac:dyDescent="0.2">
      <c r="J1439" s="665"/>
    </row>
    <row r="1440" spans="10:10" x14ac:dyDescent="0.2">
      <c r="J1440" s="665"/>
    </row>
    <row r="1441" spans="10:10" x14ac:dyDescent="0.2">
      <c r="J1441" s="665"/>
    </row>
    <row r="1442" spans="10:10" x14ac:dyDescent="0.2">
      <c r="J1442" s="665"/>
    </row>
    <row r="1443" spans="10:10" x14ac:dyDescent="0.2">
      <c r="J1443" s="665"/>
    </row>
    <row r="1444" spans="10:10" x14ac:dyDescent="0.2">
      <c r="J1444" s="665"/>
    </row>
    <row r="1445" spans="10:10" x14ac:dyDescent="0.2">
      <c r="J1445" s="665"/>
    </row>
    <row r="1446" spans="10:10" x14ac:dyDescent="0.2">
      <c r="J1446" s="665"/>
    </row>
    <row r="1447" spans="10:10" x14ac:dyDescent="0.2">
      <c r="J1447" s="665"/>
    </row>
    <row r="1448" spans="10:10" x14ac:dyDescent="0.2">
      <c r="J1448" s="665"/>
    </row>
    <row r="1449" spans="10:10" x14ac:dyDescent="0.2">
      <c r="J1449" s="665"/>
    </row>
    <row r="1450" spans="10:10" x14ac:dyDescent="0.2">
      <c r="J1450" s="665"/>
    </row>
    <row r="1451" spans="10:10" x14ac:dyDescent="0.2">
      <c r="J1451" s="665"/>
    </row>
    <row r="1452" spans="10:10" x14ac:dyDescent="0.2">
      <c r="J1452" s="665"/>
    </row>
    <row r="1453" spans="10:10" x14ac:dyDescent="0.2">
      <c r="J1453" s="665"/>
    </row>
    <row r="1454" spans="10:10" x14ac:dyDescent="0.2">
      <c r="J1454" s="665"/>
    </row>
    <row r="1455" spans="10:10" x14ac:dyDescent="0.2">
      <c r="J1455" s="665"/>
    </row>
    <row r="1456" spans="10:10" x14ac:dyDescent="0.2">
      <c r="J1456" s="665"/>
    </row>
    <row r="1457" spans="10:10" x14ac:dyDescent="0.2">
      <c r="J1457" s="665"/>
    </row>
    <row r="1458" spans="10:10" x14ac:dyDescent="0.2">
      <c r="J1458" s="665"/>
    </row>
    <row r="1459" spans="10:10" x14ac:dyDescent="0.2">
      <c r="J1459" s="665"/>
    </row>
    <row r="1460" spans="10:10" x14ac:dyDescent="0.2">
      <c r="J1460" s="665"/>
    </row>
    <row r="1461" spans="10:10" x14ac:dyDescent="0.2">
      <c r="J1461" s="665"/>
    </row>
    <row r="1462" spans="10:10" x14ac:dyDescent="0.2">
      <c r="J1462" s="665"/>
    </row>
    <row r="1463" spans="10:10" x14ac:dyDescent="0.2">
      <c r="J1463" s="665"/>
    </row>
    <row r="1464" spans="10:10" x14ac:dyDescent="0.2">
      <c r="J1464" s="665"/>
    </row>
    <row r="1465" spans="10:10" x14ac:dyDescent="0.2">
      <c r="J1465" s="665"/>
    </row>
    <row r="1466" spans="10:10" x14ac:dyDescent="0.2">
      <c r="J1466" s="665"/>
    </row>
    <row r="1467" spans="10:10" x14ac:dyDescent="0.2">
      <c r="J1467" s="665"/>
    </row>
    <row r="1468" spans="10:10" x14ac:dyDescent="0.2">
      <c r="J1468" s="665"/>
    </row>
    <row r="1469" spans="10:10" x14ac:dyDescent="0.2">
      <c r="J1469" s="665"/>
    </row>
    <row r="1470" spans="10:10" x14ac:dyDescent="0.2">
      <c r="J1470" s="665"/>
    </row>
    <row r="1471" spans="10:10" x14ac:dyDescent="0.2">
      <c r="J1471" s="665"/>
    </row>
    <row r="1472" spans="10:10" x14ac:dyDescent="0.2">
      <c r="J1472" s="665"/>
    </row>
    <row r="1473" spans="10:10" x14ac:dyDescent="0.2">
      <c r="J1473" s="665"/>
    </row>
    <row r="1474" spans="10:10" x14ac:dyDescent="0.2">
      <c r="J1474" s="665"/>
    </row>
    <row r="1475" spans="10:10" x14ac:dyDescent="0.2">
      <c r="J1475" s="665"/>
    </row>
    <row r="1476" spans="10:10" x14ac:dyDescent="0.2">
      <c r="J1476" s="665"/>
    </row>
    <row r="1477" spans="10:10" x14ac:dyDescent="0.2">
      <c r="J1477" s="665"/>
    </row>
    <row r="1478" spans="10:10" x14ac:dyDescent="0.2">
      <c r="J1478" s="665"/>
    </row>
    <row r="1479" spans="10:10" x14ac:dyDescent="0.2">
      <c r="J1479" s="665"/>
    </row>
    <row r="1480" spans="10:10" x14ac:dyDescent="0.2">
      <c r="J1480" s="665"/>
    </row>
    <row r="1481" spans="10:10" x14ac:dyDescent="0.2">
      <c r="J1481" s="665"/>
    </row>
    <row r="1482" spans="10:10" x14ac:dyDescent="0.2">
      <c r="J1482" s="665"/>
    </row>
    <row r="1483" spans="10:10" x14ac:dyDescent="0.2">
      <c r="J1483" s="665"/>
    </row>
    <row r="1484" spans="10:10" x14ac:dyDescent="0.2">
      <c r="J1484" s="665"/>
    </row>
    <row r="1485" spans="10:10" x14ac:dyDescent="0.2">
      <c r="J1485" s="665"/>
    </row>
    <row r="1486" spans="10:10" x14ac:dyDescent="0.2">
      <c r="J1486" s="665"/>
    </row>
    <row r="1487" spans="10:10" x14ac:dyDescent="0.2">
      <c r="J1487" s="665"/>
    </row>
    <row r="1488" spans="10:10" x14ac:dyDescent="0.2">
      <c r="J1488" s="665"/>
    </row>
    <row r="1489" spans="10:10" x14ac:dyDescent="0.2">
      <c r="J1489" s="665"/>
    </row>
    <row r="1490" spans="10:10" x14ac:dyDescent="0.2">
      <c r="J1490" s="665"/>
    </row>
    <row r="1491" spans="10:10" x14ac:dyDescent="0.2">
      <c r="J1491" s="665"/>
    </row>
    <row r="1492" spans="10:10" x14ac:dyDescent="0.2">
      <c r="J1492" s="665"/>
    </row>
    <row r="1493" spans="10:10" x14ac:dyDescent="0.2">
      <c r="J1493" s="665"/>
    </row>
    <row r="1494" spans="10:10" x14ac:dyDescent="0.2">
      <c r="J1494" s="665"/>
    </row>
    <row r="1495" spans="10:10" x14ac:dyDescent="0.2">
      <c r="J1495" s="665"/>
    </row>
    <row r="1496" spans="10:10" x14ac:dyDescent="0.2">
      <c r="J1496" s="665"/>
    </row>
    <row r="1497" spans="10:10" x14ac:dyDescent="0.2">
      <c r="J1497" s="665"/>
    </row>
    <row r="1498" spans="10:10" x14ac:dyDescent="0.2">
      <c r="J1498" s="665"/>
    </row>
    <row r="1499" spans="10:10" x14ac:dyDescent="0.2">
      <c r="J1499" s="665"/>
    </row>
    <row r="1500" spans="10:10" x14ac:dyDescent="0.2">
      <c r="J1500" s="665"/>
    </row>
    <row r="1501" spans="10:10" x14ac:dyDescent="0.2">
      <c r="J1501" s="665"/>
    </row>
    <row r="1502" spans="10:10" x14ac:dyDescent="0.2">
      <c r="J1502" s="665"/>
    </row>
    <row r="1503" spans="10:10" x14ac:dyDescent="0.2">
      <c r="J1503" s="665"/>
    </row>
    <row r="1504" spans="10:10" x14ac:dyDescent="0.2">
      <c r="J1504" s="665"/>
    </row>
    <row r="1505" spans="10:10" x14ac:dyDescent="0.2">
      <c r="J1505" s="665"/>
    </row>
    <row r="1506" spans="10:10" x14ac:dyDescent="0.2">
      <c r="J1506" s="665"/>
    </row>
    <row r="1507" spans="10:10" x14ac:dyDescent="0.2">
      <c r="J1507" s="665"/>
    </row>
    <row r="1508" spans="10:10" x14ac:dyDescent="0.2">
      <c r="J1508" s="665"/>
    </row>
    <row r="1509" spans="10:10" x14ac:dyDescent="0.2">
      <c r="J1509" s="665"/>
    </row>
    <row r="1510" spans="10:10" x14ac:dyDescent="0.2">
      <c r="J1510" s="665"/>
    </row>
    <row r="1511" spans="10:10" x14ac:dyDescent="0.2">
      <c r="J1511" s="665"/>
    </row>
    <row r="1512" spans="10:10" x14ac:dyDescent="0.2">
      <c r="J1512" s="665"/>
    </row>
    <row r="1513" spans="10:10" x14ac:dyDescent="0.2">
      <c r="J1513" s="665"/>
    </row>
    <row r="1514" spans="10:10" x14ac:dyDescent="0.2">
      <c r="J1514" s="665"/>
    </row>
    <row r="1515" spans="10:10" x14ac:dyDescent="0.2">
      <c r="J1515" s="665"/>
    </row>
    <row r="1516" spans="10:10" x14ac:dyDescent="0.2">
      <c r="J1516" s="665"/>
    </row>
    <row r="1517" spans="10:10" x14ac:dyDescent="0.2">
      <c r="J1517" s="665"/>
    </row>
    <row r="1518" spans="10:10" x14ac:dyDescent="0.2">
      <c r="J1518" s="665"/>
    </row>
    <row r="1519" spans="10:10" x14ac:dyDescent="0.2">
      <c r="J1519" s="665"/>
    </row>
    <row r="1520" spans="10:10" x14ac:dyDescent="0.2">
      <c r="J1520" s="665"/>
    </row>
    <row r="1521" spans="10:10" x14ac:dyDescent="0.2">
      <c r="J1521" s="665"/>
    </row>
    <row r="1522" spans="10:10" x14ac:dyDescent="0.2">
      <c r="J1522" s="665"/>
    </row>
    <row r="1523" spans="10:10" x14ac:dyDescent="0.2">
      <c r="J1523" s="665"/>
    </row>
    <row r="1524" spans="10:10" x14ac:dyDescent="0.2">
      <c r="J1524" s="665"/>
    </row>
    <row r="1525" spans="10:10" x14ac:dyDescent="0.2">
      <c r="J1525" s="665"/>
    </row>
    <row r="1526" spans="10:10" x14ac:dyDescent="0.2">
      <c r="J1526" s="665"/>
    </row>
    <row r="1527" spans="10:10" x14ac:dyDescent="0.2">
      <c r="J1527" s="665"/>
    </row>
    <row r="1528" spans="10:10" x14ac:dyDescent="0.2">
      <c r="J1528" s="665"/>
    </row>
    <row r="1529" spans="10:10" x14ac:dyDescent="0.2">
      <c r="J1529" s="665"/>
    </row>
    <row r="1530" spans="10:10" x14ac:dyDescent="0.2">
      <c r="J1530" s="665"/>
    </row>
    <row r="1531" spans="10:10" x14ac:dyDescent="0.2">
      <c r="J1531" s="665"/>
    </row>
    <row r="1532" spans="10:10" x14ac:dyDescent="0.2">
      <c r="J1532" s="665"/>
    </row>
    <row r="1533" spans="10:10" x14ac:dyDescent="0.2">
      <c r="J1533" s="665"/>
    </row>
    <row r="1534" spans="10:10" x14ac:dyDescent="0.2">
      <c r="J1534" s="665"/>
    </row>
    <row r="1535" spans="10:10" x14ac:dyDescent="0.2">
      <c r="J1535" s="665"/>
    </row>
    <row r="1536" spans="10:10" x14ac:dyDescent="0.2">
      <c r="J1536" s="665"/>
    </row>
    <row r="1537" spans="10:10" x14ac:dyDescent="0.2">
      <c r="J1537" s="665"/>
    </row>
    <row r="1538" spans="10:10" x14ac:dyDescent="0.2">
      <c r="J1538" s="665"/>
    </row>
    <row r="1539" spans="10:10" x14ac:dyDescent="0.2">
      <c r="J1539" s="665"/>
    </row>
    <row r="1540" spans="10:10" x14ac:dyDescent="0.2">
      <c r="J1540" s="665"/>
    </row>
    <row r="1541" spans="10:10" x14ac:dyDescent="0.2">
      <c r="J1541" s="665"/>
    </row>
    <row r="1542" spans="10:10" x14ac:dyDescent="0.2">
      <c r="J1542" s="665"/>
    </row>
    <row r="1543" spans="10:10" x14ac:dyDescent="0.2">
      <c r="J1543" s="665"/>
    </row>
    <row r="1544" spans="10:10" x14ac:dyDescent="0.2">
      <c r="J1544" s="665"/>
    </row>
    <row r="1545" spans="10:10" x14ac:dyDescent="0.2">
      <c r="J1545" s="665"/>
    </row>
    <row r="1546" spans="10:10" x14ac:dyDescent="0.2">
      <c r="J1546" s="665"/>
    </row>
    <row r="1547" spans="10:10" x14ac:dyDescent="0.2">
      <c r="J1547" s="665"/>
    </row>
    <row r="1548" spans="10:10" x14ac:dyDescent="0.2">
      <c r="J1548" s="665"/>
    </row>
    <row r="1549" spans="10:10" x14ac:dyDescent="0.2">
      <c r="J1549" s="665"/>
    </row>
    <row r="1550" spans="10:10" x14ac:dyDescent="0.2">
      <c r="J1550" s="665"/>
    </row>
    <row r="1551" spans="10:10" x14ac:dyDescent="0.2">
      <c r="J1551" s="665"/>
    </row>
    <row r="1552" spans="10:10" x14ac:dyDescent="0.2">
      <c r="J1552" s="665"/>
    </row>
    <row r="1553" spans="10:10" x14ac:dyDescent="0.2">
      <c r="J1553" s="665"/>
    </row>
    <row r="1554" spans="10:10" x14ac:dyDescent="0.2">
      <c r="J1554" s="665"/>
    </row>
    <row r="1555" spans="10:10" x14ac:dyDescent="0.2">
      <c r="J1555" s="665"/>
    </row>
    <row r="1556" spans="10:10" x14ac:dyDescent="0.2">
      <c r="J1556" s="665"/>
    </row>
    <row r="1557" spans="10:10" x14ac:dyDescent="0.2">
      <c r="J1557" s="665"/>
    </row>
    <row r="1558" spans="10:10" x14ac:dyDescent="0.2">
      <c r="J1558" s="665"/>
    </row>
    <row r="1559" spans="10:10" x14ac:dyDescent="0.2">
      <c r="J1559" s="665"/>
    </row>
    <row r="1560" spans="10:10" x14ac:dyDescent="0.2">
      <c r="J1560" s="665"/>
    </row>
    <row r="1561" spans="10:10" x14ac:dyDescent="0.2">
      <c r="J1561" s="665"/>
    </row>
    <row r="1562" spans="10:10" x14ac:dyDescent="0.2">
      <c r="J1562" s="665"/>
    </row>
    <row r="1563" spans="10:10" x14ac:dyDescent="0.2">
      <c r="J1563" s="665"/>
    </row>
    <row r="1564" spans="10:10" x14ac:dyDescent="0.2">
      <c r="J1564" s="665"/>
    </row>
    <row r="1565" spans="10:10" x14ac:dyDescent="0.2">
      <c r="J1565" s="665"/>
    </row>
    <row r="1566" spans="10:10" x14ac:dyDescent="0.2">
      <c r="J1566" s="665"/>
    </row>
    <row r="1567" spans="10:10" x14ac:dyDescent="0.2">
      <c r="J1567" s="665"/>
    </row>
    <row r="1568" spans="10:10" x14ac:dyDescent="0.2">
      <c r="J1568" s="665"/>
    </row>
    <row r="1569" spans="10:10" x14ac:dyDescent="0.2">
      <c r="J1569" s="665"/>
    </row>
    <row r="1570" spans="10:10" x14ac:dyDescent="0.2">
      <c r="J1570" s="665"/>
    </row>
    <row r="1571" spans="10:10" x14ac:dyDescent="0.2">
      <c r="J1571" s="665"/>
    </row>
    <row r="1572" spans="10:10" x14ac:dyDescent="0.2">
      <c r="J1572" s="665"/>
    </row>
    <row r="1573" spans="10:10" x14ac:dyDescent="0.2">
      <c r="J1573" s="665"/>
    </row>
    <row r="1574" spans="10:10" x14ac:dyDescent="0.2">
      <c r="J1574" s="665"/>
    </row>
    <row r="1575" spans="10:10" x14ac:dyDescent="0.2">
      <c r="J1575" s="665"/>
    </row>
    <row r="1576" spans="10:10" x14ac:dyDescent="0.2">
      <c r="J1576" s="665"/>
    </row>
    <row r="1577" spans="10:10" x14ac:dyDescent="0.2">
      <c r="J1577" s="665"/>
    </row>
    <row r="1578" spans="10:10" x14ac:dyDescent="0.2">
      <c r="J1578" s="665"/>
    </row>
    <row r="1579" spans="10:10" x14ac:dyDescent="0.2">
      <c r="J1579" s="665"/>
    </row>
    <row r="1580" spans="10:10" x14ac:dyDescent="0.2">
      <c r="J1580" s="665"/>
    </row>
    <row r="1581" spans="10:10" x14ac:dyDescent="0.2">
      <c r="J1581" s="665"/>
    </row>
    <row r="1582" spans="10:10" x14ac:dyDescent="0.2">
      <c r="J1582" s="665"/>
    </row>
    <row r="1583" spans="10:10" x14ac:dyDescent="0.2">
      <c r="J1583" s="665"/>
    </row>
    <row r="1584" spans="10:10" x14ac:dyDescent="0.2">
      <c r="J1584" s="665"/>
    </row>
    <row r="1585" spans="10:10" x14ac:dyDescent="0.2">
      <c r="J1585" s="665"/>
    </row>
    <row r="1586" spans="10:10" x14ac:dyDescent="0.2">
      <c r="J1586" s="665"/>
    </row>
    <row r="1587" spans="10:10" x14ac:dyDescent="0.2">
      <c r="J1587" s="665"/>
    </row>
    <row r="1588" spans="10:10" x14ac:dyDescent="0.2">
      <c r="J1588" s="665"/>
    </row>
    <row r="1589" spans="10:10" x14ac:dyDescent="0.2">
      <c r="J1589" s="665"/>
    </row>
    <row r="1590" spans="10:10" x14ac:dyDescent="0.2">
      <c r="J1590" s="665"/>
    </row>
    <row r="1591" spans="10:10" x14ac:dyDescent="0.2">
      <c r="J1591" s="665"/>
    </row>
    <row r="1592" spans="10:10" x14ac:dyDescent="0.2">
      <c r="J1592" s="665"/>
    </row>
    <row r="1593" spans="10:10" x14ac:dyDescent="0.2">
      <c r="J1593" s="665"/>
    </row>
    <row r="1594" spans="10:10" x14ac:dyDescent="0.2">
      <c r="J1594" s="665"/>
    </row>
    <row r="1595" spans="10:10" x14ac:dyDescent="0.2">
      <c r="J1595" s="666"/>
    </row>
    <row r="1596" spans="10:10" x14ac:dyDescent="0.2">
      <c r="J1596" s="666"/>
    </row>
    <row r="1597" spans="10:10" x14ac:dyDescent="0.2">
      <c r="J1597" s="666"/>
    </row>
    <row r="1598" spans="10:10" x14ac:dyDescent="0.2">
      <c r="J1598" s="666"/>
    </row>
    <row r="1599" spans="10:10" x14ac:dyDescent="0.2">
      <c r="J1599" s="666"/>
    </row>
    <row r="1600" spans="10:10" x14ac:dyDescent="0.2">
      <c r="J1600" s="666"/>
    </row>
    <row r="1601" spans="10:10" x14ac:dyDescent="0.2">
      <c r="J1601" s="666"/>
    </row>
    <row r="1602" spans="10:10" x14ac:dyDescent="0.2">
      <c r="J1602" s="666"/>
    </row>
  </sheetData>
  <autoFilter ref="A1:K12"/>
  <sortState ref="A2:K4">
    <sortCondition ref="K2:K4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0">
    <tabColor rgb="FF00B050"/>
  </sheetPr>
  <dimension ref="A1:M34"/>
  <sheetViews>
    <sheetView workbookViewId="0"/>
  </sheetViews>
  <sheetFormatPr defaultRowHeight="12.75" x14ac:dyDescent="0.2"/>
  <cols>
    <col min="1" max="1" width="19.140625" style="522" bestFit="1" customWidth="1"/>
    <col min="2" max="2" width="12.7109375" style="522" bestFit="1" customWidth="1"/>
    <col min="3" max="3" width="22.140625" style="522" bestFit="1" customWidth="1"/>
    <col min="4" max="4" width="10" style="522" customWidth="1"/>
    <col min="5" max="5" width="9.42578125" style="522" bestFit="1" customWidth="1"/>
    <col min="6" max="6" width="11.7109375" style="522" bestFit="1" customWidth="1"/>
    <col min="7" max="7" width="10.140625" style="522" bestFit="1" customWidth="1"/>
    <col min="8" max="8" width="14.42578125" style="522" bestFit="1" customWidth="1"/>
    <col min="9" max="9" width="7.7109375" style="522" bestFit="1" customWidth="1"/>
    <col min="10" max="10" width="10.5703125" style="522" bestFit="1" customWidth="1"/>
    <col min="11" max="11" width="25.140625" style="522" bestFit="1" customWidth="1"/>
    <col min="12" max="12" width="12" style="522" bestFit="1" customWidth="1"/>
    <col min="13" max="13" width="19.7109375" style="522" customWidth="1"/>
    <col min="14" max="16384" width="9.140625" style="522"/>
  </cols>
  <sheetData>
    <row r="1" spans="1:13" ht="25.5" x14ac:dyDescent="0.2">
      <c r="A1" s="105" t="s">
        <v>364</v>
      </c>
      <c r="B1" s="105" t="s">
        <v>365</v>
      </c>
      <c r="C1" s="105" t="s">
        <v>366</v>
      </c>
      <c r="D1" s="106" t="s">
        <v>367</v>
      </c>
      <c r="E1" s="105" t="s">
        <v>368</v>
      </c>
      <c r="F1" s="106" t="s">
        <v>369</v>
      </c>
      <c r="G1" s="105" t="s">
        <v>370</v>
      </c>
      <c r="H1" s="105" t="s">
        <v>371</v>
      </c>
      <c r="I1" s="105" t="s">
        <v>372</v>
      </c>
      <c r="J1" s="105" t="s">
        <v>373</v>
      </c>
      <c r="K1" s="105" t="s">
        <v>374</v>
      </c>
      <c r="L1" s="59" t="s">
        <v>350</v>
      </c>
      <c r="M1" s="59" t="s">
        <v>351</v>
      </c>
    </row>
    <row r="2" spans="1:13" ht="15" x14ac:dyDescent="0.25">
      <c r="A2" s="107" t="s">
        <v>980</v>
      </c>
      <c r="B2" s="107">
        <v>334407542</v>
      </c>
      <c r="C2" s="107" t="s">
        <v>970</v>
      </c>
      <c r="D2" s="434">
        <v>1</v>
      </c>
      <c r="E2" s="107"/>
      <c r="F2" s="107">
        <v>6233570090</v>
      </c>
      <c r="G2" s="290" t="s">
        <v>977</v>
      </c>
      <c r="H2" s="107"/>
      <c r="I2" s="107">
        <v>200</v>
      </c>
      <c r="J2" s="291">
        <v>43650</v>
      </c>
      <c r="K2" s="107" t="s">
        <v>708</v>
      </c>
      <c r="L2" s="539">
        <v>6233612090</v>
      </c>
      <c r="M2" s="430"/>
    </row>
    <row r="3" spans="1:13" x14ac:dyDescent="0.2">
      <c r="A3" s="107" t="s">
        <v>981</v>
      </c>
      <c r="B3" s="107">
        <v>334478308</v>
      </c>
      <c r="C3" s="107" t="s">
        <v>970</v>
      </c>
      <c r="D3" s="434">
        <v>1</v>
      </c>
      <c r="E3" s="107"/>
      <c r="F3" s="107">
        <v>6233570090</v>
      </c>
      <c r="G3" s="290" t="s">
        <v>977</v>
      </c>
      <c r="H3" s="107"/>
      <c r="I3" s="107">
        <v>90</v>
      </c>
      <c r="J3" s="291">
        <v>43654</v>
      </c>
      <c r="K3" s="107" t="s">
        <v>708</v>
      </c>
    </row>
    <row r="4" spans="1:13" x14ac:dyDescent="0.2">
      <c r="A4" s="107" t="s">
        <v>979</v>
      </c>
      <c r="B4" s="107">
        <v>334614250</v>
      </c>
      <c r="C4" s="107" t="s">
        <v>970</v>
      </c>
      <c r="D4" s="434">
        <v>1</v>
      </c>
      <c r="E4" s="107"/>
      <c r="F4" s="107">
        <v>6233570090</v>
      </c>
      <c r="G4" s="290" t="s">
        <v>977</v>
      </c>
      <c r="H4" s="107"/>
      <c r="I4" s="107">
        <v>970</v>
      </c>
      <c r="J4" s="291">
        <v>43648</v>
      </c>
      <c r="K4" s="107" t="s">
        <v>252</v>
      </c>
    </row>
    <row r="5" spans="1:13" x14ac:dyDescent="0.2">
      <c r="A5" s="107" t="s">
        <v>976</v>
      </c>
      <c r="B5" s="107">
        <v>334478124</v>
      </c>
      <c r="C5" s="107" t="s">
        <v>970</v>
      </c>
      <c r="D5" s="434">
        <v>1</v>
      </c>
      <c r="E5" s="107"/>
      <c r="F5" s="107">
        <v>6233570090</v>
      </c>
      <c r="G5" s="290" t="s">
        <v>977</v>
      </c>
      <c r="H5" s="107"/>
      <c r="I5" s="107">
        <v>2960</v>
      </c>
      <c r="J5" s="291">
        <v>43642</v>
      </c>
      <c r="K5" s="107" t="s">
        <v>299</v>
      </c>
    </row>
    <row r="6" spans="1:13" x14ac:dyDescent="0.2">
      <c r="A6" s="107" t="s">
        <v>978</v>
      </c>
      <c r="B6" s="107">
        <v>334493598</v>
      </c>
      <c r="C6" s="107" t="s">
        <v>970</v>
      </c>
      <c r="D6" s="434">
        <v>1</v>
      </c>
      <c r="E6" s="107"/>
      <c r="F6" s="107">
        <v>6233570090</v>
      </c>
      <c r="G6" s="290" t="s">
        <v>977</v>
      </c>
      <c r="H6" s="107"/>
      <c r="I6" s="107">
        <v>310</v>
      </c>
      <c r="J6" s="291">
        <v>43642</v>
      </c>
      <c r="K6" s="107" t="s">
        <v>299</v>
      </c>
    </row>
    <row r="7" spans="1:13" x14ac:dyDescent="0.2">
      <c r="A7" s="107" t="s">
        <v>974</v>
      </c>
      <c r="B7" s="107">
        <v>334506572</v>
      </c>
      <c r="C7" s="107" t="s">
        <v>970</v>
      </c>
      <c r="D7" s="434">
        <v>5</v>
      </c>
      <c r="E7" s="107"/>
      <c r="F7" s="107">
        <v>6233570090</v>
      </c>
      <c r="G7" s="290" t="s">
        <v>975</v>
      </c>
      <c r="H7" s="107"/>
      <c r="I7" s="107">
        <v>950</v>
      </c>
      <c r="J7" s="291">
        <v>43644</v>
      </c>
      <c r="K7" s="107" t="s">
        <v>347</v>
      </c>
    </row>
    <row r="8" spans="1:13" x14ac:dyDescent="0.2">
      <c r="A8" s="107" t="s">
        <v>969</v>
      </c>
      <c r="B8" s="107">
        <v>334578117</v>
      </c>
      <c r="C8" s="107" t="s">
        <v>970</v>
      </c>
      <c r="D8" s="434">
        <v>2</v>
      </c>
      <c r="E8" s="107"/>
      <c r="F8" s="107">
        <v>6233570090</v>
      </c>
      <c r="G8" s="290" t="s">
        <v>971</v>
      </c>
      <c r="H8" s="538"/>
      <c r="I8" s="107">
        <v>1730</v>
      </c>
      <c r="J8" s="291">
        <v>43647</v>
      </c>
      <c r="K8" s="107" t="s">
        <v>339</v>
      </c>
    </row>
    <row r="9" spans="1:13" x14ac:dyDescent="0.2">
      <c r="A9" s="107" t="s">
        <v>972</v>
      </c>
      <c r="B9" s="107">
        <v>334593192</v>
      </c>
      <c r="C9" s="107" t="s">
        <v>970</v>
      </c>
      <c r="D9" s="434">
        <v>8</v>
      </c>
      <c r="E9" s="107"/>
      <c r="F9" s="107">
        <v>6233570090</v>
      </c>
      <c r="G9" s="290" t="s">
        <v>973</v>
      </c>
      <c r="H9" s="107"/>
      <c r="I9" s="107">
        <v>750</v>
      </c>
      <c r="J9" s="291">
        <v>43647</v>
      </c>
      <c r="K9" s="107" t="s">
        <v>339</v>
      </c>
    </row>
    <row r="10" spans="1:13" x14ac:dyDescent="0.2">
      <c r="A10" s="107"/>
      <c r="B10" s="107"/>
      <c r="C10" s="107"/>
      <c r="D10" s="289"/>
      <c r="E10" s="107"/>
      <c r="F10" s="107"/>
      <c r="G10" s="290"/>
      <c r="H10" s="107"/>
      <c r="I10" s="107"/>
      <c r="J10" s="291"/>
      <c r="K10" s="107"/>
    </row>
    <row r="11" spans="1:13" x14ac:dyDescent="0.2">
      <c r="A11" s="107"/>
      <c r="B11" s="107"/>
      <c r="C11" s="107"/>
      <c r="D11" s="434"/>
      <c r="E11" s="107"/>
      <c r="F11" s="107"/>
      <c r="G11" s="290"/>
      <c r="H11" s="107"/>
      <c r="I11" s="107"/>
      <c r="J11" s="291"/>
      <c r="K11" s="107"/>
    </row>
    <row r="12" spans="1:13" x14ac:dyDescent="0.2">
      <c r="A12" s="107"/>
      <c r="B12" s="107"/>
      <c r="C12" s="107"/>
      <c r="D12" s="434"/>
      <c r="E12" s="107"/>
      <c r="F12" s="107"/>
      <c r="G12" s="290"/>
      <c r="H12" s="107"/>
      <c r="I12" s="107"/>
      <c r="J12" s="291"/>
      <c r="K12" s="107"/>
    </row>
    <row r="13" spans="1:13" x14ac:dyDescent="0.2">
      <c r="A13" s="107"/>
      <c r="B13" s="107"/>
      <c r="C13" s="107"/>
      <c r="D13" s="434"/>
      <c r="E13" s="107"/>
      <c r="F13" s="107"/>
      <c r="G13" s="290"/>
      <c r="H13" s="107"/>
      <c r="I13" s="107"/>
      <c r="J13" s="291"/>
      <c r="K13" s="107"/>
    </row>
    <row r="14" spans="1:13" x14ac:dyDescent="0.2">
      <c r="A14" s="107"/>
      <c r="B14" s="107"/>
      <c r="C14" s="107"/>
      <c r="D14" s="434"/>
      <c r="E14" s="107"/>
      <c r="F14" s="107"/>
      <c r="G14" s="290"/>
      <c r="H14" s="107"/>
      <c r="I14" s="107"/>
      <c r="J14" s="291"/>
      <c r="K14" s="107"/>
    </row>
    <row r="15" spans="1:13" x14ac:dyDescent="0.2">
      <c r="A15" s="107"/>
      <c r="B15" s="107"/>
      <c r="C15" s="107"/>
      <c r="D15" s="434"/>
      <c r="E15" s="107"/>
      <c r="F15" s="107"/>
      <c r="G15" s="290"/>
      <c r="H15" s="107"/>
      <c r="I15" s="107"/>
      <c r="J15" s="291"/>
      <c r="K15" s="107"/>
    </row>
    <row r="16" spans="1:13" x14ac:dyDescent="0.2">
      <c r="A16" s="107"/>
      <c r="B16" s="107"/>
      <c r="C16" s="107"/>
      <c r="D16" s="434"/>
      <c r="E16" s="107"/>
      <c r="F16" s="107"/>
      <c r="G16" s="290"/>
      <c r="H16" s="107"/>
      <c r="I16" s="107"/>
      <c r="J16" s="291"/>
      <c r="K16" s="107"/>
    </row>
    <row r="17" spans="1:11" x14ac:dyDescent="0.2">
      <c r="A17" s="107"/>
      <c r="B17" s="107"/>
      <c r="C17" s="107"/>
      <c r="D17" s="434"/>
      <c r="E17" s="107"/>
      <c r="F17" s="107"/>
      <c r="G17" s="290"/>
      <c r="H17" s="107"/>
      <c r="I17" s="107"/>
      <c r="J17" s="291"/>
      <c r="K17" s="107"/>
    </row>
    <row r="18" spans="1:11" x14ac:dyDescent="0.2">
      <c r="A18" s="107"/>
      <c r="B18" s="107"/>
      <c r="C18" s="107"/>
      <c r="D18" s="434"/>
      <c r="E18" s="107"/>
      <c r="F18" s="107"/>
      <c r="G18" s="290"/>
      <c r="H18" s="107"/>
      <c r="I18" s="107"/>
      <c r="J18" s="291"/>
      <c r="K18" s="107"/>
    </row>
    <row r="19" spans="1:11" x14ac:dyDescent="0.2">
      <c r="A19" s="107"/>
      <c r="B19" s="107"/>
      <c r="C19" s="107"/>
      <c r="D19" s="434"/>
      <c r="E19" s="107"/>
      <c r="F19" s="107"/>
      <c r="G19" s="290"/>
      <c r="H19" s="107"/>
      <c r="I19" s="107"/>
      <c r="J19" s="291"/>
      <c r="K19" s="107"/>
    </row>
    <row r="20" spans="1:11" x14ac:dyDescent="0.2">
      <c r="A20" s="107"/>
      <c r="B20" s="107"/>
      <c r="C20" s="107"/>
      <c r="D20" s="434"/>
      <c r="E20" s="107"/>
      <c r="F20" s="107"/>
      <c r="G20" s="290"/>
      <c r="H20" s="107"/>
      <c r="I20" s="107"/>
      <c r="J20" s="291"/>
      <c r="K20" s="107"/>
    </row>
    <row r="21" spans="1:11" x14ac:dyDescent="0.2">
      <c r="A21" s="107"/>
      <c r="B21" s="107"/>
      <c r="C21" s="107"/>
      <c r="D21" s="434"/>
      <c r="E21" s="107"/>
      <c r="F21" s="107"/>
      <c r="G21" s="290"/>
      <c r="H21" s="107"/>
      <c r="I21" s="107"/>
      <c r="J21" s="291"/>
      <c r="K21" s="107"/>
    </row>
    <row r="22" spans="1:11" x14ac:dyDescent="0.2">
      <c r="A22" s="107"/>
      <c r="B22" s="107"/>
      <c r="C22" s="107"/>
      <c r="D22" s="434"/>
      <c r="E22" s="107"/>
      <c r="F22" s="107"/>
      <c r="G22" s="290"/>
      <c r="H22" s="107"/>
      <c r="I22" s="107"/>
      <c r="J22" s="291"/>
      <c r="K22" s="107"/>
    </row>
    <row r="23" spans="1:11" x14ac:dyDescent="0.2">
      <c r="A23" s="107"/>
      <c r="B23" s="107"/>
      <c r="C23" s="107"/>
      <c r="D23" s="434"/>
      <c r="E23" s="107"/>
      <c r="F23" s="107"/>
      <c r="G23" s="290"/>
      <c r="H23" s="107"/>
      <c r="I23" s="107"/>
      <c r="J23" s="291"/>
      <c r="K23" s="107"/>
    </row>
    <row r="24" spans="1:11" x14ac:dyDescent="0.2">
      <c r="A24" s="107"/>
      <c r="B24" s="107"/>
      <c r="C24" s="107"/>
      <c r="D24" s="434"/>
      <c r="E24" s="107"/>
      <c r="F24" s="107"/>
      <c r="G24" s="290"/>
      <c r="H24" s="107"/>
      <c r="I24" s="107"/>
      <c r="J24" s="291"/>
      <c r="K24" s="107"/>
    </row>
    <row r="25" spans="1:11" x14ac:dyDescent="0.2">
      <c r="A25" s="107"/>
      <c r="B25" s="107"/>
      <c r="C25" s="107"/>
      <c r="D25" s="434"/>
      <c r="E25" s="107"/>
      <c r="F25" s="107"/>
      <c r="G25" s="290"/>
      <c r="H25" s="107"/>
      <c r="I25" s="107"/>
      <c r="J25" s="291"/>
      <c r="K25" s="107"/>
    </row>
    <row r="26" spans="1:11" x14ac:dyDescent="0.2">
      <c r="A26" s="107"/>
      <c r="B26" s="107"/>
      <c r="C26" s="107"/>
      <c r="D26" s="434"/>
      <c r="E26" s="107"/>
      <c r="F26" s="107"/>
      <c r="G26" s="290"/>
      <c r="H26" s="107"/>
      <c r="I26" s="107"/>
      <c r="J26" s="291"/>
      <c r="K26" s="107"/>
    </row>
    <row r="27" spans="1:11" x14ac:dyDescent="0.2">
      <c r="A27" s="107"/>
      <c r="B27" s="107"/>
      <c r="C27" s="107"/>
      <c r="D27" s="434"/>
      <c r="E27" s="107"/>
      <c r="F27" s="107"/>
      <c r="G27" s="290"/>
      <c r="H27" s="107"/>
      <c r="I27" s="107"/>
      <c r="J27" s="291"/>
      <c r="K27" s="107"/>
    </row>
    <row r="28" spans="1:11" x14ac:dyDescent="0.2">
      <c r="A28" s="107"/>
      <c r="B28" s="107"/>
      <c r="C28" s="107"/>
      <c r="D28" s="434"/>
      <c r="E28" s="107"/>
      <c r="F28" s="107"/>
      <c r="G28" s="290"/>
      <c r="H28" s="107"/>
      <c r="I28" s="107"/>
      <c r="J28" s="291"/>
      <c r="K28" s="107"/>
    </row>
    <row r="29" spans="1:11" x14ac:dyDescent="0.2">
      <c r="A29" s="107"/>
      <c r="B29" s="107"/>
      <c r="C29" s="107"/>
      <c r="D29" s="434"/>
      <c r="E29" s="107"/>
      <c r="F29" s="107"/>
      <c r="G29" s="290"/>
      <c r="H29" s="107"/>
      <c r="I29" s="107"/>
      <c r="J29" s="291"/>
      <c r="K29" s="107"/>
    </row>
    <row r="30" spans="1:11" x14ac:dyDescent="0.2">
      <c r="A30" s="107"/>
      <c r="B30" s="107"/>
      <c r="C30" s="107"/>
      <c r="D30" s="434"/>
      <c r="E30" s="107"/>
      <c r="F30" s="107"/>
      <c r="G30" s="290"/>
      <c r="H30" s="107"/>
      <c r="I30" s="107"/>
      <c r="J30" s="291"/>
      <c r="K30" s="107"/>
    </row>
    <row r="31" spans="1:11" x14ac:dyDescent="0.2">
      <c r="A31" s="107"/>
      <c r="B31" s="107"/>
      <c r="C31" s="107"/>
      <c r="D31" s="434"/>
      <c r="E31" s="107"/>
      <c r="F31" s="107"/>
      <c r="G31" s="290"/>
      <c r="H31" s="107"/>
      <c r="I31" s="107"/>
      <c r="J31" s="291"/>
      <c r="K31" s="107"/>
    </row>
    <row r="32" spans="1:11" x14ac:dyDescent="0.2">
      <c r="A32" s="107"/>
      <c r="B32" s="107"/>
      <c r="C32" s="107"/>
      <c r="D32" s="434"/>
      <c r="E32" s="107"/>
      <c r="F32" s="107"/>
      <c r="G32" s="290"/>
      <c r="H32" s="107"/>
      <c r="I32" s="107"/>
      <c r="J32" s="291"/>
      <c r="K32" s="107"/>
    </row>
    <row r="33" spans="1:11" x14ac:dyDescent="0.2">
      <c r="A33" s="107"/>
      <c r="B33" s="107"/>
      <c r="C33" s="107"/>
      <c r="D33" s="434"/>
      <c r="E33" s="107"/>
      <c r="F33" s="107"/>
      <c r="G33" s="290"/>
      <c r="H33" s="107"/>
      <c r="I33" s="107"/>
      <c r="J33" s="291"/>
      <c r="K33" s="107"/>
    </row>
    <row r="34" spans="1:11" x14ac:dyDescent="0.2">
      <c r="A34" s="107"/>
      <c r="B34" s="107"/>
      <c r="C34" s="107"/>
      <c r="D34" s="434"/>
      <c r="E34" s="107"/>
      <c r="F34" s="107"/>
      <c r="G34" s="290"/>
      <c r="H34" s="107"/>
      <c r="I34" s="107"/>
      <c r="J34" s="291"/>
      <c r="K34" s="10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>
    <tabColor rgb="FFFF0066"/>
  </sheetPr>
  <dimension ref="A1:K58"/>
  <sheetViews>
    <sheetView workbookViewId="0"/>
  </sheetViews>
  <sheetFormatPr defaultColWidth="9.140625" defaultRowHeight="12.75" x14ac:dyDescent="0.2"/>
  <cols>
    <col min="1" max="1" width="21.5703125" style="2" bestFit="1" customWidth="1"/>
    <col min="2" max="2" width="15" style="2" bestFit="1" customWidth="1"/>
    <col min="3" max="3" width="34.42578125" style="2" bestFit="1" customWidth="1"/>
    <col min="4" max="4" width="8.85546875" style="2" bestFit="1" customWidth="1"/>
    <col min="5" max="5" width="11.7109375" style="2" bestFit="1" customWidth="1"/>
    <col min="6" max="6" width="15" style="2" bestFit="1" customWidth="1"/>
    <col min="7" max="7" width="11.140625" style="2" bestFit="1" customWidth="1"/>
    <col min="8" max="8" width="16.7109375" style="2" bestFit="1" customWidth="1"/>
    <col min="9" max="9" width="10" style="2" bestFit="1" customWidth="1"/>
    <col min="10" max="10" width="12.85546875" style="2" bestFit="1" customWidth="1"/>
    <col min="11" max="11" width="16.42578125" style="2" bestFit="1" customWidth="1"/>
    <col min="12" max="12" width="10.7109375" style="2" bestFit="1" customWidth="1"/>
    <col min="13" max="13" width="13.42578125" style="2" bestFit="1" customWidth="1"/>
    <col min="14" max="16384" width="9.140625" style="2"/>
  </cols>
  <sheetData>
    <row r="1" spans="1:11" ht="25.5" x14ac:dyDescent="0.2">
      <c r="A1" s="283" t="s">
        <v>364</v>
      </c>
      <c r="B1" s="283" t="s">
        <v>365</v>
      </c>
      <c r="C1" s="283" t="s">
        <v>366</v>
      </c>
      <c r="D1" s="284" t="s">
        <v>367</v>
      </c>
      <c r="E1" s="283" t="s">
        <v>368</v>
      </c>
      <c r="F1" s="284" t="s">
        <v>369</v>
      </c>
      <c r="G1" s="283" t="s">
        <v>370</v>
      </c>
      <c r="H1" s="283" t="s">
        <v>371</v>
      </c>
      <c r="I1" s="283" t="s">
        <v>372</v>
      </c>
      <c r="J1" s="283" t="s">
        <v>373</v>
      </c>
      <c r="K1" s="283" t="s">
        <v>374</v>
      </c>
    </row>
    <row r="2" spans="1:11" x14ac:dyDescent="0.2">
      <c r="A2" s="285" t="s">
        <v>963</v>
      </c>
      <c r="B2" s="285">
        <v>334614736</v>
      </c>
      <c r="C2" s="285" t="s">
        <v>964</v>
      </c>
      <c r="D2" s="286">
        <v>2</v>
      </c>
      <c r="E2" s="285"/>
      <c r="F2" s="285">
        <v>5300063090</v>
      </c>
      <c r="G2" s="287" t="s">
        <v>965</v>
      </c>
      <c r="H2" s="285"/>
      <c r="I2" s="285">
        <v>3630</v>
      </c>
      <c r="J2" s="288">
        <v>43658</v>
      </c>
      <c r="K2" s="285" t="s">
        <v>252</v>
      </c>
    </row>
    <row r="3" spans="1:11" x14ac:dyDescent="0.2">
      <c r="A3" s="285" t="s">
        <v>960</v>
      </c>
      <c r="B3" s="285">
        <v>334694919</v>
      </c>
      <c r="C3" s="285" t="s">
        <v>961</v>
      </c>
      <c r="D3" s="286">
        <v>8</v>
      </c>
      <c r="E3" s="285"/>
      <c r="F3" s="285">
        <v>265801</v>
      </c>
      <c r="G3" s="287" t="s">
        <v>962</v>
      </c>
      <c r="H3" s="285"/>
      <c r="I3" s="285">
        <v>3480</v>
      </c>
      <c r="J3" s="288">
        <v>43661</v>
      </c>
      <c r="K3" s="285" t="s">
        <v>255</v>
      </c>
    </row>
    <row r="4" spans="1:11" x14ac:dyDescent="0.2">
      <c r="A4" s="285" t="s">
        <v>966</v>
      </c>
      <c r="B4" s="285">
        <v>334661606</v>
      </c>
      <c r="C4" s="285" t="s">
        <v>967</v>
      </c>
      <c r="D4" s="286">
        <v>1</v>
      </c>
      <c r="E4" s="285"/>
      <c r="F4" s="285">
        <v>5588170</v>
      </c>
      <c r="G4" s="287" t="s">
        <v>968</v>
      </c>
      <c r="H4" s="285"/>
      <c r="I4" s="285">
        <v>980</v>
      </c>
      <c r="J4" s="288">
        <v>43662</v>
      </c>
      <c r="K4" s="285" t="s">
        <v>308</v>
      </c>
    </row>
    <row r="5" spans="1:11" x14ac:dyDescent="0.2">
      <c r="A5" s="285"/>
      <c r="B5" s="285"/>
      <c r="C5" s="285"/>
      <c r="D5" s="286"/>
      <c r="E5" s="285"/>
      <c r="F5" s="285"/>
      <c r="G5" s="287"/>
      <c r="H5" s="285"/>
      <c r="I5" s="285"/>
      <c r="J5" s="288"/>
      <c r="K5" s="285"/>
    </row>
    <row r="6" spans="1:11" x14ac:dyDescent="0.2">
      <c r="A6" s="285"/>
      <c r="B6" s="285"/>
      <c r="C6" s="285"/>
      <c r="D6" s="286"/>
      <c r="E6" s="285"/>
      <c r="F6" s="285"/>
      <c r="G6" s="287"/>
      <c r="H6" s="285"/>
      <c r="I6" s="285"/>
      <c r="J6" s="288"/>
      <c r="K6" s="285"/>
    </row>
    <row r="7" spans="1:11" x14ac:dyDescent="0.2">
      <c r="A7" s="285"/>
      <c r="B7" s="285"/>
      <c r="C7" s="285"/>
      <c r="D7" s="286"/>
      <c r="E7" s="285"/>
      <c r="F7" s="285"/>
      <c r="G7" s="287"/>
      <c r="H7" s="285"/>
      <c r="I7" s="285"/>
      <c r="J7" s="288"/>
      <c r="K7" s="285"/>
    </row>
    <row r="8" spans="1:11" x14ac:dyDescent="0.2">
      <c r="A8" s="285"/>
      <c r="B8" s="285"/>
      <c r="C8" s="285"/>
      <c r="D8" s="286"/>
      <c r="E8" s="285"/>
      <c r="F8" s="285"/>
      <c r="G8" s="287"/>
      <c r="H8" s="285"/>
      <c r="I8" s="285"/>
      <c r="J8" s="288"/>
      <c r="K8" s="285"/>
    </row>
    <row r="9" spans="1:11" x14ac:dyDescent="0.2">
      <c r="A9" s="285"/>
      <c r="B9" s="285"/>
      <c r="C9" s="285"/>
      <c r="D9" s="286"/>
      <c r="E9" s="285"/>
      <c r="F9" s="285"/>
      <c r="G9" s="287"/>
      <c r="H9" s="285"/>
      <c r="I9" s="285"/>
      <c r="J9" s="288"/>
      <c r="K9" s="285"/>
    </row>
    <row r="10" spans="1:11" x14ac:dyDescent="0.2">
      <c r="A10" s="285"/>
      <c r="B10" s="285"/>
      <c r="C10" s="285"/>
      <c r="D10" s="286"/>
      <c r="E10" s="285"/>
      <c r="F10" s="285"/>
      <c r="G10" s="287"/>
      <c r="H10" s="285"/>
      <c r="I10" s="285"/>
      <c r="J10" s="288"/>
      <c r="K10" s="285"/>
    </row>
    <row r="11" spans="1:11" x14ac:dyDescent="0.2">
      <c r="A11" s="285"/>
      <c r="B11" s="285"/>
      <c r="C11" s="285"/>
      <c r="D11" s="286"/>
      <c r="E11" s="285"/>
      <c r="F11" s="285"/>
      <c r="G11" s="287"/>
      <c r="H11" s="285"/>
      <c r="I11" s="285"/>
      <c r="J11" s="288"/>
      <c r="K11" s="285"/>
    </row>
    <row r="12" spans="1:11" x14ac:dyDescent="0.2">
      <c r="A12" s="285"/>
      <c r="B12" s="285"/>
      <c r="C12" s="285"/>
      <c r="D12" s="286"/>
      <c r="E12" s="285"/>
      <c r="F12" s="285"/>
      <c r="G12" s="287"/>
      <c r="H12" s="285"/>
      <c r="I12" s="285"/>
      <c r="J12" s="288"/>
      <c r="K12" s="285"/>
    </row>
    <row r="13" spans="1:11" x14ac:dyDescent="0.2">
      <c r="A13" s="285"/>
      <c r="B13" s="285"/>
      <c r="C13" s="285"/>
      <c r="D13" s="286"/>
      <c r="E13" s="285"/>
      <c r="F13" s="285"/>
      <c r="G13" s="287"/>
      <c r="H13" s="285"/>
      <c r="I13" s="285"/>
      <c r="J13" s="288"/>
      <c r="K13" s="285"/>
    </row>
    <row r="14" spans="1:11" x14ac:dyDescent="0.2">
      <c r="A14" s="285"/>
      <c r="B14" s="285"/>
      <c r="C14" s="285"/>
      <c r="D14" s="286"/>
      <c r="E14" s="285"/>
      <c r="F14" s="285"/>
      <c r="G14" s="287"/>
      <c r="H14" s="285"/>
      <c r="I14" s="285"/>
      <c r="J14" s="288"/>
      <c r="K14" s="285"/>
    </row>
    <row r="15" spans="1:11" x14ac:dyDescent="0.2">
      <c r="A15" s="285"/>
      <c r="B15" s="285"/>
      <c r="C15" s="285"/>
      <c r="D15" s="286"/>
      <c r="E15" s="285"/>
      <c r="F15" s="285"/>
      <c r="G15" s="287"/>
      <c r="H15" s="285"/>
      <c r="I15" s="285"/>
      <c r="J15" s="288"/>
      <c r="K15" s="285"/>
    </row>
    <row r="16" spans="1:11" x14ac:dyDescent="0.2">
      <c r="A16" s="285"/>
      <c r="B16" s="285"/>
      <c r="C16" s="285"/>
      <c r="D16" s="286"/>
      <c r="E16" s="285"/>
      <c r="F16" s="285"/>
      <c r="G16" s="287"/>
      <c r="H16" s="285"/>
      <c r="I16" s="285"/>
      <c r="J16" s="288"/>
      <c r="K16" s="285"/>
    </row>
    <row r="17" spans="1:11" x14ac:dyDescent="0.2">
      <c r="A17" s="285"/>
      <c r="B17" s="285"/>
      <c r="C17" s="285"/>
      <c r="D17" s="286"/>
      <c r="E17" s="285"/>
      <c r="F17" s="285"/>
      <c r="G17" s="287"/>
      <c r="H17" s="285"/>
      <c r="I17" s="285"/>
      <c r="J17" s="288"/>
      <c r="K17" s="285"/>
    </row>
    <row r="18" spans="1:11" x14ac:dyDescent="0.2">
      <c r="A18" s="285"/>
      <c r="B18" s="285"/>
      <c r="C18" s="285"/>
      <c r="D18" s="286"/>
      <c r="E18" s="285"/>
      <c r="F18" s="285"/>
      <c r="G18" s="287"/>
      <c r="H18" s="285"/>
      <c r="I18" s="285"/>
      <c r="J18" s="288"/>
      <c r="K18" s="285"/>
    </row>
    <row r="19" spans="1:11" x14ac:dyDescent="0.2">
      <c r="A19" s="285"/>
      <c r="B19" s="285"/>
      <c r="C19" s="285"/>
      <c r="D19" s="286"/>
      <c r="E19" s="285"/>
      <c r="F19" s="285"/>
      <c r="G19" s="287"/>
      <c r="H19" s="285"/>
      <c r="I19" s="285"/>
      <c r="J19" s="288"/>
      <c r="K19" s="285"/>
    </row>
    <row r="20" spans="1:11" x14ac:dyDescent="0.2">
      <c r="A20" s="285"/>
      <c r="B20" s="285"/>
      <c r="C20" s="285"/>
      <c r="D20" s="286"/>
      <c r="E20" s="285"/>
      <c r="F20" s="285"/>
      <c r="G20" s="287"/>
      <c r="H20" s="285"/>
      <c r="I20" s="285"/>
      <c r="J20" s="288"/>
      <c r="K20" s="285"/>
    </row>
    <row r="21" spans="1:11" x14ac:dyDescent="0.2">
      <c r="A21" s="285"/>
      <c r="B21" s="285"/>
      <c r="C21" s="285"/>
      <c r="D21" s="286"/>
      <c r="E21" s="285"/>
      <c r="F21" s="285"/>
      <c r="G21" s="287"/>
      <c r="H21" s="285"/>
      <c r="I21" s="285"/>
      <c r="J21" s="288"/>
      <c r="K21" s="285"/>
    </row>
    <row r="22" spans="1:11" x14ac:dyDescent="0.2">
      <c r="A22" s="285"/>
      <c r="B22" s="285"/>
      <c r="C22" s="285"/>
      <c r="D22" s="286"/>
      <c r="E22" s="285"/>
      <c r="F22" s="285"/>
      <c r="G22" s="287"/>
      <c r="H22" s="285"/>
      <c r="I22" s="285"/>
      <c r="J22" s="288"/>
      <c r="K22" s="285"/>
    </row>
    <row r="23" spans="1:11" x14ac:dyDescent="0.2">
      <c r="A23" s="285"/>
      <c r="B23" s="285"/>
      <c r="C23" s="285"/>
      <c r="D23" s="286"/>
      <c r="E23" s="285"/>
      <c r="F23" s="285"/>
      <c r="G23" s="287"/>
      <c r="H23" s="285"/>
      <c r="I23" s="285"/>
      <c r="J23" s="288"/>
      <c r="K23" s="285"/>
    </row>
    <row r="24" spans="1:11" x14ac:dyDescent="0.2">
      <c r="A24" s="285"/>
      <c r="B24" s="285"/>
      <c r="C24" s="285"/>
      <c r="D24" s="286"/>
      <c r="E24" s="285"/>
      <c r="F24" s="285"/>
      <c r="G24" s="287"/>
      <c r="H24" s="285"/>
      <c r="I24" s="285"/>
      <c r="J24" s="288"/>
      <c r="K24" s="285"/>
    </row>
    <row r="25" spans="1:11" x14ac:dyDescent="0.2">
      <c r="A25" s="285"/>
      <c r="B25" s="285"/>
      <c r="C25" s="285"/>
      <c r="D25" s="286"/>
      <c r="E25" s="285"/>
      <c r="F25" s="285"/>
      <c r="G25" s="287"/>
      <c r="H25" s="285"/>
      <c r="I25" s="285"/>
      <c r="J25" s="288"/>
      <c r="K25" s="285"/>
    </row>
    <row r="26" spans="1:11" x14ac:dyDescent="0.2">
      <c r="A26" s="285"/>
      <c r="B26" s="285"/>
      <c r="C26" s="285"/>
      <c r="D26" s="286"/>
      <c r="E26" s="285"/>
      <c r="F26" s="285"/>
      <c r="G26" s="287"/>
      <c r="H26" s="285"/>
      <c r="I26" s="285"/>
      <c r="J26" s="288"/>
      <c r="K26" s="285"/>
    </row>
    <row r="27" spans="1:11" x14ac:dyDescent="0.2">
      <c r="A27" s="285"/>
      <c r="B27" s="285"/>
      <c r="C27" s="285"/>
      <c r="D27" s="286"/>
      <c r="E27" s="285"/>
      <c r="F27" s="285"/>
      <c r="G27" s="287"/>
      <c r="H27" s="285"/>
      <c r="I27" s="285"/>
      <c r="J27" s="288"/>
      <c r="K27" s="285"/>
    </row>
    <row r="28" spans="1:11" x14ac:dyDescent="0.2">
      <c r="A28" s="285"/>
      <c r="B28" s="285"/>
      <c r="C28" s="285"/>
      <c r="D28" s="286"/>
      <c r="F28" s="285"/>
      <c r="G28" s="287"/>
      <c r="I28" s="285"/>
      <c r="J28" s="288"/>
      <c r="K28" s="285"/>
    </row>
    <row r="29" spans="1:11" x14ac:dyDescent="0.2">
      <c r="A29" s="285"/>
      <c r="B29" s="285"/>
      <c r="C29" s="285"/>
      <c r="D29" s="286"/>
      <c r="F29" s="285"/>
      <c r="G29" s="287"/>
      <c r="I29" s="285"/>
      <c r="J29" s="288"/>
      <c r="K29" s="285"/>
    </row>
    <row r="30" spans="1:11" x14ac:dyDescent="0.2">
      <c r="A30" s="285"/>
      <c r="B30" s="285"/>
      <c r="C30" s="285"/>
      <c r="D30" s="286"/>
      <c r="F30" s="285"/>
      <c r="G30" s="287"/>
      <c r="I30" s="285"/>
      <c r="J30" s="288"/>
      <c r="K30" s="285"/>
    </row>
    <row r="31" spans="1:11" x14ac:dyDescent="0.2">
      <c r="A31" s="285"/>
      <c r="B31" s="285"/>
      <c r="C31" s="285"/>
      <c r="D31" s="286"/>
      <c r="F31" s="285"/>
      <c r="G31" s="287"/>
      <c r="I31" s="285"/>
      <c r="J31" s="288"/>
      <c r="K31" s="285"/>
    </row>
    <row r="32" spans="1:11" x14ac:dyDescent="0.2">
      <c r="A32" s="285"/>
      <c r="B32" s="285"/>
      <c r="C32" s="285"/>
      <c r="D32" s="286"/>
      <c r="E32" s="285"/>
      <c r="F32" s="285"/>
      <c r="G32" s="287"/>
      <c r="H32" s="285"/>
      <c r="I32" s="285"/>
      <c r="J32" s="288"/>
      <c r="K32" s="285"/>
    </row>
    <row r="33" spans="1:11" x14ac:dyDescent="0.2">
      <c r="A33" s="285"/>
      <c r="B33" s="285"/>
      <c r="C33" s="285"/>
      <c r="D33" s="286"/>
      <c r="E33" s="285"/>
      <c r="F33" s="285"/>
      <c r="G33" s="287"/>
      <c r="H33" s="285"/>
      <c r="I33" s="285"/>
      <c r="J33" s="288"/>
      <c r="K33" s="285"/>
    </row>
    <row r="34" spans="1:11" x14ac:dyDescent="0.2">
      <c r="A34" s="285"/>
      <c r="B34" s="285"/>
      <c r="C34" s="285"/>
      <c r="D34" s="286"/>
      <c r="E34" s="285"/>
      <c r="F34" s="285"/>
      <c r="G34" s="287"/>
      <c r="H34" s="285"/>
      <c r="I34" s="285"/>
      <c r="J34" s="288"/>
      <c r="K34" s="285"/>
    </row>
    <row r="35" spans="1:11" x14ac:dyDescent="0.2">
      <c r="A35" s="285"/>
      <c r="B35" s="285"/>
      <c r="C35" s="285"/>
      <c r="D35" s="286"/>
      <c r="E35" s="285"/>
      <c r="F35" s="285"/>
      <c r="G35" s="287"/>
      <c r="H35" s="285"/>
      <c r="I35" s="285"/>
      <c r="J35" s="288"/>
      <c r="K35" s="285"/>
    </row>
    <row r="36" spans="1:11" x14ac:dyDescent="0.2">
      <c r="A36" s="285"/>
      <c r="B36" s="285"/>
      <c r="C36" s="285"/>
      <c r="D36" s="286"/>
      <c r="E36" s="285"/>
      <c r="F36" s="285"/>
      <c r="G36" s="287"/>
      <c r="H36" s="285"/>
      <c r="I36" s="285"/>
      <c r="J36" s="288"/>
      <c r="K36" s="285"/>
    </row>
    <row r="37" spans="1:11" x14ac:dyDescent="0.2">
      <c r="A37" s="285"/>
      <c r="B37" s="285"/>
      <c r="C37" s="285"/>
      <c r="D37" s="286"/>
      <c r="E37" s="285"/>
      <c r="F37" s="285"/>
      <c r="G37" s="287"/>
      <c r="H37" s="285"/>
      <c r="I37" s="285"/>
      <c r="J37" s="288"/>
      <c r="K37" s="285"/>
    </row>
    <row r="38" spans="1:11" x14ac:dyDescent="0.2">
      <c r="A38" s="285"/>
      <c r="B38" s="285"/>
      <c r="C38" s="285"/>
      <c r="D38" s="286"/>
      <c r="E38" s="285"/>
      <c r="F38" s="285"/>
      <c r="G38" s="287"/>
      <c r="H38" s="285"/>
      <c r="I38" s="285"/>
      <c r="J38" s="288"/>
      <c r="K38" s="285"/>
    </row>
    <row r="39" spans="1:11" x14ac:dyDescent="0.2">
      <c r="A39" s="285"/>
      <c r="B39" s="285"/>
      <c r="C39" s="285"/>
      <c r="D39" s="286"/>
      <c r="E39" s="285"/>
      <c r="F39" s="285"/>
      <c r="G39" s="287"/>
      <c r="H39" s="285"/>
      <c r="I39" s="285"/>
      <c r="J39" s="288"/>
      <c r="K39" s="285"/>
    </row>
    <row r="40" spans="1:11" x14ac:dyDescent="0.2">
      <c r="A40" s="285"/>
      <c r="B40" s="285"/>
      <c r="C40" s="285"/>
      <c r="D40" s="286"/>
      <c r="E40" s="285"/>
      <c r="F40" s="285"/>
      <c r="G40" s="287"/>
      <c r="H40" s="285"/>
      <c r="I40" s="285"/>
      <c r="J40" s="288"/>
      <c r="K40" s="285"/>
    </row>
    <row r="41" spans="1:11" x14ac:dyDescent="0.2">
      <c r="A41" s="285"/>
      <c r="B41" s="285"/>
      <c r="C41" s="285"/>
      <c r="D41" s="286"/>
      <c r="E41" s="285"/>
      <c r="F41" s="285"/>
      <c r="G41" s="287"/>
      <c r="H41" s="285"/>
      <c r="I41" s="285"/>
      <c r="J41" s="288"/>
      <c r="K41" s="285"/>
    </row>
    <row r="42" spans="1:11" x14ac:dyDescent="0.2">
      <c r="A42" s="285"/>
      <c r="B42" s="285"/>
      <c r="C42" s="285"/>
      <c r="D42" s="286"/>
      <c r="E42" s="285"/>
      <c r="F42" s="285"/>
      <c r="G42" s="287"/>
      <c r="H42" s="285"/>
      <c r="I42" s="285"/>
      <c r="J42" s="288"/>
      <c r="K42" s="285"/>
    </row>
    <row r="43" spans="1:11" x14ac:dyDescent="0.2">
      <c r="A43" s="285"/>
      <c r="B43" s="285"/>
      <c r="C43" s="285"/>
      <c r="D43" s="286"/>
      <c r="F43" s="285"/>
      <c r="G43" s="287"/>
      <c r="I43" s="285"/>
      <c r="J43" s="288"/>
      <c r="K43" s="285"/>
    </row>
    <row r="44" spans="1:11" x14ac:dyDescent="0.2">
      <c r="A44" s="285"/>
      <c r="B44" s="285"/>
      <c r="C44" s="285"/>
      <c r="D44" s="286"/>
      <c r="F44" s="285"/>
      <c r="G44" s="287"/>
      <c r="I44" s="285"/>
      <c r="J44" s="288"/>
      <c r="K44" s="285"/>
    </row>
    <row r="45" spans="1:11" x14ac:dyDescent="0.2">
      <c r="A45" s="285"/>
      <c r="B45" s="285"/>
      <c r="C45" s="285"/>
      <c r="D45" s="286"/>
      <c r="F45" s="285"/>
      <c r="G45" s="287"/>
      <c r="I45" s="285"/>
      <c r="J45" s="288"/>
      <c r="K45" s="285"/>
    </row>
    <row r="46" spans="1:11" x14ac:dyDescent="0.2">
      <c r="A46" s="426"/>
      <c r="B46" s="426"/>
      <c r="C46" s="426"/>
      <c r="D46" s="427"/>
      <c r="F46" s="426"/>
      <c r="G46" s="428"/>
      <c r="I46" s="426"/>
      <c r="J46" s="429"/>
      <c r="K46" s="426"/>
    </row>
    <row r="47" spans="1:11" x14ac:dyDescent="0.2">
      <c r="A47" s="285"/>
      <c r="B47" s="285"/>
      <c r="C47" s="285"/>
      <c r="D47" s="286"/>
      <c r="F47" s="285"/>
      <c r="G47" s="287"/>
      <c r="I47" s="285"/>
      <c r="J47" s="288"/>
      <c r="K47" s="285"/>
    </row>
    <row r="48" spans="1:11" x14ac:dyDescent="0.2">
      <c r="A48" s="285"/>
      <c r="B48" s="285"/>
      <c r="C48" s="285"/>
      <c r="D48" s="286"/>
      <c r="F48" s="285"/>
      <c r="G48" s="287"/>
      <c r="I48" s="285"/>
      <c r="J48" s="288"/>
      <c r="K48" s="285"/>
    </row>
    <row r="49" spans="1:11" x14ac:dyDescent="0.2">
      <c r="A49" s="285"/>
      <c r="B49" s="285"/>
      <c r="C49" s="285"/>
      <c r="D49" s="286"/>
      <c r="F49" s="285"/>
      <c r="G49" s="287"/>
      <c r="I49" s="285"/>
      <c r="J49" s="288"/>
      <c r="K49" s="285"/>
    </row>
    <row r="50" spans="1:11" x14ac:dyDescent="0.2">
      <c r="A50" s="285"/>
      <c r="B50" s="285"/>
      <c r="C50" s="285"/>
      <c r="D50" s="286"/>
      <c r="F50" s="285"/>
      <c r="G50" s="287"/>
      <c r="I50" s="285"/>
      <c r="J50" s="288"/>
      <c r="K50" s="285"/>
    </row>
    <row r="51" spans="1:11" x14ac:dyDescent="0.2">
      <c r="A51" s="285"/>
      <c r="B51" s="285"/>
      <c r="C51" s="285"/>
      <c r="D51" s="286"/>
      <c r="F51" s="285"/>
      <c r="G51" s="287"/>
      <c r="I51" s="285"/>
      <c r="J51" s="288"/>
      <c r="K51" s="285"/>
    </row>
    <row r="52" spans="1:11" x14ac:dyDescent="0.2">
      <c r="A52" s="285"/>
      <c r="B52" s="285"/>
      <c r="C52" s="285"/>
      <c r="D52" s="286"/>
      <c r="F52" s="285"/>
      <c r="G52" s="287"/>
      <c r="I52" s="285"/>
      <c r="J52" s="288"/>
      <c r="K52" s="285"/>
    </row>
    <row r="53" spans="1:11" x14ac:dyDescent="0.2">
      <c r="A53" s="285"/>
      <c r="B53" s="285"/>
      <c r="C53" s="285"/>
      <c r="D53" s="286"/>
      <c r="F53" s="285"/>
      <c r="G53" s="287"/>
      <c r="I53" s="285"/>
      <c r="J53" s="288"/>
      <c r="K53" s="285"/>
    </row>
    <row r="54" spans="1:11" x14ac:dyDescent="0.2">
      <c r="A54" s="285"/>
      <c r="B54" s="285"/>
      <c r="C54" s="285"/>
      <c r="D54" s="286"/>
      <c r="F54" s="285"/>
      <c r="G54" s="287"/>
      <c r="I54" s="285"/>
      <c r="J54" s="288"/>
      <c r="K54" s="285"/>
    </row>
    <row r="55" spans="1:11" x14ac:dyDescent="0.2">
      <c r="A55" s="285"/>
      <c r="B55" s="285"/>
      <c r="C55" s="285"/>
      <c r="D55" s="286"/>
      <c r="F55" s="285"/>
      <c r="G55" s="287"/>
      <c r="I55" s="285"/>
      <c r="J55" s="288"/>
      <c r="K55" s="285"/>
    </row>
    <row r="56" spans="1:11" x14ac:dyDescent="0.2">
      <c r="A56" s="285"/>
      <c r="B56" s="285"/>
      <c r="C56" s="285"/>
      <c r="D56" s="286"/>
      <c r="F56" s="285"/>
      <c r="G56" s="287"/>
      <c r="I56" s="285"/>
      <c r="J56" s="288"/>
      <c r="K56" s="285"/>
    </row>
    <row r="57" spans="1:11" x14ac:dyDescent="0.2">
      <c r="A57" s="285"/>
      <c r="B57" s="285"/>
      <c r="C57" s="285"/>
      <c r="D57" s="286"/>
      <c r="F57" s="285"/>
      <c r="G57" s="287"/>
      <c r="I57" s="285"/>
      <c r="J57" s="288"/>
      <c r="K57" s="285"/>
    </row>
    <row r="58" spans="1:11" x14ac:dyDescent="0.2">
      <c r="A58" s="285"/>
      <c r="B58" s="285"/>
      <c r="C58" s="285"/>
      <c r="D58" s="286"/>
      <c r="F58" s="285"/>
      <c r="G58" s="287"/>
      <c r="I58" s="285"/>
      <c r="J58" s="288"/>
      <c r="K58" s="285"/>
    </row>
  </sheetData>
  <autoFilter ref="A1:K12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7" tint="-0.249977111117893"/>
  </sheetPr>
  <dimension ref="B1:P76"/>
  <sheetViews>
    <sheetView workbookViewId="0"/>
  </sheetViews>
  <sheetFormatPr defaultColWidth="9.140625" defaultRowHeight="12.75" x14ac:dyDescent="0.2"/>
  <cols>
    <col min="1" max="1" width="5" bestFit="1" customWidth="1"/>
    <col min="2" max="2" width="10.140625" bestFit="1" customWidth="1"/>
    <col min="3" max="3" width="31" style="48" bestFit="1" customWidth="1"/>
    <col min="4" max="4" width="14.7109375" bestFit="1" customWidth="1"/>
    <col min="5" max="5" width="12.5703125" bestFit="1" customWidth="1"/>
    <col min="6" max="6" width="11.140625" bestFit="1" customWidth="1"/>
    <col min="7" max="7" width="12.5703125" bestFit="1" customWidth="1"/>
    <col min="8" max="8" width="6" bestFit="1" customWidth="1"/>
    <col min="9" max="9" width="10" bestFit="1" customWidth="1"/>
    <col min="10" max="10" width="2.28515625" bestFit="1" customWidth="1"/>
    <col min="11" max="11" width="13.42578125" bestFit="1" customWidth="1"/>
    <col min="12" max="12" width="6.5703125" bestFit="1" customWidth="1"/>
    <col min="13" max="13" width="7.7109375" bestFit="1" customWidth="1"/>
    <col min="14" max="14" width="16.140625" bestFit="1" customWidth="1"/>
    <col min="15" max="15" width="4.85546875" bestFit="1" customWidth="1"/>
    <col min="16" max="16" width="17.28515625" bestFit="1" customWidth="1"/>
    <col min="17" max="17" width="7" bestFit="1" customWidth="1"/>
    <col min="18" max="18" width="13.140625" bestFit="1" customWidth="1"/>
    <col min="19" max="19" width="17.7109375" bestFit="1" customWidth="1"/>
    <col min="20" max="20" width="7" bestFit="1" customWidth="1"/>
  </cols>
  <sheetData>
    <row r="1" spans="2:16" x14ac:dyDescent="0.2">
      <c r="B1" t="s">
        <v>1330</v>
      </c>
      <c r="C1" s="48" t="s">
        <v>209</v>
      </c>
      <c r="D1" t="s">
        <v>1331</v>
      </c>
      <c r="E1" t="s">
        <v>382</v>
      </c>
      <c r="F1" t="s">
        <v>1332</v>
      </c>
      <c r="G1" t="s">
        <v>1333</v>
      </c>
      <c r="I1" t="s">
        <v>1334</v>
      </c>
      <c r="K1" t="s">
        <v>353</v>
      </c>
      <c r="L1" t="s">
        <v>1335</v>
      </c>
      <c r="M1" t="s">
        <v>1336</v>
      </c>
      <c r="N1" t="s">
        <v>1337</v>
      </c>
      <c r="O1" t="s">
        <v>1338</v>
      </c>
      <c r="P1" t="s">
        <v>1339</v>
      </c>
    </row>
    <row r="2" spans="2:16" x14ac:dyDescent="0.2">
      <c r="B2" s="598">
        <v>32990</v>
      </c>
      <c r="C2" s="599" t="s">
        <v>281</v>
      </c>
      <c r="D2" s="313">
        <v>43739</v>
      </c>
      <c r="E2" s="598">
        <f>VLOOKUP(I2,'[3]2019'!$C:$F,4,0)</f>
        <v>1200239806</v>
      </c>
      <c r="F2" s="598">
        <f>VLOOKUP(I2,'[3]2019'!$C:$H,5,0)</f>
        <v>65375317</v>
      </c>
      <c r="G2" s="598">
        <f>VLOOKUP(I2,'[3]2019'!$C:$H,6,0)</f>
        <v>0</v>
      </c>
      <c r="H2" s="598"/>
      <c r="I2" s="598">
        <v>407043354</v>
      </c>
      <c r="J2" s="598"/>
      <c r="K2" s="313">
        <v>43739</v>
      </c>
      <c r="L2" s="600">
        <v>9</v>
      </c>
      <c r="M2" s="598"/>
      <c r="N2" s="598">
        <v>9</v>
      </c>
      <c r="O2" s="598"/>
      <c r="P2" s="598"/>
    </row>
    <row r="3" spans="2:16" x14ac:dyDescent="0.2">
      <c r="B3" s="598">
        <v>32990</v>
      </c>
      <c r="C3" s="599" t="s">
        <v>281</v>
      </c>
      <c r="D3" s="313">
        <v>43745</v>
      </c>
      <c r="E3" s="598">
        <f>VLOOKUP(I3,'[3]2019'!$C:$F,4,0)</f>
        <v>1200240677</v>
      </c>
      <c r="F3" s="598">
        <f>VLOOKUP(I3,'[3]2019'!$C:$H,5,0)</f>
        <v>65383383</v>
      </c>
      <c r="G3" s="598" t="str">
        <f>VLOOKUP(I3,'[3]2019'!$C:$H,6,0)</f>
        <v>Минск</v>
      </c>
      <c r="H3" s="598"/>
      <c r="I3" s="598">
        <v>407043412</v>
      </c>
      <c r="J3" s="598"/>
      <c r="K3" s="313">
        <v>43746</v>
      </c>
      <c r="L3" s="600">
        <v>3</v>
      </c>
      <c r="M3" s="598">
        <v>1</v>
      </c>
      <c r="N3" s="598">
        <v>2</v>
      </c>
      <c r="O3" s="598"/>
      <c r="P3" s="598"/>
    </row>
    <row r="4" spans="2:16" x14ac:dyDescent="0.2">
      <c r="B4" s="598">
        <v>32990</v>
      </c>
      <c r="C4" s="599" t="s">
        <v>281</v>
      </c>
      <c r="D4" s="313">
        <v>43745</v>
      </c>
      <c r="E4" s="598">
        <f>VLOOKUP(I4,'[3]2019'!$C:$F,4,0)</f>
        <v>1200240675</v>
      </c>
      <c r="F4" s="598">
        <f>VLOOKUP(I4,'[3]2019'!$C:$H,5,0)</f>
        <v>65383420</v>
      </c>
      <c r="G4" s="598" t="str">
        <f>VLOOKUP(I4,'[3]2019'!$C:$H,6,0)</f>
        <v>Минск</v>
      </c>
      <c r="H4" s="598"/>
      <c r="I4" s="598">
        <v>407043414</v>
      </c>
      <c r="J4" s="598"/>
      <c r="K4" s="313">
        <v>43746</v>
      </c>
      <c r="L4" s="600">
        <v>3</v>
      </c>
      <c r="M4" s="598">
        <v>1</v>
      </c>
      <c r="N4" s="598">
        <v>2</v>
      </c>
      <c r="O4" s="598"/>
      <c r="P4" s="598"/>
    </row>
    <row r="5" spans="2:16" x14ac:dyDescent="0.2">
      <c r="B5" s="598">
        <v>32990</v>
      </c>
      <c r="C5" s="599" t="s">
        <v>281</v>
      </c>
      <c r="D5" s="313">
        <v>43745</v>
      </c>
      <c r="E5" s="598">
        <f>VLOOKUP(I5,'[3]2019'!$C:$F,4,0)</f>
        <v>1200240676</v>
      </c>
      <c r="F5" s="598">
        <f>VLOOKUP(I5,'[3]2019'!$C:$H,5,0)</f>
        <v>65383368</v>
      </c>
      <c r="G5" s="598" t="str">
        <f>VLOOKUP(I5,'[3]2019'!$C:$H,6,0)</f>
        <v>Минск</v>
      </c>
      <c r="H5" s="598"/>
      <c r="I5" s="598">
        <v>407043415</v>
      </c>
      <c r="J5" s="598"/>
      <c r="K5" s="313">
        <v>43746</v>
      </c>
      <c r="L5" s="600">
        <v>3</v>
      </c>
      <c r="M5" s="598">
        <v>1</v>
      </c>
      <c r="N5" s="598">
        <v>2</v>
      </c>
      <c r="O5" s="598"/>
      <c r="P5" s="598"/>
    </row>
    <row r="6" spans="2:16" x14ac:dyDescent="0.2">
      <c r="B6" s="598">
        <v>32990</v>
      </c>
      <c r="C6" s="599" t="s">
        <v>281</v>
      </c>
      <c r="D6" s="313">
        <v>43745</v>
      </c>
      <c r="E6" s="598">
        <f>VLOOKUP(I6,'[3]2019'!$C:$F,4,0)</f>
        <v>1200240678</v>
      </c>
      <c r="F6" s="598">
        <f>VLOOKUP(I6,'[3]2019'!$C:$H,5,0)</f>
        <v>65383321</v>
      </c>
      <c r="G6" s="598" t="str">
        <f>VLOOKUP(I6,'[3]2019'!$C:$H,6,0)</f>
        <v>Минск</v>
      </c>
      <c r="H6" s="598"/>
      <c r="I6" s="598">
        <v>407043416</v>
      </c>
      <c r="J6" s="598"/>
      <c r="K6" s="313">
        <v>43746</v>
      </c>
      <c r="L6" s="600">
        <v>3</v>
      </c>
      <c r="M6" s="598">
        <v>1</v>
      </c>
      <c r="N6" s="598">
        <v>2</v>
      </c>
      <c r="O6" s="598"/>
      <c r="P6" s="598"/>
    </row>
    <row r="7" spans="2:16" x14ac:dyDescent="0.2">
      <c r="B7">
        <v>32990</v>
      </c>
      <c r="C7" s="48" t="s">
        <v>281</v>
      </c>
      <c r="D7" s="8">
        <v>43748</v>
      </c>
      <c r="E7">
        <f>VLOOKUP(I7,'[3]2019'!$C:$F,4,0)</f>
        <v>1200241170</v>
      </c>
      <c r="F7">
        <f>VLOOKUP(I7,'[3]2019'!$C:$H,5,0)</f>
        <v>65388153</v>
      </c>
      <c r="G7" t="str">
        <f>VLOOKUP(I7,'[3]2019'!$C:$H,6,0)</f>
        <v>Минск</v>
      </c>
      <c r="I7">
        <v>407043458</v>
      </c>
      <c r="K7" s="8">
        <v>43749</v>
      </c>
      <c r="L7" s="449">
        <v>0</v>
      </c>
      <c r="M7">
        <v>1</v>
      </c>
      <c r="N7">
        <v>-1</v>
      </c>
    </row>
    <row r="8" spans="2:16" x14ac:dyDescent="0.2">
      <c r="B8" s="598">
        <v>47722</v>
      </c>
      <c r="C8" s="599" t="s">
        <v>558</v>
      </c>
      <c r="D8" s="313">
        <v>43739</v>
      </c>
      <c r="E8" s="598">
        <f>VLOOKUP(I8,'[3]2019'!$C:$F,4,0)</f>
        <v>1200239713</v>
      </c>
      <c r="F8" s="598">
        <f>VLOOKUP(I8,'[3]2019'!$C:$H,5,0)</f>
        <v>65375039</v>
      </c>
      <c r="G8" s="598">
        <f>VLOOKUP(I8,'[3]2019'!$C:$H,6,0)</f>
        <v>0</v>
      </c>
      <c r="H8" s="598"/>
      <c r="I8" s="598">
        <v>407043358</v>
      </c>
      <c r="J8" s="598"/>
      <c r="K8" s="313">
        <v>43739</v>
      </c>
      <c r="L8" s="600">
        <v>9</v>
      </c>
      <c r="M8" s="598"/>
      <c r="N8" s="598">
        <v>9</v>
      </c>
      <c r="O8" s="598"/>
      <c r="P8" s="598"/>
    </row>
    <row r="9" spans="2:16" x14ac:dyDescent="0.2">
      <c r="B9">
        <v>47722</v>
      </c>
      <c r="C9" s="48" t="s">
        <v>558</v>
      </c>
      <c r="D9" s="8">
        <v>43748</v>
      </c>
      <c r="E9">
        <f>VLOOKUP(I9,'[3]2019'!$C:$F,4,0)</f>
        <v>1200241171</v>
      </c>
      <c r="F9">
        <f>VLOOKUP(I9,'[3]2019'!$C:$H,5,0)</f>
        <v>65388121</v>
      </c>
      <c r="G9" t="str">
        <f>VLOOKUP(I9,'[3]2019'!$C:$H,6,0)</f>
        <v>Минск</v>
      </c>
      <c r="I9">
        <v>407043462</v>
      </c>
      <c r="K9" s="8">
        <v>43749</v>
      </c>
      <c r="L9" s="449">
        <v>0</v>
      </c>
      <c r="M9">
        <v>1</v>
      </c>
      <c r="N9">
        <v>-1</v>
      </c>
    </row>
    <row r="10" spans="2:16" x14ac:dyDescent="0.2">
      <c r="B10">
        <v>47727</v>
      </c>
      <c r="C10" s="48" t="s">
        <v>670</v>
      </c>
      <c r="D10" s="8">
        <v>43747</v>
      </c>
      <c r="E10">
        <f>VLOOKUP(I10,'[3]2019'!$C:$F,4,0)</f>
        <v>1200240933</v>
      </c>
      <c r="F10">
        <f>VLOOKUP(I10,'[3]2019'!$C:$H,5,0)</f>
        <v>65385278</v>
      </c>
      <c r="G10" t="str">
        <f>VLOOKUP(I10,'[3]2019'!$C:$H,6,0)</f>
        <v>Минск</v>
      </c>
      <c r="I10">
        <v>407043442</v>
      </c>
      <c r="K10" s="8">
        <v>43748</v>
      </c>
      <c r="L10" s="449">
        <v>1</v>
      </c>
      <c r="M10">
        <v>1</v>
      </c>
      <c r="N10">
        <v>0</v>
      </c>
    </row>
    <row r="11" spans="2:16" x14ac:dyDescent="0.2">
      <c r="B11">
        <v>47727</v>
      </c>
      <c r="C11" s="48" t="s">
        <v>670</v>
      </c>
      <c r="D11" s="8">
        <v>43747</v>
      </c>
      <c r="E11">
        <f>VLOOKUP(I11,'[3]2019'!$C:$F,4,0)</f>
        <v>1200240934</v>
      </c>
      <c r="F11">
        <f>VLOOKUP(I11,'[3]2019'!$C:$H,5,0)</f>
        <v>65385277</v>
      </c>
      <c r="G11" t="str">
        <f>VLOOKUP(I11,'[3]2019'!$C:$H,6,0)</f>
        <v>Минск</v>
      </c>
      <c r="I11">
        <v>407043447</v>
      </c>
      <c r="K11" s="8">
        <v>43748</v>
      </c>
      <c r="L11" s="449">
        <v>1</v>
      </c>
      <c r="M11">
        <v>1</v>
      </c>
      <c r="N11">
        <v>0</v>
      </c>
    </row>
    <row r="12" spans="2:16" x14ac:dyDescent="0.2">
      <c r="B12" s="598">
        <v>56096</v>
      </c>
      <c r="C12" s="599" t="s">
        <v>338</v>
      </c>
      <c r="D12" s="313">
        <v>43740</v>
      </c>
      <c r="E12" s="598">
        <f>VLOOKUP(I12,'[3]2019'!$C:$F,4,0)</f>
        <v>1200239955</v>
      </c>
      <c r="F12" s="598">
        <f>VLOOKUP(I12,'[3]2019'!$C:$H,5,0)</f>
        <v>65379676</v>
      </c>
      <c r="G12" s="598" t="str">
        <f>VLOOKUP(I12,'[3]2019'!$C:$H,6,0)</f>
        <v>Москва</v>
      </c>
      <c r="H12" s="598"/>
      <c r="I12" s="598">
        <v>407043379</v>
      </c>
      <c r="J12" s="598"/>
      <c r="K12" s="313">
        <v>43740</v>
      </c>
      <c r="L12" s="600">
        <v>8</v>
      </c>
      <c r="M12" s="598">
        <v>0</v>
      </c>
      <c r="N12" s="598">
        <v>8</v>
      </c>
      <c r="O12" s="598"/>
      <c r="P12" s="598"/>
    </row>
    <row r="13" spans="2:16" x14ac:dyDescent="0.2">
      <c r="B13">
        <v>57622</v>
      </c>
      <c r="C13" s="48" t="s">
        <v>339</v>
      </c>
      <c r="D13" s="8">
        <v>43747</v>
      </c>
      <c r="E13">
        <f>VLOOKUP(I13,'[3]2019'!$C:$F,4,0)</f>
        <v>1200240939</v>
      </c>
      <c r="F13">
        <f>VLOOKUP(I13,'[3]2019'!$C:$H,5,0)</f>
        <v>65385175</v>
      </c>
      <c r="G13" t="str">
        <f>VLOOKUP(I13,'[3]2019'!$C:$H,6,0)</f>
        <v>Ростов</v>
      </c>
      <c r="I13">
        <v>407043451</v>
      </c>
      <c r="K13" s="8">
        <v>43749</v>
      </c>
      <c r="L13" s="449">
        <v>1</v>
      </c>
      <c r="M13">
        <v>2</v>
      </c>
      <c r="N13">
        <v>-1</v>
      </c>
    </row>
    <row r="14" spans="2:16" x14ac:dyDescent="0.2">
      <c r="B14">
        <v>59019</v>
      </c>
      <c r="C14" s="48" t="s">
        <v>337</v>
      </c>
      <c r="D14" s="8">
        <v>43748</v>
      </c>
      <c r="E14">
        <f>VLOOKUP(I14,'[3]2019'!$C:$F,4,0)</f>
        <v>1200241293</v>
      </c>
      <c r="F14">
        <f>VLOOKUP(I14,'[3]2019'!$C:$H,5,0)</f>
        <v>65388228</v>
      </c>
      <c r="G14" t="str">
        <f>VLOOKUP(I14,'[3]2019'!$C:$H,6,0)</f>
        <v>Москва</v>
      </c>
      <c r="I14">
        <v>407043457</v>
      </c>
      <c r="K14" s="8">
        <v>43748</v>
      </c>
      <c r="L14" s="449">
        <v>0</v>
      </c>
      <c r="M14">
        <v>0</v>
      </c>
      <c r="N14">
        <v>0</v>
      </c>
    </row>
    <row r="15" spans="2:16" x14ac:dyDescent="0.2">
      <c r="B15" s="598">
        <v>59421</v>
      </c>
      <c r="C15" s="599" t="s">
        <v>777</v>
      </c>
      <c r="D15" s="313">
        <v>43738</v>
      </c>
      <c r="E15" s="598">
        <f>VLOOKUP(I15,'[3]2019'!$C:$F,4,0)</f>
        <v>1200239318</v>
      </c>
      <c r="F15" s="598">
        <f>VLOOKUP(I15,'[3]2019'!$C:$H,5,0)</f>
        <v>65372537</v>
      </c>
      <c r="G15" s="598" t="str">
        <f>VLOOKUP(I15,'[3]2019'!$C:$H,6,0)</f>
        <v>Алматы</v>
      </c>
      <c r="H15" s="598"/>
      <c r="I15" s="598">
        <v>407043327</v>
      </c>
      <c r="J15" s="598"/>
      <c r="K15" s="313">
        <v>43746</v>
      </c>
      <c r="L15" s="600">
        <v>10</v>
      </c>
      <c r="M15" s="598">
        <v>8</v>
      </c>
      <c r="N15" s="598">
        <v>2</v>
      </c>
      <c r="O15" s="598"/>
      <c r="P15" s="598"/>
    </row>
    <row r="16" spans="2:16" x14ac:dyDescent="0.2">
      <c r="B16">
        <v>59504</v>
      </c>
      <c r="C16" s="48" t="s">
        <v>1323</v>
      </c>
      <c r="D16" s="8">
        <v>43747</v>
      </c>
      <c r="E16">
        <f>VLOOKUP(I16,'[3]2019'!$C:$F,4,0)</f>
        <v>1200240943</v>
      </c>
      <c r="F16">
        <f>VLOOKUP(I16,'[3]2019'!$C:$H,5,0)</f>
        <v>65385185</v>
      </c>
      <c r="G16" t="str">
        <f>VLOOKUP(I16,'[3]2019'!$C:$H,6,0)</f>
        <v>Минск</v>
      </c>
      <c r="I16">
        <v>407043440</v>
      </c>
      <c r="K16" s="8">
        <v>43748</v>
      </c>
      <c r="L16" s="449">
        <v>1</v>
      </c>
      <c r="M16">
        <v>1</v>
      </c>
      <c r="N16">
        <v>0</v>
      </c>
    </row>
    <row r="17" spans="2:16" x14ac:dyDescent="0.2">
      <c r="B17" s="598">
        <v>60450</v>
      </c>
      <c r="C17" s="599" t="s">
        <v>1321</v>
      </c>
      <c r="D17" s="313">
        <v>43738</v>
      </c>
      <c r="E17" s="598">
        <f>VLOOKUP(I17,'[3]2019'!$C:$F,4,0)</f>
        <v>1200239316</v>
      </c>
      <c r="F17" s="598">
        <f>VLOOKUP(I17,'[3]2019'!$C:$H,5,0)</f>
        <v>65372212</v>
      </c>
      <c r="G17" s="598">
        <f>VLOOKUP(I17,'[3]2019'!$C:$H,6,0)</f>
        <v>0</v>
      </c>
      <c r="H17" s="598"/>
      <c r="I17" s="598">
        <v>407043318</v>
      </c>
      <c r="J17" s="598"/>
      <c r="K17" s="313">
        <v>43738</v>
      </c>
      <c r="L17" s="600">
        <v>10</v>
      </c>
      <c r="M17" s="598"/>
      <c r="N17" s="598">
        <v>10</v>
      </c>
      <c r="O17" s="598"/>
      <c r="P17" s="598"/>
    </row>
    <row r="18" spans="2:16" x14ac:dyDescent="0.2">
      <c r="B18" s="598">
        <v>73499</v>
      </c>
      <c r="C18" s="599" t="s">
        <v>257</v>
      </c>
      <c r="D18" s="313">
        <v>43746</v>
      </c>
      <c r="E18" s="598">
        <f>VLOOKUP(I18,'[3]2019'!$C:$F,4,0)</f>
        <v>1200240687</v>
      </c>
      <c r="F18" s="598">
        <f>VLOOKUP(I18,'[3]2019'!$C:$H,5,0)</f>
        <v>65383584</v>
      </c>
      <c r="G18" s="598" t="str">
        <f>VLOOKUP(I18,'[3]2019'!$C:$H,6,0)</f>
        <v>Казань</v>
      </c>
      <c r="H18" s="598"/>
      <c r="I18" s="598">
        <v>407043421</v>
      </c>
      <c r="J18" s="598"/>
      <c r="K18" s="313">
        <v>43747</v>
      </c>
      <c r="L18" s="600">
        <v>2</v>
      </c>
      <c r="M18" s="598">
        <v>1</v>
      </c>
      <c r="N18" s="598">
        <v>1</v>
      </c>
      <c r="O18" s="598"/>
      <c r="P18" s="598"/>
    </row>
    <row r="19" spans="2:16" x14ac:dyDescent="0.2">
      <c r="B19" s="598">
        <v>74179</v>
      </c>
      <c r="C19" s="599" t="s">
        <v>553</v>
      </c>
      <c r="D19" s="313">
        <v>43746</v>
      </c>
      <c r="E19" s="598">
        <f>VLOOKUP(I19,'[3]2019'!$C:$F,4,0)</f>
        <v>1200240688</v>
      </c>
      <c r="F19" s="598">
        <f>VLOOKUP(I19,'[3]2019'!$C:$H,5,0)</f>
        <v>65383725</v>
      </c>
      <c r="G19" s="598" t="str">
        <f>VLOOKUP(I19,'[3]2019'!$C:$H,6,0)</f>
        <v>Н. Челны</v>
      </c>
      <c r="H19" s="598"/>
      <c r="I19" s="598">
        <v>407043428</v>
      </c>
      <c r="J19" s="598"/>
      <c r="K19" s="313">
        <v>43747</v>
      </c>
      <c r="L19" s="600">
        <v>2</v>
      </c>
      <c r="M19" s="598">
        <v>1</v>
      </c>
      <c r="N19" s="598">
        <v>1</v>
      </c>
      <c r="O19" s="598"/>
      <c r="P19" s="598"/>
    </row>
    <row r="20" spans="2:16" x14ac:dyDescent="0.2">
      <c r="B20">
        <v>76462</v>
      </c>
      <c r="C20" s="48" t="s">
        <v>1324</v>
      </c>
      <c r="D20" s="8">
        <v>43747</v>
      </c>
      <c r="E20">
        <f>VLOOKUP(I20,'[3]2019'!$C:$F,4,0)</f>
        <v>1200240935</v>
      </c>
      <c r="F20">
        <f>VLOOKUP(I20,'[3]2019'!$C:$H,5,0)</f>
        <v>65385229</v>
      </c>
      <c r="G20" t="str">
        <f>VLOOKUP(I20,'[3]2019'!$C:$H,6,0)</f>
        <v>Минск</v>
      </c>
      <c r="I20">
        <v>407043441</v>
      </c>
      <c r="K20" s="8">
        <v>43748</v>
      </c>
      <c r="L20" s="449">
        <v>1</v>
      </c>
      <c r="M20">
        <v>1</v>
      </c>
      <c r="N20">
        <v>0</v>
      </c>
    </row>
    <row r="21" spans="2:16" x14ac:dyDescent="0.2">
      <c r="B21">
        <v>76462</v>
      </c>
      <c r="C21" s="48" t="s">
        <v>1324</v>
      </c>
      <c r="D21" s="8">
        <v>43747</v>
      </c>
      <c r="E21">
        <f>VLOOKUP(I21,'[3]2019'!$C:$F,4,0)</f>
        <v>1200240936</v>
      </c>
      <c r="F21">
        <f>VLOOKUP(I21,'[3]2019'!$C:$H,5,0)</f>
        <v>65385228</v>
      </c>
      <c r="G21" t="str">
        <f>VLOOKUP(I21,'[3]2019'!$C:$H,6,0)</f>
        <v>Минск</v>
      </c>
      <c r="I21">
        <v>407043446</v>
      </c>
      <c r="K21" s="8">
        <v>43748</v>
      </c>
      <c r="L21" s="449">
        <v>1</v>
      </c>
      <c r="M21">
        <v>1</v>
      </c>
      <c r="N21">
        <v>0</v>
      </c>
    </row>
    <row r="22" spans="2:16" x14ac:dyDescent="0.2">
      <c r="B22" s="598">
        <v>78258</v>
      </c>
      <c r="C22" s="599" t="s">
        <v>281</v>
      </c>
      <c r="D22" s="313">
        <v>43746</v>
      </c>
      <c r="E22" s="598">
        <f>VLOOKUP(I22,'[3]2019'!$C:$F,4,0)</f>
        <v>1200240683</v>
      </c>
      <c r="F22" s="598">
        <f>VLOOKUP(I22,'[3]2019'!$C:$H,5,0)</f>
        <v>65384984</v>
      </c>
      <c r="G22" s="598" t="str">
        <f>VLOOKUP(I22,'[3]2019'!$C:$H,6,0)</f>
        <v>Москва</v>
      </c>
      <c r="H22" s="598"/>
      <c r="I22" s="598">
        <v>407043427</v>
      </c>
      <c r="J22" s="598"/>
      <c r="K22" s="313">
        <v>43746</v>
      </c>
      <c r="L22" s="600">
        <v>2</v>
      </c>
      <c r="M22" s="598">
        <v>0</v>
      </c>
      <c r="N22" s="598">
        <v>2</v>
      </c>
      <c r="O22" s="598"/>
      <c r="P22" s="598"/>
    </row>
    <row r="23" spans="2:16" x14ac:dyDescent="0.2">
      <c r="B23">
        <v>78258</v>
      </c>
      <c r="C23" s="48" t="s">
        <v>281</v>
      </c>
      <c r="D23" s="8">
        <v>43746</v>
      </c>
      <c r="E23">
        <f>VLOOKUP(I23,'[3]2019'!$C:$F,4,0)</f>
        <v>1200240695</v>
      </c>
      <c r="F23">
        <f>VLOOKUP(I23,'[3]2019'!$C:$H,5,0)</f>
        <v>65384981</v>
      </c>
      <c r="G23" t="str">
        <f>VLOOKUP(I23,'[3]2019'!$C:$H,6,0)</f>
        <v>Екатеринбург</v>
      </c>
      <c r="I23">
        <v>407043435</v>
      </c>
      <c r="K23" s="8">
        <v>43750</v>
      </c>
      <c r="L23" s="449">
        <v>2</v>
      </c>
      <c r="M23">
        <v>4</v>
      </c>
      <c r="N23">
        <v>-2</v>
      </c>
    </row>
    <row r="24" spans="2:16" x14ac:dyDescent="0.2">
      <c r="B24" s="598">
        <v>78492</v>
      </c>
      <c r="C24" s="599" t="s">
        <v>1326</v>
      </c>
      <c r="D24" s="313">
        <v>43738</v>
      </c>
      <c r="E24" s="598">
        <f>VLOOKUP(I24,'[3]2019'!$C:$F,4,0)</f>
        <v>1200239315</v>
      </c>
      <c r="F24" s="598">
        <f>VLOOKUP(I24,'[3]2019'!$C:$H,5,0)</f>
        <v>65372225</v>
      </c>
      <c r="G24" s="598">
        <f>VLOOKUP(I24,'[3]2019'!$C:$H,6,0)</f>
        <v>0</v>
      </c>
      <c r="H24" s="598"/>
      <c r="I24" s="598">
        <v>407043319</v>
      </c>
      <c r="J24" s="598"/>
      <c r="K24" s="313">
        <v>43738</v>
      </c>
      <c r="L24" s="600">
        <v>10</v>
      </c>
      <c r="M24" s="598"/>
      <c r="N24" s="598">
        <v>10</v>
      </c>
      <c r="O24" s="598"/>
      <c r="P24" s="598"/>
    </row>
    <row r="25" spans="2:16" x14ac:dyDescent="0.2">
      <c r="B25" s="598">
        <v>78606</v>
      </c>
      <c r="C25" s="599" t="s">
        <v>297</v>
      </c>
      <c r="D25" s="313">
        <v>43746</v>
      </c>
      <c r="E25" s="598">
        <f>VLOOKUP(I25,'[3]2019'!$C:$F,4,0)</f>
        <v>1200240685</v>
      </c>
      <c r="F25" s="598">
        <f>VLOOKUP(I25,'[3]2019'!$C:$H,5,0)</f>
        <v>65383723</v>
      </c>
      <c r="G25" s="598" t="str">
        <f>VLOOKUP(I25,'[3]2019'!$C:$H,6,0)</f>
        <v>СПб</v>
      </c>
      <c r="H25" s="598"/>
      <c r="I25" s="598">
        <v>407043423</v>
      </c>
      <c r="J25" s="598"/>
      <c r="K25" s="313">
        <v>43746</v>
      </c>
      <c r="L25" s="600">
        <v>2</v>
      </c>
      <c r="M25" s="598"/>
      <c r="N25" s="598">
        <v>2</v>
      </c>
      <c r="O25" s="598"/>
      <c r="P25" s="598"/>
    </row>
    <row r="26" spans="2:16" x14ac:dyDescent="0.2">
      <c r="B26" s="598">
        <v>78606</v>
      </c>
      <c r="C26" s="599" t="s">
        <v>297</v>
      </c>
      <c r="D26" s="313">
        <v>43746</v>
      </c>
      <c r="E26" s="598">
        <f>VLOOKUP(I26,'[3]2019'!$C:$F,4,0)</f>
        <v>1200240684</v>
      </c>
      <c r="F26" s="598">
        <f>VLOOKUP(I26,'[3]2019'!$C:$H,5,0)</f>
        <v>65383768</v>
      </c>
      <c r="G26" s="598" t="str">
        <f>VLOOKUP(I26,'[3]2019'!$C:$H,6,0)</f>
        <v>СПб</v>
      </c>
      <c r="H26" s="598"/>
      <c r="I26" s="598">
        <v>407043432</v>
      </c>
      <c r="J26" s="598"/>
      <c r="K26" s="313">
        <v>43746</v>
      </c>
      <c r="L26" s="600">
        <v>2</v>
      </c>
      <c r="M26" s="598"/>
      <c r="N26" s="598">
        <v>2</v>
      </c>
      <c r="O26" s="598"/>
      <c r="P26" s="598"/>
    </row>
    <row r="27" spans="2:16" x14ac:dyDescent="0.2">
      <c r="B27" s="598">
        <v>78606</v>
      </c>
      <c r="C27" s="599" t="s">
        <v>297</v>
      </c>
      <c r="D27" s="313">
        <v>43746</v>
      </c>
      <c r="E27" s="598">
        <f>VLOOKUP(I27,'[3]2019'!$C:$F,4,0)</f>
        <v>1200240686</v>
      </c>
      <c r="F27" s="598">
        <f>VLOOKUP(I27,'[3]2019'!$C:$H,5,0)</f>
        <v>65383738</v>
      </c>
      <c r="G27" s="598" t="str">
        <f>VLOOKUP(I27,'[3]2019'!$C:$H,6,0)</f>
        <v>СПб</v>
      </c>
      <c r="H27" s="598"/>
      <c r="I27" s="598">
        <v>407043434</v>
      </c>
      <c r="J27" s="598"/>
      <c r="K27" s="313">
        <v>43746</v>
      </c>
      <c r="L27" s="600">
        <v>2</v>
      </c>
      <c r="M27" s="598"/>
      <c r="N27" s="598">
        <v>2</v>
      </c>
      <c r="O27" s="598"/>
      <c r="P27" s="598"/>
    </row>
    <row r="28" spans="2:16" x14ac:dyDescent="0.2">
      <c r="B28">
        <v>78606</v>
      </c>
      <c r="C28" s="48" t="s">
        <v>297</v>
      </c>
      <c r="D28" s="8">
        <v>43748</v>
      </c>
      <c r="E28">
        <f>VLOOKUP(I28,'[3]2019'!$C:$F,4,0)</f>
        <v>1200241168</v>
      </c>
      <c r="F28">
        <f>VLOOKUP(I28,'[3]2019'!$C:$H,5,0)</f>
        <v>65388238</v>
      </c>
      <c r="G28" t="str">
        <f>VLOOKUP(I28,'[3]2019'!$C:$H,6,0)</f>
        <v>СПб</v>
      </c>
      <c r="I28">
        <v>407043459</v>
      </c>
      <c r="K28" s="8">
        <v>43748</v>
      </c>
      <c r="L28" s="449">
        <v>0</v>
      </c>
      <c r="N28">
        <v>0</v>
      </c>
    </row>
    <row r="29" spans="2:16" x14ac:dyDescent="0.2">
      <c r="B29">
        <v>79014</v>
      </c>
      <c r="C29" s="48" t="s">
        <v>289</v>
      </c>
      <c r="D29" s="8">
        <v>43745</v>
      </c>
      <c r="E29">
        <f>VLOOKUP(I29,'[3]2019'!$C:$F,4,0)</f>
        <v>1200240671</v>
      </c>
      <c r="F29">
        <f>VLOOKUP(I29,'[3]2019'!$C:$H,5,0)</f>
        <v>65381910</v>
      </c>
      <c r="G29" t="str">
        <f>VLOOKUP(I29,'[3]2019'!$C:$H,6,0)</f>
        <v>Челябинск</v>
      </c>
      <c r="I29">
        <v>407043410</v>
      </c>
      <c r="K29" s="8">
        <v>43749</v>
      </c>
      <c r="L29" s="449">
        <v>3</v>
      </c>
      <c r="M29">
        <v>4</v>
      </c>
      <c r="N29">
        <v>-1</v>
      </c>
    </row>
    <row r="30" spans="2:16" x14ac:dyDescent="0.2">
      <c r="B30">
        <v>79735</v>
      </c>
      <c r="C30" s="48" t="s">
        <v>343</v>
      </c>
      <c r="D30" s="8">
        <v>43742</v>
      </c>
      <c r="E30">
        <f>VLOOKUP(I30,'[3]2019'!$C:$F,4,0)</f>
        <v>1200240181</v>
      </c>
      <c r="F30">
        <f>VLOOKUP(I30,'[3]2019'!$C:$H,5,0)</f>
        <v>65379447</v>
      </c>
      <c r="G30" t="str">
        <f>VLOOKUP(I30,'[3]2019'!$C:$H,6,0)</f>
        <v>Новосибирск</v>
      </c>
      <c r="I30">
        <v>407043394</v>
      </c>
      <c r="K30" s="8">
        <v>43749</v>
      </c>
      <c r="L30" s="449">
        <v>6</v>
      </c>
      <c r="M30">
        <v>7</v>
      </c>
      <c r="N30">
        <v>-1</v>
      </c>
    </row>
    <row r="31" spans="2:16" x14ac:dyDescent="0.2">
      <c r="B31">
        <v>81146</v>
      </c>
      <c r="C31" s="48" t="s">
        <v>273</v>
      </c>
      <c r="D31" s="8">
        <v>43742</v>
      </c>
      <c r="E31">
        <f>VLOOKUP(I31,'[3]2019'!$C:$F,4,0)</f>
        <v>1200240173</v>
      </c>
      <c r="F31">
        <f>VLOOKUP(I31,'[3]2019'!$C:$H,5,0)</f>
        <v>65379311</v>
      </c>
      <c r="G31" t="str">
        <f>VLOOKUP(I31,'[3]2019'!$C:$H,6,0)</f>
        <v>Барнаул</v>
      </c>
      <c r="I31">
        <v>407043397</v>
      </c>
      <c r="K31" s="8">
        <v>43749</v>
      </c>
      <c r="L31" s="449">
        <v>6</v>
      </c>
      <c r="M31">
        <v>7</v>
      </c>
      <c r="N31">
        <v>-1</v>
      </c>
    </row>
    <row r="32" spans="2:16" x14ac:dyDescent="0.2">
      <c r="B32">
        <v>81713</v>
      </c>
      <c r="C32" s="48" t="s">
        <v>336</v>
      </c>
      <c r="D32" s="8">
        <v>43745</v>
      </c>
      <c r="E32">
        <f>VLOOKUP(I32,'[3]2019'!$C:$F,4,0)</f>
        <v>1200240673</v>
      </c>
      <c r="F32">
        <f>VLOOKUP(I32,'[3]2019'!$C:$H,5,0)</f>
        <v>65381938</v>
      </c>
      <c r="G32" t="str">
        <f>VLOOKUP(I32,'[3]2019'!$C:$H,6,0)</f>
        <v>Челябинск</v>
      </c>
      <c r="I32">
        <v>407043413</v>
      </c>
      <c r="K32" s="8">
        <v>43749</v>
      </c>
      <c r="L32" s="449">
        <v>3</v>
      </c>
      <c r="M32">
        <v>4</v>
      </c>
      <c r="N32">
        <v>-1</v>
      </c>
    </row>
    <row r="33" spans="2:16" x14ac:dyDescent="0.2">
      <c r="B33" s="598">
        <v>82746</v>
      </c>
      <c r="C33" s="599" t="s">
        <v>1322</v>
      </c>
      <c r="D33" s="313">
        <v>43738</v>
      </c>
      <c r="E33" s="598">
        <f>VLOOKUP(I33,'[3]2019'!$C:$F,4,0)</f>
        <v>1200239314</v>
      </c>
      <c r="F33" s="598">
        <f>VLOOKUP(I33,'[3]2019'!$C:$H,5,0)</f>
        <v>65372543</v>
      </c>
      <c r="G33" s="598" t="str">
        <f>VLOOKUP(I33,'[3]2019'!$C:$H,6,0)</f>
        <v>Алматы</v>
      </c>
      <c r="H33" s="598"/>
      <c r="I33" s="598">
        <v>407043334</v>
      </c>
      <c r="J33" s="598"/>
      <c r="K33" s="313">
        <v>43746</v>
      </c>
      <c r="L33" s="600">
        <v>10</v>
      </c>
      <c r="M33" s="598">
        <v>8</v>
      </c>
      <c r="N33" s="598">
        <v>2</v>
      </c>
      <c r="O33" s="598"/>
      <c r="P33" s="598"/>
    </row>
    <row r="34" spans="2:16" x14ac:dyDescent="0.2">
      <c r="B34" s="598">
        <v>83805</v>
      </c>
      <c r="C34" s="599" t="s">
        <v>334</v>
      </c>
      <c r="D34" s="313">
        <v>43746</v>
      </c>
      <c r="E34" s="598">
        <f>VLOOKUP(I34,'[3]2019'!$C:$F,4,0)</f>
        <v>1200240681</v>
      </c>
      <c r="F34" s="598">
        <f>VLOOKUP(I34,'[3]2019'!$C:$H,5,0)</f>
        <v>65385116</v>
      </c>
      <c r="G34" s="598" t="str">
        <f>VLOOKUP(I34,'[3]2019'!$C:$H,6,0)</f>
        <v>Москва</v>
      </c>
      <c r="H34" s="598"/>
      <c r="I34" s="598">
        <v>407043425</v>
      </c>
      <c r="J34" s="598"/>
      <c r="K34" s="313">
        <v>43746</v>
      </c>
      <c r="L34" s="600">
        <v>2</v>
      </c>
      <c r="M34" s="598">
        <v>0</v>
      </c>
      <c r="N34" s="598">
        <v>2</v>
      </c>
      <c r="O34" s="598"/>
      <c r="P34" s="598"/>
    </row>
    <row r="35" spans="2:16" x14ac:dyDescent="0.2">
      <c r="B35" s="598">
        <v>83838</v>
      </c>
      <c r="C35" s="599" t="s">
        <v>1327</v>
      </c>
      <c r="D35" s="313">
        <v>43746</v>
      </c>
      <c r="E35" s="598">
        <f>VLOOKUP(I35,'[3]2019'!$C:$F,4,0)</f>
        <v>1200240926</v>
      </c>
      <c r="F35" s="598">
        <f>VLOOKUP(I35,'[3]2019'!$C:$H,5,0)</f>
        <v>65385542</v>
      </c>
      <c r="G35" s="598" t="str">
        <f>VLOOKUP(I35,'[3]2019'!$C:$H,6,0)</f>
        <v>С</v>
      </c>
      <c r="H35" s="598"/>
      <c r="I35" s="598">
        <v>407043436</v>
      </c>
      <c r="J35" s="598"/>
      <c r="K35" s="313">
        <v>43746</v>
      </c>
      <c r="L35" s="600">
        <v>2</v>
      </c>
      <c r="M35" s="598">
        <v>0</v>
      </c>
      <c r="N35" s="598">
        <v>2</v>
      </c>
      <c r="O35" s="598"/>
      <c r="P35" s="598"/>
    </row>
    <row r="36" spans="2:16" x14ac:dyDescent="0.2">
      <c r="B36" s="598">
        <v>83838</v>
      </c>
      <c r="C36" s="599" t="s">
        <v>1327</v>
      </c>
      <c r="D36" s="313">
        <v>43746</v>
      </c>
      <c r="E36" s="598">
        <f>VLOOKUP(I36,'[3]2019'!$C:$F,4,0)</f>
        <v>1200240925</v>
      </c>
      <c r="F36" s="598">
        <f>VLOOKUP(I36,'[3]2019'!$C:$H,5,0)</f>
        <v>65385562</v>
      </c>
      <c r="G36" s="598" t="str">
        <f>VLOOKUP(I36,'[3]2019'!$C:$H,6,0)</f>
        <v>С</v>
      </c>
      <c r="H36" s="598"/>
      <c r="I36" s="598">
        <v>407043437</v>
      </c>
      <c r="J36" s="598"/>
      <c r="K36" s="313">
        <v>43746</v>
      </c>
      <c r="L36" s="600">
        <v>2</v>
      </c>
      <c r="M36" s="598">
        <v>0</v>
      </c>
      <c r="N36" s="598">
        <v>2</v>
      </c>
      <c r="O36" s="598"/>
      <c r="P36" s="598"/>
    </row>
    <row r="37" spans="2:16" x14ac:dyDescent="0.2">
      <c r="B37" s="598">
        <v>83838</v>
      </c>
      <c r="C37" s="599" t="s">
        <v>1327</v>
      </c>
      <c r="D37" s="313">
        <v>43746</v>
      </c>
      <c r="E37" s="598">
        <f>VLOOKUP(I37,'[3]2019'!$C:$F,4,0)</f>
        <v>1200240927</v>
      </c>
      <c r="F37" s="598">
        <f>VLOOKUP(I37,'[3]2019'!$C:$H,5,0)</f>
        <v>65385547</v>
      </c>
      <c r="G37" s="598" t="str">
        <f>VLOOKUP(I37,'[3]2019'!$C:$H,6,0)</f>
        <v>С</v>
      </c>
      <c r="H37" s="598"/>
      <c r="I37" s="598">
        <v>407043438</v>
      </c>
      <c r="J37" s="598"/>
      <c r="K37" s="313">
        <v>43746</v>
      </c>
      <c r="L37" s="600">
        <v>2</v>
      </c>
      <c r="M37" s="598">
        <v>0</v>
      </c>
      <c r="N37" s="598">
        <v>2</v>
      </c>
      <c r="O37" s="598"/>
      <c r="P37" s="598"/>
    </row>
    <row r="38" spans="2:16" x14ac:dyDescent="0.2">
      <c r="B38" s="598">
        <v>83838</v>
      </c>
      <c r="C38" s="599" t="s">
        <v>1327</v>
      </c>
      <c r="D38" s="313">
        <v>43746</v>
      </c>
      <c r="E38" s="598">
        <f>VLOOKUP(I38,'[3]2019'!$C:$F,4,0)</f>
        <v>1200240928</v>
      </c>
      <c r="F38" s="598">
        <f>VLOOKUP(I38,'[3]2019'!$C:$H,5,0)</f>
        <v>65385545</v>
      </c>
      <c r="G38" s="598" t="str">
        <f>VLOOKUP(I38,'[3]2019'!$C:$H,6,0)</f>
        <v>С</v>
      </c>
      <c r="H38" s="598"/>
      <c r="I38" s="598">
        <v>407043439</v>
      </c>
      <c r="J38" s="598"/>
      <c r="K38" s="313">
        <v>43746</v>
      </c>
      <c r="L38" s="600">
        <v>2</v>
      </c>
      <c r="M38" s="598">
        <v>0</v>
      </c>
      <c r="N38" s="598">
        <v>2</v>
      </c>
      <c r="O38" s="598"/>
      <c r="P38" s="598"/>
    </row>
    <row r="39" spans="2:16" x14ac:dyDescent="0.2">
      <c r="B39" s="598">
        <v>83838</v>
      </c>
      <c r="C39" s="599" t="s">
        <v>1327</v>
      </c>
      <c r="D39" s="313">
        <v>43745</v>
      </c>
      <c r="E39" s="598">
        <f>VLOOKUP(I39,'[3]2019'!$C:$F,4,0)</f>
        <v>1200240670</v>
      </c>
      <c r="F39" s="598">
        <f>VLOOKUP(I39,'[3]2019'!$C:$H,5,0)</f>
        <v>65381946</v>
      </c>
      <c r="G39" s="598" t="str">
        <f>VLOOKUP(I39,'[3]2019'!$C:$H,6,0)</f>
        <v>Самара</v>
      </c>
      <c r="H39" s="598"/>
      <c r="I39" s="598">
        <v>407043411</v>
      </c>
      <c r="J39" s="598"/>
      <c r="K39" s="313">
        <v>43747</v>
      </c>
      <c r="L39" s="600">
        <v>3</v>
      </c>
      <c r="M39" s="598">
        <v>2</v>
      </c>
      <c r="N39" s="598">
        <v>1</v>
      </c>
      <c r="O39" s="598"/>
      <c r="P39" s="598"/>
    </row>
    <row r="40" spans="2:16" x14ac:dyDescent="0.2">
      <c r="B40" s="598">
        <v>83838</v>
      </c>
      <c r="C40" s="599" t="s">
        <v>1327</v>
      </c>
      <c r="D40" s="313">
        <v>43747</v>
      </c>
      <c r="E40" s="598">
        <f>VLOOKUP(I40,'[3]2019'!$C:$F,4,0)</f>
        <v>1200241162</v>
      </c>
      <c r="F40" s="598">
        <f>VLOOKUP(I40,'[3]2019'!$C:$H,5,0)</f>
        <v>65385577</v>
      </c>
      <c r="G40" s="598" t="str">
        <f>VLOOKUP(I40,'[3]2019'!$C:$H,6,0)</f>
        <v>Москва</v>
      </c>
      <c r="H40" s="598"/>
      <c r="I40" s="598">
        <v>407043454</v>
      </c>
      <c r="J40" s="598"/>
      <c r="K40" s="313">
        <v>43747</v>
      </c>
      <c r="L40" s="600">
        <v>1</v>
      </c>
      <c r="M40" s="598">
        <v>0</v>
      </c>
      <c r="N40" s="598">
        <v>1</v>
      </c>
      <c r="O40" s="598"/>
      <c r="P40" s="598"/>
    </row>
    <row r="41" spans="2:16" x14ac:dyDescent="0.2">
      <c r="B41" s="522">
        <v>83838</v>
      </c>
      <c r="C41" s="48" t="s">
        <v>1327</v>
      </c>
      <c r="D41" s="8">
        <v>43748</v>
      </c>
      <c r="E41" s="522">
        <f>VLOOKUP(I41,'[3]2019'!$C:$F,4,0)</f>
        <v>1200241169</v>
      </c>
      <c r="F41" s="522">
        <f>VLOOKUP(I41,'[3]2019'!$C:$H,5,0)</f>
        <v>65388030</v>
      </c>
      <c r="G41" s="522" t="str">
        <f>VLOOKUP(I41,'[3]2019'!$C:$H,6,0)</f>
        <v>СПб</v>
      </c>
      <c r="H41" s="522"/>
      <c r="I41" s="522">
        <v>407043460</v>
      </c>
      <c r="J41" s="522"/>
      <c r="K41" s="8">
        <v>43748</v>
      </c>
      <c r="L41" s="449">
        <v>0</v>
      </c>
      <c r="M41" s="522"/>
      <c r="N41" s="522">
        <v>0</v>
      </c>
      <c r="O41" s="522"/>
      <c r="P41" s="522"/>
    </row>
    <row r="42" spans="2:16" x14ac:dyDescent="0.2">
      <c r="B42">
        <v>83838</v>
      </c>
      <c r="C42" s="48" t="s">
        <v>1327</v>
      </c>
      <c r="D42" s="8">
        <v>43742</v>
      </c>
      <c r="E42">
        <f>VLOOKUP(I42,'[3]2019'!$C:$F,4,0)</f>
        <v>1200240185</v>
      </c>
      <c r="F42">
        <f>VLOOKUP(I42,'[3]2019'!$C:$H,5,0)</f>
        <v>65379470</v>
      </c>
      <c r="G42" t="str">
        <f>VLOOKUP(I42,'[3]2019'!$C:$H,6,0)</f>
        <v>Новосибирск</v>
      </c>
      <c r="I42">
        <v>407043398</v>
      </c>
      <c r="K42" s="8">
        <v>43749</v>
      </c>
      <c r="L42" s="449">
        <v>6</v>
      </c>
      <c r="M42">
        <v>7</v>
      </c>
      <c r="N42">
        <v>-1</v>
      </c>
    </row>
    <row r="43" spans="2:16" x14ac:dyDescent="0.2">
      <c r="B43" s="522">
        <v>83838</v>
      </c>
      <c r="C43" s="48" t="s">
        <v>1327</v>
      </c>
      <c r="D43" s="8">
        <v>43745</v>
      </c>
      <c r="E43" s="522">
        <f>VLOOKUP(I43,'[3]2019'!$C:$F,4,0)</f>
        <v>1200240674</v>
      </c>
      <c r="F43" s="522">
        <f>VLOOKUP(I43,'[3]2019'!$C:$H,5,0)</f>
        <v>65381962</v>
      </c>
      <c r="G43" s="522" t="str">
        <f>VLOOKUP(I43,'[3]2019'!$C:$H,6,0)</f>
        <v>Екатеринбург</v>
      </c>
      <c r="H43" s="522"/>
      <c r="I43" s="522">
        <v>407043409</v>
      </c>
      <c r="J43" s="522"/>
      <c r="K43" s="8">
        <v>43749</v>
      </c>
      <c r="L43" s="449">
        <v>3</v>
      </c>
      <c r="M43" s="522">
        <v>4</v>
      </c>
      <c r="N43" s="522">
        <v>-1</v>
      </c>
      <c r="O43" s="522"/>
      <c r="P43" s="522"/>
    </row>
    <row r="44" spans="2:16" x14ac:dyDescent="0.2">
      <c r="B44">
        <v>83838</v>
      </c>
      <c r="C44" s="48" t="s">
        <v>1327</v>
      </c>
      <c r="D44" s="8">
        <v>43747</v>
      </c>
      <c r="E44">
        <f>VLOOKUP(I44,'[3]2019'!$C:$F,4,0)</f>
        <v>1200240941</v>
      </c>
      <c r="F44">
        <f>VLOOKUP(I44,'[3]2019'!$C:$H,5,0)</f>
        <v>65385163</v>
      </c>
      <c r="G44" t="str">
        <f>VLOOKUP(I44,'[3]2019'!$C:$H,6,0)</f>
        <v>Ростов</v>
      </c>
      <c r="I44">
        <v>407043448</v>
      </c>
      <c r="K44" s="8">
        <v>43749</v>
      </c>
      <c r="L44" s="449">
        <v>1</v>
      </c>
      <c r="M44">
        <v>2</v>
      </c>
      <c r="N44">
        <v>-1</v>
      </c>
    </row>
    <row r="45" spans="2:16" x14ac:dyDescent="0.2">
      <c r="B45" s="598">
        <v>84742</v>
      </c>
      <c r="C45" s="599" t="s">
        <v>1328</v>
      </c>
      <c r="D45" s="313">
        <v>43739</v>
      </c>
      <c r="E45" s="598">
        <f>VLOOKUP(I45,'[3]2019'!$C:$F,4,0)</f>
        <v>1200239710</v>
      </c>
      <c r="F45" s="598">
        <f>VLOOKUP(I45,'[3]2019'!$C:$H,5,0)</f>
        <v>65372836</v>
      </c>
      <c r="G45" s="598" t="str">
        <f>VLOOKUP(I45,'[3]2019'!$C:$H,6,0)</f>
        <v>СПб</v>
      </c>
      <c r="H45" s="598"/>
      <c r="I45" s="598">
        <v>407043346</v>
      </c>
      <c r="J45" s="598"/>
      <c r="K45" s="313">
        <v>43739</v>
      </c>
      <c r="L45" s="600">
        <v>9</v>
      </c>
      <c r="M45" s="598"/>
      <c r="N45" s="598">
        <v>9</v>
      </c>
      <c r="O45" s="598"/>
      <c r="P45" s="598"/>
    </row>
    <row r="46" spans="2:16" x14ac:dyDescent="0.2">
      <c r="B46" s="598">
        <v>84742</v>
      </c>
      <c r="C46" s="599" t="s">
        <v>1328</v>
      </c>
      <c r="D46" s="313">
        <v>43746</v>
      </c>
      <c r="E46" s="598">
        <f>VLOOKUP(I46,'[3]2019'!$C:$F,4,0)</f>
        <v>1200240691</v>
      </c>
      <c r="F46" s="598">
        <f>VLOOKUP(I46,'[3]2019'!$C:$H,5,0)</f>
        <v>65383698</v>
      </c>
      <c r="G46" s="598" t="str">
        <f>VLOOKUP(I46,'[3]2019'!$C:$H,6,0)</f>
        <v>СПб</v>
      </c>
      <c r="H46" s="598"/>
      <c r="I46" s="598">
        <v>407043433</v>
      </c>
      <c r="J46" s="598"/>
      <c r="K46" s="313">
        <v>43746</v>
      </c>
      <c r="L46" s="600">
        <v>2</v>
      </c>
      <c r="M46" s="598"/>
      <c r="N46" s="598">
        <v>2</v>
      </c>
      <c r="O46" s="598"/>
      <c r="P46" s="598"/>
    </row>
    <row r="47" spans="2:16" x14ac:dyDescent="0.2">
      <c r="B47">
        <v>85379</v>
      </c>
      <c r="C47" s="48" t="s">
        <v>275</v>
      </c>
      <c r="D47" s="8">
        <v>43742</v>
      </c>
      <c r="E47">
        <f>VLOOKUP(I47,'[3]2019'!$C:$F,4,0)</f>
        <v>1200240180</v>
      </c>
      <c r="F47">
        <f>VLOOKUP(I47,'[3]2019'!$C:$H,5,0)</f>
        <v>65379231</v>
      </c>
      <c r="G47" t="str">
        <f>VLOOKUP(I47,'[3]2019'!$C:$H,6,0)</f>
        <v>Красноярск</v>
      </c>
      <c r="I47">
        <v>407043396</v>
      </c>
      <c r="K47" s="8">
        <v>43750</v>
      </c>
      <c r="L47" s="449">
        <v>6</v>
      </c>
      <c r="M47">
        <v>8</v>
      </c>
      <c r="N47">
        <v>-2</v>
      </c>
    </row>
    <row r="48" spans="2:16" x14ac:dyDescent="0.2">
      <c r="B48">
        <v>90005</v>
      </c>
      <c r="C48" s="48" t="s">
        <v>272</v>
      </c>
      <c r="D48" s="8">
        <v>43742</v>
      </c>
      <c r="E48">
        <f>VLOOKUP(I48,'[3]2019'!$C:$F,4,0)</f>
        <v>1200240177</v>
      </c>
      <c r="F48">
        <f>VLOOKUP(I48,'[3]2019'!$C:$H,5,0)</f>
        <v>65379341</v>
      </c>
      <c r="G48" t="str">
        <f>VLOOKUP(I48,'[3]2019'!$C:$H,6,0)</f>
        <v>Новосибирск</v>
      </c>
      <c r="I48">
        <v>407043400</v>
      </c>
      <c r="K48" s="8">
        <v>43749</v>
      </c>
      <c r="L48" s="449">
        <v>6</v>
      </c>
      <c r="M48">
        <v>7</v>
      </c>
      <c r="N48">
        <v>-1</v>
      </c>
    </row>
    <row r="49" spans="2:16" x14ac:dyDescent="0.2">
      <c r="B49">
        <v>90091</v>
      </c>
      <c r="C49" s="48" t="s">
        <v>335</v>
      </c>
      <c r="D49" s="8">
        <v>43742</v>
      </c>
      <c r="E49">
        <f>VLOOKUP(I49,'[3]2019'!$C:$F,4,0)</f>
        <v>1200240174</v>
      </c>
      <c r="F49">
        <f>VLOOKUP(I49,'[3]2019'!$C:$H,5,0)</f>
        <v>65379115</v>
      </c>
      <c r="G49" t="str">
        <f>VLOOKUP(I49,'[3]2019'!$C:$H,6,0)</f>
        <v>Новосибирск</v>
      </c>
      <c r="I49">
        <v>407043399</v>
      </c>
      <c r="K49" s="8">
        <v>43749</v>
      </c>
      <c r="L49" s="449">
        <v>6</v>
      </c>
      <c r="M49">
        <v>7</v>
      </c>
      <c r="N49">
        <v>-1</v>
      </c>
    </row>
    <row r="50" spans="2:16" x14ac:dyDescent="0.2">
      <c r="B50" s="598">
        <v>90616</v>
      </c>
      <c r="C50" s="599" t="s">
        <v>263</v>
      </c>
      <c r="D50" s="313">
        <v>43740</v>
      </c>
      <c r="E50" s="598">
        <f>VLOOKUP(I50,'[3]2019'!$C:$F,4,0)</f>
        <v>1200239960</v>
      </c>
      <c r="F50" s="598">
        <f>VLOOKUP(I50,'[3]2019'!$C:$H,5,0)</f>
        <v>65377731</v>
      </c>
      <c r="G50" s="598" t="str">
        <f>VLOOKUP(I50,'[3]2019'!$C:$H,6,0)</f>
        <v>СПб</v>
      </c>
      <c r="H50" s="598"/>
      <c r="I50" s="598">
        <v>407043377</v>
      </c>
      <c r="J50" s="598"/>
      <c r="K50" s="313">
        <v>43740</v>
      </c>
      <c r="L50" s="600">
        <v>8</v>
      </c>
      <c r="M50" s="598"/>
      <c r="N50" s="598">
        <v>8</v>
      </c>
      <c r="O50" s="598"/>
      <c r="P50" s="598"/>
    </row>
    <row r="51" spans="2:16" x14ac:dyDescent="0.2">
      <c r="B51" s="598">
        <v>90616</v>
      </c>
      <c r="C51" s="599" t="s">
        <v>263</v>
      </c>
      <c r="D51" s="313">
        <v>43747</v>
      </c>
      <c r="E51" s="598">
        <f>VLOOKUP(I51,'[3]2019'!$C:$F,4,0)</f>
        <v>1200241163</v>
      </c>
      <c r="F51" s="598">
        <f>VLOOKUP(I51,'[3]2019'!$C:$H,5,0)</f>
        <v>65388019</v>
      </c>
      <c r="G51" s="598" t="str">
        <f>VLOOKUP(I51,'[3]2019'!$C:$H,6,0)</f>
        <v>СПб</v>
      </c>
      <c r="H51" s="598"/>
      <c r="I51" s="598">
        <v>407043453</v>
      </c>
      <c r="J51" s="598"/>
      <c r="K51" s="313">
        <v>43747</v>
      </c>
      <c r="L51" s="600">
        <v>1</v>
      </c>
      <c r="M51" s="598"/>
      <c r="N51" s="598">
        <v>1</v>
      </c>
      <c r="O51" s="598"/>
      <c r="P51" s="598"/>
    </row>
    <row r="52" spans="2:16" x14ac:dyDescent="0.2">
      <c r="B52">
        <v>90707</v>
      </c>
      <c r="C52" s="48" t="s">
        <v>1325</v>
      </c>
      <c r="D52" s="8">
        <v>43747</v>
      </c>
      <c r="E52">
        <f>VLOOKUP(I52,'[3]2019'!$C:$F,4,0)</f>
        <v>1200240944</v>
      </c>
      <c r="F52">
        <f>VLOOKUP(I52,'[3]2019'!$C:$H,5,0)</f>
        <v>65385183</v>
      </c>
      <c r="G52" t="str">
        <f>VLOOKUP(I52,'[3]2019'!$C:$H,6,0)</f>
        <v>Минск</v>
      </c>
      <c r="I52">
        <v>407043443</v>
      </c>
      <c r="K52" s="8">
        <v>43748</v>
      </c>
      <c r="L52" s="449">
        <v>1</v>
      </c>
      <c r="M52">
        <v>1</v>
      </c>
      <c r="N52">
        <v>0</v>
      </c>
    </row>
    <row r="53" spans="2:16" x14ac:dyDescent="0.2">
      <c r="B53">
        <v>91020</v>
      </c>
      <c r="C53" s="48" t="s">
        <v>340</v>
      </c>
      <c r="D53" s="8">
        <v>43748</v>
      </c>
      <c r="E53">
        <f>VLOOKUP(I53,'[3]2019'!$C:$F,4,0)</f>
        <v>1200241294</v>
      </c>
      <c r="F53">
        <f>VLOOKUP(I53,'[3]2019'!$C:$H,5,0)</f>
        <v>65388164</v>
      </c>
      <c r="G53" t="str">
        <f>VLOOKUP(I53,'[3]2019'!$C:$H,6,0)</f>
        <v>Москва</v>
      </c>
      <c r="I53">
        <v>407043455</v>
      </c>
      <c r="K53" s="8">
        <v>43748</v>
      </c>
      <c r="L53" s="449">
        <v>0</v>
      </c>
      <c r="M53">
        <v>0</v>
      </c>
      <c r="N53">
        <v>0</v>
      </c>
    </row>
    <row r="54" spans="2:16" x14ac:dyDescent="0.2">
      <c r="B54">
        <v>92536</v>
      </c>
      <c r="C54" s="48" t="s">
        <v>258</v>
      </c>
      <c r="D54" s="8">
        <v>43742</v>
      </c>
      <c r="E54">
        <f>VLOOKUP(I54,'[3]2019'!$C:$F,4,0)</f>
        <v>1200240176</v>
      </c>
      <c r="F54">
        <f>VLOOKUP(I54,'[3]2019'!$C:$H,5,0)</f>
        <v>65379571</v>
      </c>
      <c r="G54" t="str">
        <f>VLOOKUP(I54,'[3]2019'!$C:$H,6,0)</f>
        <v>Красноярск</v>
      </c>
      <c r="I54">
        <v>407043395</v>
      </c>
      <c r="K54" s="8">
        <v>43750</v>
      </c>
      <c r="L54" s="449">
        <v>6</v>
      </c>
      <c r="M54">
        <v>8</v>
      </c>
      <c r="N54">
        <v>-2</v>
      </c>
    </row>
    <row r="55" spans="2:16" x14ac:dyDescent="0.2">
      <c r="B55">
        <v>92536</v>
      </c>
      <c r="C55" s="48" t="s">
        <v>258</v>
      </c>
      <c r="D55" s="8">
        <v>43742</v>
      </c>
      <c r="E55">
        <f>VLOOKUP(I55,'[3]2019'!$C:$F,4,0)</f>
        <v>1200240175</v>
      </c>
      <c r="F55">
        <f>VLOOKUP(I55,'[3]2019'!$C:$H,5,0)</f>
        <v>65379570</v>
      </c>
      <c r="G55" t="str">
        <f>VLOOKUP(I55,'[3]2019'!$C:$H,6,0)</f>
        <v>Красноярск</v>
      </c>
      <c r="I55">
        <v>407043401</v>
      </c>
      <c r="K55" s="8">
        <v>43750</v>
      </c>
      <c r="L55" s="449">
        <v>6</v>
      </c>
      <c r="M55">
        <v>8</v>
      </c>
      <c r="N55">
        <v>-2</v>
      </c>
    </row>
    <row r="56" spans="2:16" x14ac:dyDescent="0.2">
      <c r="B56">
        <v>92536</v>
      </c>
      <c r="C56" s="48" t="s">
        <v>258</v>
      </c>
      <c r="D56" s="8">
        <v>43745</v>
      </c>
      <c r="E56">
        <f>VLOOKUP(I56,'[3]2019'!$C:$F,4,0)</f>
        <v>1200240517</v>
      </c>
      <c r="F56">
        <f>VLOOKUP(I56,'[3]2019'!$C:$H,5,0)</f>
        <v>65381549</v>
      </c>
      <c r="G56" t="str">
        <f>VLOOKUP(I56,'[3]2019'!$C:$H,6,0)</f>
        <v>Тюмень</v>
      </c>
      <c r="I56">
        <v>407043406</v>
      </c>
      <c r="K56" s="8">
        <v>43750</v>
      </c>
      <c r="L56" s="449">
        <v>3</v>
      </c>
      <c r="M56">
        <v>5</v>
      </c>
      <c r="N56">
        <v>-2</v>
      </c>
    </row>
    <row r="57" spans="2:16" x14ac:dyDescent="0.2">
      <c r="B57">
        <v>92536</v>
      </c>
      <c r="C57" s="48" t="s">
        <v>258</v>
      </c>
      <c r="D57" s="8">
        <v>43745</v>
      </c>
      <c r="E57">
        <f>VLOOKUP(I57,'[3]2019'!$C:$F,4,0)</f>
        <v>1200240672</v>
      </c>
      <c r="F57">
        <f>VLOOKUP(I57,'[3]2019'!$C:$H,5,0)</f>
        <v>65381548</v>
      </c>
      <c r="G57" t="str">
        <f>VLOOKUP(I57,'[3]2019'!$C:$H,6,0)</f>
        <v>Тюмень</v>
      </c>
      <c r="I57">
        <v>407043408</v>
      </c>
      <c r="K57" s="8">
        <v>43750</v>
      </c>
      <c r="L57" s="449">
        <v>3</v>
      </c>
      <c r="M57">
        <v>5</v>
      </c>
      <c r="N57">
        <v>-2</v>
      </c>
    </row>
    <row r="58" spans="2:16" x14ac:dyDescent="0.2">
      <c r="B58">
        <v>92663</v>
      </c>
      <c r="C58" s="48" t="s">
        <v>307</v>
      </c>
      <c r="D58" s="8">
        <v>43747</v>
      </c>
      <c r="E58">
        <f>VLOOKUP(I58,'[3]2019'!$C:$F,4,0)</f>
        <v>1200240932</v>
      </c>
      <c r="F58">
        <f>VLOOKUP(I58,'[3]2019'!$C:$H,5,0)</f>
        <v>65385157</v>
      </c>
      <c r="G58" t="str">
        <f>VLOOKUP(I58,'[3]2019'!$C:$H,6,0)</f>
        <v>Ростов</v>
      </c>
      <c r="I58">
        <v>407043445</v>
      </c>
      <c r="K58" s="8">
        <v>43749</v>
      </c>
      <c r="L58" s="449">
        <v>1</v>
      </c>
      <c r="M58">
        <v>2</v>
      </c>
      <c r="N58">
        <v>-1</v>
      </c>
    </row>
    <row r="59" spans="2:16" x14ac:dyDescent="0.2">
      <c r="B59" s="598">
        <v>92968</v>
      </c>
      <c r="C59" s="599" t="s">
        <v>255</v>
      </c>
      <c r="D59" s="313">
        <v>43746</v>
      </c>
      <c r="E59" s="598">
        <f>VLOOKUP(I59,'[3]2019'!$C:$F,4,0)</f>
        <v>1200240682</v>
      </c>
      <c r="F59" s="598">
        <f>VLOOKUP(I59,'[3]2019'!$C:$H,5,0)</f>
        <v>65385145</v>
      </c>
      <c r="G59" s="598" t="str">
        <f>VLOOKUP(I59,'[3]2019'!$C:$H,6,0)</f>
        <v>А</v>
      </c>
      <c r="H59" s="598"/>
      <c r="I59" s="598">
        <v>407043431</v>
      </c>
      <c r="J59" s="598"/>
      <c r="K59" s="313">
        <v>43746</v>
      </c>
      <c r="L59" s="600">
        <v>2</v>
      </c>
      <c r="M59" s="598">
        <v>0</v>
      </c>
      <c r="N59" s="598">
        <v>2</v>
      </c>
      <c r="O59" s="598"/>
      <c r="P59" s="598"/>
    </row>
    <row r="60" spans="2:16" x14ac:dyDescent="0.2">
      <c r="B60">
        <v>92968</v>
      </c>
      <c r="C60" s="48" t="s">
        <v>255</v>
      </c>
      <c r="D60" s="8">
        <v>43747</v>
      </c>
      <c r="E60">
        <f>VLOOKUP(I60,'[3]2019'!$C:$F,4,0)</f>
        <v>1200240942</v>
      </c>
      <c r="F60">
        <f>VLOOKUP(I60,'[3]2019'!$C:$H,5,0)</f>
        <v>65385143</v>
      </c>
      <c r="G60" t="str">
        <f>VLOOKUP(I60,'[3]2019'!$C:$H,6,0)</f>
        <v>Ростов</v>
      </c>
      <c r="I60">
        <v>407043449</v>
      </c>
      <c r="K60" s="8">
        <v>43749</v>
      </c>
      <c r="L60" s="449">
        <v>1</v>
      </c>
      <c r="M60">
        <v>2</v>
      </c>
      <c r="N60">
        <v>-1</v>
      </c>
    </row>
    <row r="61" spans="2:16" x14ac:dyDescent="0.2">
      <c r="B61">
        <v>92968</v>
      </c>
      <c r="C61" s="48" t="s">
        <v>255</v>
      </c>
      <c r="D61" s="8">
        <v>43747</v>
      </c>
      <c r="E61">
        <f>VLOOKUP(I61,'[3]2019'!$C:$F,4,0)</f>
        <v>1200240937</v>
      </c>
      <c r="F61">
        <f>VLOOKUP(I61,'[3]2019'!$C:$H,5,0)</f>
        <v>65385130</v>
      </c>
      <c r="G61" t="str">
        <f>VLOOKUP(I61,'[3]2019'!$C:$H,6,0)</f>
        <v>Краснодар</v>
      </c>
      <c r="I61">
        <v>407043450</v>
      </c>
      <c r="K61" s="8">
        <v>43749</v>
      </c>
      <c r="L61" s="449">
        <v>1</v>
      </c>
      <c r="M61">
        <v>2</v>
      </c>
      <c r="N61">
        <v>-1</v>
      </c>
    </row>
    <row r="62" spans="2:16" x14ac:dyDescent="0.2">
      <c r="B62">
        <v>92968</v>
      </c>
      <c r="C62" s="48" t="s">
        <v>255</v>
      </c>
      <c r="D62" s="8">
        <v>43747</v>
      </c>
      <c r="E62">
        <f>VLOOKUP(I62,'[3]2019'!$C:$F,4,0)</f>
        <v>1200240938</v>
      </c>
      <c r="F62">
        <f>VLOOKUP(I62,'[3]2019'!$C:$H,5,0)</f>
        <v>65385127</v>
      </c>
      <c r="G62" t="str">
        <f>VLOOKUP(I62,'[3]2019'!$C:$H,6,0)</f>
        <v>Краснодар</v>
      </c>
      <c r="I62">
        <v>407043452</v>
      </c>
      <c r="K62" s="8">
        <v>43749</v>
      </c>
      <c r="L62" s="449">
        <v>1</v>
      </c>
      <c r="M62">
        <v>2</v>
      </c>
      <c r="N62">
        <v>-1</v>
      </c>
    </row>
    <row r="63" spans="2:16" x14ac:dyDescent="0.2">
      <c r="B63" s="598">
        <v>94012</v>
      </c>
      <c r="C63" s="599" t="s">
        <v>345</v>
      </c>
      <c r="D63" s="313">
        <v>43740</v>
      </c>
      <c r="E63" s="598">
        <f>VLOOKUP(I63,'[3]2019'!$C:$F,4,0)</f>
        <v>1200239958</v>
      </c>
      <c r="F63" s="598">
        <f>VLOOKUP(I63,'[3]2019'!$C:$H,5,0)</f>
        <v>65379945</v>
      </c>
      <c r="G63" s="598" t="str">
        <f>VLOOKUP(I63,'[3]2019'!$C:$H,6,0)</f>
        <v>Москва</v>
      </c>
      <c r="H63" s="598"/>
      <c r="I63" s="598">
        <v>407043380</v>
      </c>
      <c r="J63" s="598"/>
      <c r="K63" s="313">
        <v>43740</v>
      </c>
      <c r="L63" s="600">
        <v>8</v>
      </c>
      <c r="M63" s="598">
        <v>0</v>
      </c>
      <c r="N63" s="598">
        <v>8</v>
      </c>
      <c r="O63" s="598"/>
      <c r="P63" s="598"/>
    </row>
    <row r="64" spans="2:16" x14ac:dyDescent="0.2">
      <c r="B64" s="598">
        <v>94012</v>
      </c>
      <c r="C64" s="599" t="s">
        <v>345</v>
      </c>
      <c r="D64" s="313">
        <v>43740</v>
      </c>
      <c r="E64" s="598">
        <f>VLOOKUP(I64,'[3]2019'!$C:$F,4,0)</f>
        <v>1200239823</v>
      </c>
      <c r="F64" s="598">
        <f>VLOOKUP(I64,'[3]2019'!$C:$H,5,0)</f>
        <v>65374920</v>
      </c>
      <c r="G64" s="598" t="str">
        <f>VLOOKUP(I64,'[3]2019'!$C:$H,6,0)</f>
        <v>Краснодар</v>
      </c>
      <c r="H64" s="598"/>
      <c r="I64" s="598">
        <v>407043370</v>
      </c>
      <c r="J64" s="598"/>
      <c r="K64" s="313">
        <v>43742</v>
      </c>
      <c r="L64" s="600">
        <v>8</v>
      </c>
      <c r="M64" s="598">
        <v>2</v>
      </c>
      <c r="N64" s="598">
        <v>6</v>
      </c>
      <c r="O64" s="598"/>
      <c r="P64" s="598"/>
    </row>
    <row r="65" spans="2:16" x14ac:dyDescent="0.2">
      <c r="B65">
        <v>94012</v>
      </c>
      <c r="C65" s="48" t="s">
        <v>345</v>
      </c>
      <c r="D65" s="8">
        <v>43748</v>
      </c>
      <c r="E65">
        <f>VLOOKUP(I65,'[3]2019'!$C:$F,4,0)</f>
        <v>1200241296</v>
      </c>
      <c r="F65">
        <f>VLOOKUP(I65,'[3]2019'!$C:$H,5,0)</f>
        <v>65388219</v>
      </c>
      <c r="G65" t="str">
        <f>VLOOKUP(I65,'[3]2019'!$C:$H,6,0)</f>
        <v>Москва</v>
      </c>
      <c r="I65">
        <v>407043456</v>
      </c>
      <c r="K65" s="8">
        <v>43748</v>
      </c>
      <c r="L65" s="449">
        <v>0</v>
      </c>
      <c r="M65">
        <v>0</v>
      </c>
      <c r="N65">
        <v>0</v>
      </c>
    </row>
    <row r="66" spans="2:16" x14ac:dyDescent="0.2">
      <c r="B66">
        <v>94012</v>
      </c>
      <c r="C66" s="48" t="s">
        <v>345</v>
      </c>
      <c r="D66" s="8">
        <v>43748</v>
      </c>
      <c r="E66">
        <f>VLOOKUP(I66,'[3]2019'!$C:$F,4,0)</f>
        <v>1200241295</v>
      </c>
      <c r="F66">
        <f>VLOOKUP(I66,'[3]2019'!$C:$H,5,0)</f>
        <v>65388215</v>
      </c>
      <c r="G66" t="str">
        <f>VLOOKUP(I66,'[3]2019'!$C:$H,6,0)</f>
        <v>Москва</v>
      </c>
      <c r="I66">
        <v>407043463</v>
      </c>
      <c r="K66" s="8">
        <v>43748</v>
      </c>
      <c r="L66" s="449">
        <v>0</v>
      </c>
      <c r="M66">
        <v>0</v>
      </c>
      <c r="N66">
        <v>0</v>
      </c>
    </row>
    <row r="67" spans="2:16" x14ac:dyDescent="0.2">
      <c r="B67">
        <v>94012</v>
      </c>
      <c r="C67" s="48" t="s">
        <v>345</v>
      </c>
      <c r="D67" s="8">
        <v>43748</v>
      </c>
      <c r="E67">
        <f>VLOOKUP(I67,'[3]2019'!$C:$F,4,0)</f>
        <v>1200241167</v>
      </c>
      <c r="F67">
        <f>VLOOKUP(I67,'[3]2019'!$C:$H,5,0)</f>
        <v>65388206</v>
      </c>
      <c r="G67" t="str">
        <f>VLOOKUP(I67,'[3]2019'!$C:$H,6,0)</f>
        <v>Москва</v>
      </c>
      <c r="I67">
        <v>407043464</v>
      </c>
      <c r="K67" s="8">
        <v>43748</v>
      </c>
      <c r="L67" s="449">
        <v>0</v>
      </c>
      <c r="M67">
        <v>0</v>
      </c>
      <c r="N67">
        <v>0</v>
      </c>
    </row>
    <row r="68" spans="2:16" x14ac:dyDescent="0.2">
      <c r="B68">
        <v>94012</v>
      </c>
      <c r="C68" s="48" t="s">
        <v>345</v>
      </c>
      <c r="D68" s="8">
        <v>43748</v>
      </c>
      <c r="E68">
        <f>VLOOKUP(I68,'[3]2019'!$C:$F,4,0)</f>
        <v>1200241166</v>
      </c>
      <c r="F68">
        <f>VLOOKUP(I68,'[3]2019'!$C:$H,5,0)</f>
        <v>65388177</v>
      </c>
      <c r="G68" t="str">
        <f>VLOOKUP(I68,'[3]2019'!$C:$H,6,0)</f>
        <v>Москва</v>
      </c>
      <c r="I68">
        <v>407043465</v>
      </c>
      <c r="K68" s="8">
        <v>43748</v>
      </c>
      <c r="L68" s="449">
        <v>0</v>
      </c>
      <c r="M68">
        <v>0</v>
      </c>
      <c r="N68">
        <v>0</v>
      </c>
    </row>
    <row r="69" spans="2:16" x14ac:dyDescent="0.2">
      <c r="B69" s="598">
        <v>96078</v>
      </c>
      <c r="C69" s="599" t="s">
        <v>769</v>
      </c>
      <c r="D69" s="313">
        <v>43738</v>
      </c>
      <c r="E69" s="598">
        <f>VLOOKUP(I69,'[3]2019'!$C:$F,4,0)</f>
        <v>1200239319</v>
      </c>
      <c r="F69" s="598">
        <f>VLOOKUP(I69,'[3]2019'!$C:$H,5,0)</f>
        <v>65372545</v>
      </c>
      <c r="G69" s="598" t="str">
        <f>VLOOKUP(I69,'[3]2019'!$C:$H,6,0)</f>
        <v>Алматы</v>
      </c>
      <c r="H69" s="598"/>
      <c r="I69" s="598">
        <v>407043333</v>
      </c>
      <c r="J69" s="598"/>
      <c r="K69" s="313">
        <v>43746</v>
      </c>
      <c r="L69" s="600">
        <v>10</v>
      </c>
      <c r="M69" s="598">
        <v>8</v>
      </c>
      <c r="N69" s="598">
        <v>2</v>
      </c>
      <c r="O69" s="598"/>
      <c r="P69" s="598"/>
    </row>
    <row r="70" spans="2:16" x14ac:dyDescent="0.2">
      <c r="B70">
        <v>96904</v>
      </c>
      <c r="C70" s="48" t="s">
        <v>744</v>
      </c>
      <c r="D70" s="8">
        <v>43742</v>
      </c>
      <c r="E70">
        <f>VLOOKUP(I70,'[3]2019'!$C:$F,4,0)</f>
        <v>1200240178</v>
      </c>
      <c r="F70">
        <f>VLOOKUP(I70,'[3]2019'!$C:$H,5,0)</f>
        <v>65379303</v>
      </c>
      <c r="G70" t="str">
        <f>VLOOKUP(I70,'[3]2019'!$C:$H,6,0)</f>
        <v>Барнаул</v>
      </c>
      <c r="I70">
        <v>407043392</v>
      </c>
      <c r="K70" s="8">
        <v>43749</v>
      </c>
      <c r="L70" s="449">
        <v>6</v>
      </c>
      <c r="M70">
        <v>7</v>
      </c>
      <c r="N70">
        <v>-1</v>
      </c>
    </row>
    <row r="71" spans="2:16" x14ac:dyDescent="0.2">
      <c r="B71">
        <v>97123</v>
      </c>
      <c r="C71" s="48" t="s">
        <v>708</v>
      </c>
      <c r="D71" s="8">
        <v>43742</v>
      </c>
      <c r="E71">
        <f>VLOOKUP(I71,'[3]2019'!$C:$F,4,0)</f>
        <v>1200240184</v>
      </c>
      <c r="F71">
        <f>VLOOKUP(I71,'[3]2019'!$C:$H,5,0)</f>
        <v>65379434</v>
      </c>
      <c r="G71" t="str">
        <f>VLOOKUP(I71,'[3]2019'!$C:$H,6,0)</f>
        <v>Новосибирск</v>
      </c>
      <c r="I71">
        <v>407043393</v>
      </c>
      <c r="K71" s="8">
        <v>43749</v>
      </c>
      <c r="L71" s="449">
        <v>6</v>
      </c>
      <c r="M71">
        <v>7</v>
      </c>
      <c r="N71">
        <v>-1</v>
      </c>
    </row>
    <row r="72" spans="2:16" x14ac:dyDescent="0.2">
      <c r="B72">
        <v>97123</v>
      </c>
      <c r="C72" s="48" t="s">
        <v>708</v>
      </c>
      <c r="D72" s="8">
        <v>43742</v>
      </c>
      <c r="E72">
        <f>VLOOKUP(I72,'[3]2019'!$C:$F,4,0)</f>
        <v>1200240182</v>
      </c>
      <c r="F72">
        <f>VLOOKUP(I72,'[3]2019'!$C:$H,5,0)</f>
        <v>65379428</v>
      </c>
      <c r="G72" t="str">
        <f>VLOOKUP(I72,'[3]2019'!$C:$H,6,0)</f>
        <v>Иркутск</v>
      </c>
      <c r="I72">
        <v>407043390</v>
      </c>
      <c r="K72" s="8">
        <v>43750</v>
      </c>
      <c r="L72" s="449">
        <v>6</v>
      </c>
      <c r="M72">
        <v>8</v>
      </c>
      <c r="N72">
        <v>-2</v>
      </c>
    </row>
    <row r="73" spans="2:16" x14ac:dyDescent="0.2">
      <c r="B73">
        <v>97123</v>
      </c>
      <c r="C73" s="48" t="s">
        <v>708</v>
      </c>
      <c r="D73" s="8">
        <v>43742</v>
      </c>
      <c r="E73">
        <f>VLOOKUP(I73,'[3]2019'!$C:$F,4,0)</f>
        <v>1200240183</v>
      </c>
      <c r="F73">
        <f>VLOOKUP(I73,'[3]2019'!$C:$H,5,0)</f>
        <v>65379427</v>
      </c>
      <c r="G73" t="str">
        <f>VLOOKUP(I73,'[3]2019'!$C:$H,6,0)</f>
        <v>Иркутск</v>
      </c>
      <c r="I73">
        <v>407043391</v>
      </c>
      <c r="K73" s="8">
        <v>43750</v>
      </c>
      <c r="L73" s="449">
        <v>6</v>
      </c>
      <c r="M73">
        <v>8</v>
      </c>
      <c r="N73">
        <v>-2</v>
      </c>
    </row>
    <row r="74" spans="2:16" x14ac:dyDescent="0.2">
      <c r="B74">
        <v>97843</v>
      </c>
      <c r="C74" s="48" t="s">
        <v>1046</v>
      </c>
      <c r="D74" s="8">
        <v>43742</v>
      </c>
      <c r="E74">
        <f>VLOOKUP(I74,'[3]2019'!$C:$F,4,0)</f>
        <v>1200240179</v>
      </c>
      <c r="F74">
        <f>VLOOKUP(I74,'[3]2019'!$C:$H,5,0)</f>
        <v>65379234</v>
      </c>
      <c r="G74" t="str">
        <f>VLOOKUP(I74,'[3]2019'!$C:$H,6,0)</f>
        <v>Иркутск</v>
      </c>
      <c r="I74">
        <v>407043389</v>
      </c>
      <c r="K74" s="8">
        <v>43750</v>
      </c>
      <c r="L74" s="449">
        <v>6</v>
      </c>
      <c r="M74">
        <v>8</v>
      </c>
      <c r="N74">
        <v>-2</v>
      </c>
    </row>
    <row r="75" spans="2:16" x14ac:dyDescent="0.2">
      <c r="B75" s="598">
        <v>99608</v>
      </c>
      <c r="C75" s="599" t="s">
        <v>1026</v>
      </c>
      <c r="D75" s="313">
        <v>43740</v>
      </c>
      <c r="E75" s="598">
        <f>VLOOKUP(I75,'[3]2019'!$C:$F,4,0)</f>
        <v>1200239822</v>
      </c>
      <c r="F75" s="598">
        <f>VLOOKUP(I75,'[3]2019'!$C:$H,5,0)</f>
        <v>65377637</v>
      </c>
      <c r="G75" s="598" t="str">
        <f>VLOOKUP(I75,'[3]2019'!$C:$H,6,0)</f>
        <v>Краснодар</v>
      </c>
      <c r="H75" s="598"/>
      <c r="I75" s="598">
        <v>407043366</v>
      </c>
      <c r="J75" s="598"/>
      <c r="K75" s="313">
        <v>43742</v>
      </c>
      <c r="L75" s="600">
        <v>8</v>
      </c>
      <c r="M75" s="598">
        <v>2</v>
      </c>
      <c r="N75" s="598">
        <v>6</v>
      </c>
      <c r="O75" s="598"/>
      <c r="P75" s="598"/>
    </row>
    <row r="76" spans="2:16" x14ac:dyDescent="0.2">
      <c r="B76" s="598">
        <v>99676</v>
      </c>
      <c r="C76" s="599" t="s">
        <v>1329</v>
      </c>
      <c r="D76" s="313">
        <v>43742</v>
      </c>
      <c r="E76" s="598">
        <f>VLOOKUP(I76,'[3]2019'!$C:$F,4,0)</f>
        <v>1200239962</v>
      </c>
      <c r="F76" s="598">
        <f>VLOOKUP(I76,'[3]2019'!$C:$H,5,0)</f>
        <v>65379036</v>
      </c>
      <c r="G76" s="598" t="str">
        <f>VLOOKUP(I76,'[3]2019'!$C:$H,6,0)</f>
        <v>СПб</v>
      </c>
      <c r="H76" s="598"/>
      <c r="I76" s="598">
        <v>407043383</v>
      </c>
      <c r="J76" s="598"/>
      <c r="K76" s="313">
        <v>43742</v>
      </c>
      <c r="L76" s="600">
        <v>6</v>
      </c>
      <c r="M76" s="598"/>
      <c r="N76" s="598">
        <v>6</v>
      </c>
      <c r="O76" s="598"/>
      <c r="P76" s="598"/>
    </row>
  </sheetData>
  <sortState ref="A2:P76">
    <sortCondition ref="B2:B76"/>
    <sortCondition ref="K2:K76"/>
  </sortState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4"/>
  <dimension ref="A1:J112"/>
  <sheetViews>
    <sheetView workbookViewId="0"/>
  </sheetViews>
  <sheetFormatPr defaultColWidth="36.28515625" defaultRowHeight="15" x14ac:dyDescent="0.25"/>
  <cols>
    <col min="1" max="1" width="13.85546875" style="553" bestFit="1" customWidth="1"/>
    <col min="2" max="2" width="2.28515625" style="553" bestFit="1" customWidth="1"/>
    <col min="3" max="3" width="13.140625" style="522" bestFit="1" customWidth="1"/>
    <col min="4" max="4" width="10" style="553" bestFit="1" customWidth="1"/>
    <col min="5" max="5" width="35.7109375" style="553" customWidth="1"/>
    <col min="6" max="6" width="20.7109375" style="553" bestFit="1" customWidth="1"/>
    <col min="7" max="7" width="10.28515625" style="553" bestFit="1" customWidth="1"/>
    <col min="8" max="16384" width="36.28515625" style="553"/>
  </cols>
  <sheetData>
    <row r="1" spans="1:10" x14ac:dyDescent="0.25">
      <c r="A1" s="552"/>
      <c r="B1" s="552"/>
      <c r="D1" s="553" t="s">
        <v>239</v>
      </c>
      <c r="E1" s="553" t="s">
        <v>241</v>
      </c>
      <c r="F1" s="553" t="s">
        <v>242</v>
      </c>
      <c r="G1" s="553" t="s">
        <v>247</v>
      </c>
    </row>
    <row r="2" spans="1:10" x14ac:dyDescent="0.25">
      <c r="A2" s="554" t="s">
        <v>998</v>
      </c>
      <c r="B2" s="552">
        <v>0</v>
      </c>
      <c r="D2" s="553">
        <v>94206</v>
      </c>
      <c r="E2" s="553" t="s">
        <v>523</v>
      </c>
      <c r="F2" s="553" t="s">
        <v>250</v>
      </c>
      <c r="G2" s="553">
        <v>0</v>
      </c>
    </row>
    <row r="3" spans="1:10" x14ac:dyDescent="0.25">
      <c r="A3" s="552" t="s">
        <v>999</v>
      </c>
      <c r="B3" s="552">
        <v>0</v>
      </c>
      <c r="D3" s="553">
        <v>94109</v>
      </c>
      <c r="E3" s="553" t="s">
        <v>377</v>
      </c>
      <c r="F3" s="553" t="s">
        <v>250</v>
      </c>
      <c r="G3" s="553">
        <v>0</v>
      </c>
    </row>
    <row r="4" spans="1:10" x14ac:dyDescent="0.25">
      <c r="A4" s="552" t="s">
        <v>1000</v>
      </c>
      <c r="B4" s="552">
        <v>0</v>
      </c>
      <c r="D4" s="553">
        <v>94012</v>
      </c>
      <c r="E4" s="553" t="s">
        <v>346</v>
      </c>
      <c r="F4" s="553" t="s">
        <v>250</v>
      </c>
      <c r="G4" s="553">
        <v>0</v>
      </c>
    </row>
    <row r="5" spans="1:10" x14ac:dyDescent="0.25">
      <c r="A5" s="552" t="s">
        <v>1001</v>
      </c>
      <c r="B5" s="552">
        <v>1</v>
      </c>
      <c r="D5" s="553">
        <v>93101</v>
      </c>
      <c r="E5" s="553" t="s">
        <v>313</v>
      </c>
      <c r="F5" s="553" t="s">
        <v>250</v>
      </c>
      <c r="G5" s="553">
        <v>0</v>
      </c>
    </row>
    <row r="6" spans="1:10" x14ac:dyDescent="0.25">
      <c r="A6" s="552" t="s">
        <v>1002</v>
      </c>
      <c r="B6" s="552">
        <v>0</v>
      </c>
      <c r="D6" s="553">
        <v>92968</v>
      </c>
      <c r="E6" s="553" t="s">
        <v>255</v>
      </c>
      <c r="F6" s="553" t="s">
        <v>250</v>
      </c>
      <c r="G6" s="553">
        <v>0</v>
      </c>
    </row>
    <row r="7" spans="1:10" x14ac:dyDescent="0.25">
      <c r="A7" s="552" t="s">
        <v>1003</v>
      </c>
      <c r="B7" s="552">
        <v>2</v>
      </c>
      <c r="D7" s="553">
        <v>92587</v>
      </c>
      <c r="E7" s="553" t="s">
        <v>262</v>
      </c>
      <c r="F7" s="553" t="s">
        <v>250</v>
      </c>
      <c r="G7" s="553">
        <v>0</v>
      </c>
      <c r="H7" s="522"/>
      <c r="I7" s="522"/>
      <c r="J7" s="522"/>
    </row>
    <row r="8" spans="1:10" x14ac:dyDescent="0.25">
      <c r="A8" s="552" t="s">
        <v>1004</v>
      </c>
      <c r="B8" s="552">
        <v>8</v>
      </c>
      <c r="D8" s="553">
        <v>92536</v>
      </c>
      <c r="E8" s="553" t="s">
        <v>258</v>
      </c>
      <c r="F8" s="553" t="s">
        <v>250</v>
      </c>
      <c r="G8" s="553">
        <v>0</v>
      </c>
      <c r="H8" s="522"/>
      <c r="I8" s="522"/>
      <c r="J8" s="522"/>
    </row>
    <row r="9" spans="1:10" x14ac:dyDescent="0.25">
      <c r="A9" s="552" t="s">
        <v>1005</v>
      </c>
      <c r="B9" s="552">
        <v>7</v>
      </c>
      <c r="D9" s="553">
        <v>91020</v>
      </c>
      <c r="E9" s="553" t="s">
        <v>256</v>
      </c>
      <c r="F9" s="553" t="s">
        <v>250</v>
      </c>
      <c r="G9" s="553">
        <v>0</v>
      </c>
      <c r="H9" s="522"/>
      <c r="I9" s="522"/>
      <c r="J9" s="522"/>
    </row>
    <row r="10" spans="1:10" x14ac:dyDescent="0.25">
      <c r="A10" s="552" t="s">
        <v>1006</v>
      </c>
      <c r="B10" s="552">
        <v>2</v>
      </c>
      <c r="D10" s="553">
        <v>90317</v>
      </c>
      <c r="E10" s="553" t="s">
        <v>312</v>
      </c>
      <c r="F10" s="553" t="s">
        <v>250</v>
      </c>
      <c r="G10" s="553">
        <v>0</v>
      </c>
      <c r="H10" s="522"/>
      <c r="I10" s="522"/>
      <c r="J10" s="522"/>
    </row>
    <row r="11" spans="1:10" x14ac:dyDescent="0.25">
      <c r="A11" s="552" t="s">
        <v>1007</v>
      </c>
      <c r="B11" s="552">
        <v>4</v>
      </c>
      <c r="D11" s="553">
        <v>84183</v>
      </c>
      <c r="E11" s="553" t="s">
        <v>957</v>
      </c>
      <c r="F11" s="553" t="s">
        <v>250</v>
      </c>
      <c r="G11" s="553">
        <v>0</v>
      </c>
      <c r="H11" s="522"/>
      <c r="I11" s="522"/>
      <c r="J11" s="522"/>
    </row>
    <row r="12" spans="1:10" x14ac:dyDescent="0.25">
      <c r="A12" s="552" t="s">
        <v>1008</v>
      </c>
      <c r="B12" s="552">
        <v>8</v>
      </c>
      <c r="D12" s="553">
        <v>83838</v>
      </c>
      <c r="E12" s="553" t="s">
        <v>278</v>
      </c>
      <c r="F12" s="553" t="s">
        <v>250</v>
      </c>
      <c r="G12" s="553">
        <v>0</v>
      </c>
      <c r="H12" s="522"/>
      <c r="I12" s="522"/>
      <c r="J12" s="522"/>
    </row>
    <row r="13" spans="1:10" x14ac:dyDescent="0.25">
      <c r="A13" s="552" t="s">
        <v>1009</v>
      </c>
      <c r="B13" s="552">
        <v>1</v>
      </c>
      <c r="D13" s="553">
        <v>83805</v>
      </c>
      <c r="E13" s="553" t="s">
        <v>315</v>
      </c>
      <c r="F13" s="553" t="s">
        <v>250</v>
      </c>
      <c r="G13" s="553">
        <v>0</v>
      </c>
      <c r="H13" s="522"/>
      <c r="I13" s="522"/>
      <c r="J13" s="522"/>
    </row>
    <row r="14" spans="1:10" x14ac:dyDescent="0.25">
      <c r="A14" s="552" t="s">
        <v>1010</v>
      </c>
      <c r="B14" s="552">
        <v>1</v>
      </c>
      <c r="D14" s="553">
        <v>79735</v>
      </c>
      <c r="E14" s="553" t="s">
        <v>295</v>
      </c>
      <c r="F14" s="553" t="s">
        <v>250</v>
      </c>
      <c r="G14" s="553">
        <v>0</v>
      </c>
      <c r="H14" s="522"/>
      <c r="I14" s="522"/>
      <c r="J14" s="522"/>
    </row>
    <row r="15" spans="1:10" x14ac:dyDescent="0.25">
      <c r="A15" s="552" t="s">
        <v>1011</v>
      </c>
      <c r="B15" s="552">
        <v>8</v>
      </c>
      <c r="D15" s="553">
        <v>78258</v>
      </c>
      <c r="E15" s="553" t="s">
        <v>281</v>
      </c>
      <c r="F15" s="553" t="s">
        <v>250</v>
      </c>
      <c r="G15" s="553">
        <v>0</v>
      </c>
      <c r="H15" s="522"/>
      <c r="I15" s="522"/>
      <c r="J15" s="522"/>
    </row>
    <row r="16" spans="1:10" x14ac:dyDescent="0.25">
      <c r="A16" s="552" t="s">
        <v>1012</v>
      </c>
      <c r="B16" s="552">
        <v>2</v>
      </c>
      <c r="D16" s="553">
        <v>77561</v>
      </c>
      <c r="E16" s="553" t="s">
        <v>296</v>
      </c>
      <c r="F16" s="553" t="s">
        <v>250</v>
      </c>
      <c r="G16" s="553">
        <v>0</v>
      </c>
      <c r="H16" s="522"/>
      <c r="I16" s="522"/>
      <c r="J16" s="522"/>
    </row>
    <row r="17" spans="1:10" x14ac:dyDescent="0.25">
      <c r="A17" s="552" t="s">
        <v>1013</v>
      </c>
      <c r="B17" s="552">
        <v>1</v>
      </c>
      <c r="D17" s="553">
        <v>77001</v>
      </c>
      <c r="E17" s="553" t="s">
        <v>280</v>
      </c>
      <c r="F17" s="553" t="s">
        <v>250</v>
      </c>
      <c r="G17" s="553">
        <v>0</v>
      </c>
      <c r="H17" s="522"/>
      <c r="I17" s="522"/>
      <c r="J17" s="522"/>
    </row>
    <row r="18" spans="1:10" x14ac:dyDescent="0.25">
      <c r="A18" s="552" t="s">
        <v>1014</v>
      </c>
      <c r="B18" s="552">
        <v>1</v>
      </c>
      <c r="D18" s="553">
        <v>73499</v>
      </c>
      <c r="E18" s="553" t="s">
        <v>257</v>
      </c>
      <c r="F18" s="553" t="s">
        <v>250</v>
      </c>
      <c r="G18" s="553">
        <v>0</v>
      </c>
      <c r="H18" s="522"/>
      <c r="I18" s="522"/>
      <c r="J18" s="522"/>
    </row>
    <row r="19" spans="1:10" x14ac:dyDescent="0.25">
      <c r="A19" s="552" t="s">
        <v>1015</v>
      </c>
      <c r="B19" s="552">
        <v>1</v>
      </c>
      <c r="D19" s="553">
        <v>66186</v>
      </c>
      <c r="E19" s="553" t="s">
        <v>254</v>
      </c>
      <c r="F19" s="553" t="s">
        <v>250</v>
      </c>
      <c r="G19" s="553">
        <v>0</v>
      </c>
      <c r="H19" s="522"/>
      <c r="I19" s="522"/>
      <c r="J19" s="522"/>
    </row>
    <row r="20" spans="1:10" x14ac:dyDescent="0.25">
      <c r="A20" s="552" t="s">
        <v>1016</v>
      </c>
      <c r="B20" s="552">
        <v>8</v>
      </c>
      <c r="D20" s="553">
        <v>60102</v>
      </c>
      <c r="E20" s="553" t="s">
        <v>252</v>
      </c>
      <c r="F20" s="553" t="s">
        <v>250</v>
      </c>
      <c r="G20" s="553">
        <v>0</v>
      </c>
      <c r="H20" s="522"/>
      <c r="I20" s="522"/>
      <c r="J20" s="522"/>
    </row>
    <row r="21" spans="1:10" x14ac:dyDescent="0.25">
      <c r="A21" s="552" t="s">
        <v>1017</v>
      </c>
      <c r="B21" s="552">
        <v>7</v>
      </c>
      <c r="D21" s="553">
        <v>59425</v>
      </c>
      <c r="E21" s="553" t="s">
        <v>265</v>
      </c>
      <c r="F21" s="553" t="s">
        <v>250</v>
      </c>
      <c r="G21" s="553">
        <v>0</v>
      </c>
      <c r="H21" s="522"/>
      <c r="I21" s="522"/>
      <c r="J21" s="522"/>
    </row>
    <row r="22" spans="1:10" x14ac:dyDescent="0.25">
      <c r="A22" s="552" t="s">
        <v>1018</v>
      </c>
      <c r="B22" s="552">
        <v>8</v>
      </c>
      <c r="D22" s="553">
        <v>59019</v>
      </c>
      <c r="E22" s="553" t="s">
        <v>266</v>
      </c>
      <c r="F22" s="553" t="s">
        <v>250</v>
      </c>
      <c r="G22" s="553">
        <v>0</v>
      </c>
      <c r="H22" s="522"/>
      <c r="I22" s="522"/>
      <c r="J22" s="522"/>
    </row>
    <row r="23" spans="1:10" x14ac:dyDescent="0.25">
      <c r="A23" s="552" t="s">
        <v>1019</v>
      </c>
      <c r="B23" s="552">
        <v>8</v>
      </c>
      <c r="D23" s="553">
        <v>57317</v>
      </c>
      <c r="E23" s="553" t="s">
        <v>311</v>
      </c>
      <c r="F23" s="553" t="s">
        <v>250</v>
      </c>
      <c r="G23" s="553">
        <v>0</v>
      </c>
    </row>
    <row r="24" spans="1:10" x14ac:dyDescent="0.25">
      <c r="A24" s="552" t="s">
        <v>1020</v>
      </c>
      <c r="B24" s="552">
        <v>2</v>
      </c>
      <c r="D24" s="553">
        <v>56205</v>
      </c>
      <c r="E24" s="553" t="s">
        <v>253</v>
      </c>
      <c r="F24" s="553" t="s">
        <v>250</v>
      </c>
      <c r="G24" s="553">
        <v>0</v>
      </c>
    </row>
    <row r="25" spans="1:10" x14ac:dyDescent="0.25">
      <c r="A25" s="552" t="s">
        <v>1021</v>
      </c>
      <c r="B25" s="552">
        <v>5</v>
      </c>
      <c r="D25" s="553">
        <v>56161</v>
      </c>
      <c r="E25" s="553" t="s">
        <v>284</v>
      </c>
      <c r="F25" s="553" t="s">
        <v>250</v>
      </c>
      <c r="G25" s="553">
        <v>0</v>
      </c>
    </row>
    <row r="26" spans="1:10" x14ac:dyDescent="0.25">
      <c r="A26" s="552" t="s">
        <v>1022</v>
      </c>
      <c r="B26" s="552">
        <v>1</v>
      </c>
      <c r="D26" s="553">
        <v>56096</v>
      </c>
      <c r="E26" s="553" t="s">
        <v>524</v>
      </c>
      <c r="F26" s="553" t="s">
        <v>250</v>
      </c>
      <c r="G26" s="553">
        <v>0</v>
      </c>
    </row>
    <row r="27" spans="1:10" x14ac:dyDescent="0.25">
      <c r="A27" s="552" t="s">
        <v>1023</v>
      </c>
      <c r="B27" s="552">
        <v>1</v>
      </c>
      <c r="D27" s="553">
        <v>2001571</v>
      </c>
      <c r="E27" s="553" t="s">
        <v>608</v>
      </c>
      <c r="F27" s="553" t="s">
        <v>607</v>
      </c>
      <c r="G27" s="553">
        <v>1</v>
      </c>
    </row>
    <row r="28" spans="1:10" x14ac:dyDescent="0.25">
      <c r="A28" s="552" t="s">
        <v>1024</v>
      </c>
      <c r="B28" s="552">
        <v>4</v>
      </c>
      <c r="D28" s="553">
        <v>99676</v>
      </c>
      <c r="E28" s="553" t="s">
        <v>1025</v>
      </c>
      <c r="F28" s="553" t="s">
        <v>259</v>
      </c>
      <c r="G28" s="553">
        <v>1</v>
      </c>
    </row>
    <row r="29" spans="1:10" x14ac:dyDescent="0.25">
      <c r="D29" s="553">
        <v>94369</v>
      </c>
      <c r="E29" s="553" t="s">
        <v>614</v>
      </c>
      <c r="F29" s="553" t="s">
        <v>615</v>
      </c>
      <c r="G29" s="553">
        <v>1</v>
      </c>
    </row>
    <row r="30" spans="1:10" x14ac:dyDescent="0.25">
      <c r="D30" s="553">
        <v>94010</v>
      </c>
      <c r="E30" s="553" t="s">
        <v>347</v>
      </c>
      <c r="F30" s="553" t="s">
        <v>301</v>
      </c>
      <c r="G30" s="553">
        <v>1</v>
      </c>
    </row>
    <row r="31" spans="1:10" x14ac:dyDescent="0.25">
      <c r="D31" s="553">
        <v>92968</v>
      </c>
      <c r="E31" s="553" t="s">
        <v>255</v>
      </c>
      <c r="F31" s="553" t="s">
        <v>259</v>
      </c>
      <c r="G31" s="553">
        <v>1</v>
      </c>
    </row>
    <row r="32" spans="1:10" x14ac:dyDescent="0.25">
      <c r="D32" s="553">
        <v>92968</v>
      </c>
      <c r="E32" s="553" t="s">
        <v>255</v>
      </c>
      <c r="F32" s="553" t="s">
        <v>301</v>
      </c>
      <c r="G32" s="553">
        <v>1</v>
      </c>
    </row>
    <row r="33" spans="1:7" x14ac:dyDescent="0.25">
      <c r="D33" s="553">
        <v>92587</v>
      </c>
      <c r="E33" s="553" t="s">
        <v>262</v>
      </c>
      <c r="F33" s="553" t="s">
        <v>259</v>
      </c>
      <c r="G33" s="553">
        <v>1</v>
      </c>
    </row>
    <row r="34" spans="1:7" x14ac:dyDescent="0.25">
      <c r="D34" s="553">
        <v>92587</v>
      </c>
      <c r="E34" s="553" t="s">
        <v>262</v>
      </c>
      <c r="F34" s="553" t="s">
        <v>303</v>
      </c>
      <c r="G34" s="553">
        <v>1</v>
      </c>
    </row>
    <row r="35" spans="1:7" x14ac:dyDescent="0.25">
      <c r="A35" s="522"/>
      <c r="B35" s="522"/>
      <c r="D35" s="553">
        <v>92587</v>
      </c>
      <c r="E35" s="553" t="s">
        <v>262</v>
      </c>
      <c r="F35" s="553" t="s">
        <v>301</v>
      </c>
      <c r="G35" s="553">
        <v>1</v>
      </c>
    </row>
    <row r="36" spans="1:7" x14ac:dyDescent="0.25">
      <c r="A36" s="522"/>
      <c r="B36" s="522"/>
      <c r="D36" s="553">
        <v>90707</v>
      </c>
      <c r="E36" s="553" t="s">
        <v>616</v>
      </c>
      <c r="F36" s="553" t="s">
        <v>607</v>
      </c>
      <c r="G36" s="553">
        <v>1</v>
      </c>
    </row>
    <row r="37" spans="1:7" x14ac:dyDescent="0.25">
      <c r="A37" s="522"/>
      <c r="B37" s="522"/>
      <c r="D37" s="553">
        <v>90616</v>
      </c>
      <c r="E37" s="553" t="s">
        <v>263</v>
      </c>
      <c r="F37" s="553" t="s">
        <v>259</v>
      </c>
      <c r="G37" s="553">
        <v>1</v>
      </c>
    </row>
    <row r="38" spans="1:7" x14ac:dyDescent="0.25">
      <c r="A38" s="522"/>
      <c r="B38" s="522"/>
      <c r="D38" s="553">
        <v>84742</v>
      </c>
      <c r="E38" s="553" t="s">
        <v>299</v>
      </c>
      <c r="F38" s="553" t="s">
        <v>259</v>
      </c>
      <c r="G38" s="553">
        <v>1</v>
      </c>
    </row>
    <row r="39" spans="1:7" x14ac:dyDescent="0.25">
      <c r="A39" s="522"/>
      <c r="B39" s="522"/>
      <c r="D39" s="553">
        <v>83838</v>
      </c>
      <c r="E39" s="553" t="s">
        <v>278</v>
      </c>
      <c r="F39" s="553" t="s">
        <v>259</v>
      </c>
      <c r="G39" s="553">
        <v>1</v>
      </c>
    </row>
    <row r="40" spans="1:7" x14ac:dyDescent="0.25">
      <c r="A40" s="522"/>
      <c r="B40" s="522"/>
      <c r="D40" s="553">
        <v>83838</v>
      </c>
      <c r="E40" s="553" t="s">
        <v>278</v>
      </c>
      <c r="F40" s="553" t="s">
        <v>301</v>
      </c>
      <c r="G40" s="553">
        <v>1</v>
      </c>
    </row>
    <row r="41" spans="1:7" x14ac:dyDescent="0.25">
      <c r="A41" s="522"/>
      <c r="B41" s="522"/>
      <c r="D41" s="553">
        <v>78606</v>
      </c>
      <c r="E41" s="553" t="s">
        <v>297</v>
      </c>
      <c r="F41" s="553" t="s">
        <v>259</v>
      </c>
      <c r="G41" s="553">
        <f>2-1</f>
        <v>1</v>
      </c>
    </row>
    <row r="42" spans="1:7" x14ac:dyDescent="0.25">
      <c r="A42" s="522"/>
      <c r="B42" s="522"/>
      <c r="D42" s="553">
        <v>76462</v>
      </c>
      <c r="E42" s="553" t="s">
        <v>611</v>
      </c>
      <c r="F42" s="553" t="s">
        <v>612</v>
      </c>
      <c r="G42" s="553">
        <v>1</v>
      </c>
    </row>
    <row r="43" spans="1:7" x14ac:dyDescent="0.25">
      <c r="A43" s="522"/>
      <c r="B43" s="522"/>
      <c r="D43" s="553">
        <v>75351</v>
      </c>
      <c r="E43" s="553" t="s">
        <v>300</v>
      </c>
      <c r="F43" s="553" t="s">
        <v>259</v>
      </c>
      <c r="G43" s="553">
        <v>1</v>
      </c>
    </row>
    <row r="44" spans="1:7" x14ac:dyDescent="0.25">
      <c r="A44" s="522"/>
      <c r="B44" s="522"/>
      <c r="D44" s="553">
        <v>74179</v>
      </c>
      <c r="E44" s="553" t="s">
        <v>551</v>
      </c>
      <c r="F44" s="553" t="s">
        <v>552</v>
      </c>
      <c r="G44" s="553">
        <v>1</v>
      </c>
    </row>
    <row r="45" spans="1:7" x14ac:dyDescent="0.25">
      <c r="A45" s="522"/>
      <c r="B45" s="522"/>
      <c r="D45" s="553">
        <v>73499</v>
      </c>
      <c r="E45" s="553" t="s">
        <v>302</v>
      </c>
      <c r="F45" s="553" t="s">
        <v>303</v>
      </c>
      <c r="G45" s="553">
        <v>1</v>
      </c>
    </row>
    <row r="46" spans="1:7" x14ac:dyDescent="0.25">
      <c r="A46" s="522"/>
      <c r="B46" s="522"/>
      <c r="D46" s="553">
        <v>60102</v>
      </c>
      <c r="E46" s="553" t="s">
        <v>252</v>
      </c>
      <c r="F46" s="553" t="s">
        <v>303</v>
      </c>
      <c r="G46" s="553">
        <v>1</v>
      </c>
    </row>
    <row r="47" spans="1:7" x14ac:dyDescent="0.25">
      <c r="A47" s="522"/>
      <c r="B47" s="522"/>
      <c r="D47" s="553">
        <v>59504</v>
      </c>
      <c r="E47" s="553" t="s">
        <v>613</v>
      </c>
      <c r="F47" s="553" t="s">
        <v>607</v>
      </c>
      <c r="G47" s="553">
        <v>1</v>
      </c>
    </row>
    <row r="48" spans="1:7" x14ac:dyDescent="0.25">
      <c r="A48" s="522"/>
      <c r="B48" s="522"/>
      <c r="D48" s="553">
        <v>59425</v>
      </c>
      <c r="E48" s="553" t="s">
        <v>265</v>
      </c>
      <c r="F48" s="553" t="s">
        <v>303</v>
      </c>
      <c r="G48" s="553">
        <v>1</v>
      </c>
    </row>
    <row r="49" spans="1:7" x14ac:dyDescent="0.25">
      <c r="A49" s="522"/>
      <c r="B49" s="522"/>
      <c r="D49" s="553">
        <v>56096</v>
      </c>
      <c r="E49" s="553" t="s">
        <v>525</v>
      </c>
      <c r="F49" s="553" t="s">
        <v>301</v>
      </c>
      <c r="G49" s="553">
        <v>1</v>
      </c>
    </row>
    <row r="50" spans="1:7" x14ac:dyDescent="0.25">
      <c r="A50" s="522"/>
      <c r="B50" s="522"/>
      <c r="D50" s="553">
        <v>47727</v>
      </c>
      <c r="E50" s="553" t="s">
        <v>610</v>
      </c>
      <c r="F50" s="553" t="s">
        <v>607</v>
      </c>
      <c r="G50" s="553">
        <v>1</v>
      </c>
    </row>
    <row r="51" spans="1:7" x14ac:dyDescent="0.25">
      <c r="A51" s="522"/>
      <c r="B51" s="522"/>
      <c r="D51" s="553">
        <v>47722</v>
      </c>
      <c r="E51" s="553" t="s">
        <v>609</v>
      </c>
      <c r="F51" s="553" t="s">
        <v>607</v>
      </c>
      <c r="G51" s="553">
        <v>1</v>
      </c>
    </row>
    <row r="52" spans="1:7" x14ac:dyDescent="0.25">
      <c r="A52" s="522"/>
      <c r="B52" s="522"/>
      <c r="D52" s="553">
        <v>32990</v>
      </c>
      <c r="E52" s="553" t="s">
        <v>281</v>
      </c>
      <c r="F52" s="553" t="s">
        <v>607</v>
      </c>
      <c r="G52" s="553">
        <v>1</v>
      </c>
    </row>
    <row r="53" spans="1:7" x14ac:dyDescent="0.25">
      <c r="A53" s="522"/>
      <c r="B53" s="522"/>
      <c r="D53" s="553">
        <v>99608</v>
      </c>
      <c r="E53" s="553" t="s">
        <v>1026</v>
      </c>
      <c r="F53" s="553" t="s">
        <v>309</v>
      </c>
      <c r="G53" s="553">
        <v>2</v>
      </c>
    </row>
    <row r="54" spans="1:7" x14ac:dyDescent="0.25">
      <c r="A54" s="522"/>
      <c r="B54" s="522"/>
      <c r="D54" s="553">
        <v>94041</v>
      </c>
      <c r="E54" s="553" t="s">
        <v>348</v>
      </c>
      <c r="F54" s="553" t="s">
        <v>305</v>
      </c>
      <c r="G54" s="553">
        <v>2</v>
      </c>
    </row>
    <row r="55" spans="1:7" x14ac:dyDescent="0.25">
      <c r="A55" s="522"/>
      <c r="B55" s="522"/>
      <c r="D55" s="553">
        <v>94012</v>
      </c>
      <c r="E55" s="553" t="s">
        <v>346</v>
      </c>
      <c r="F55" s="553" t="s">
        <v>309</v>
      </c>
      <c r="G55" s="553">
        <v>2</v>
      </c>
    </row>
    <row r="56" spans="1:7" x14ac:dyDescent="0.25">
      <c r="A56" s="522"/>
      <c r="B56" s="522"/>
      <c r="D56" s="553">
        <v>93587</v>
      </c>
      <c r="E56" s="553" t="s">
        <v>308</v>
      </c>
      <c r="F56" s="553" t="s">
        <v>305</v>
      </c>
      <c r="G56" s="553">
        <v>2</v>
      </c>
    </row>
    <row r="57" spans="1:7" x14ac:dyDescent="0.25">
      <c r="A57" s="522"/>
      <c r="B57" s="522"/>
      <c r="D57" s="553">
        <v>92968</v>
      </c>
      <c r="E57" s="553" t="s">
        <v>255</v>
      </c>
      <c r="F57" s="553" t="s">
        <v>286</v>
      </c>
      <c r="G57" s="553">
        <v>2</v>
      </c>
    </row>
    <row r="58" spans="1:7" x14ac:dyDescent="0.25">
      <c r="A58" s="522"/>
      <c r="B58" s="522"/>
      <c r="D58" s="553">
        <v>92968</v>
      </c>
      <c r="E58" s="553" t="s">
        <v>255</v>
      </c>
      <c r="F58" s="553" t="s">
        <v>305</v>
      </c>
      <c r="G58" s="553">
        <v>2</v>
      </c>
    </row>
    <row r="59" spans="1:7" x14ac:dyDescent="0.25">
      <c r="A59" s="522"/>
      <c r="B59" s="522"/>
      <c r="D59" s="553">
        <v>92968</v>
      </c>
      <c r="E59" s="553" t="s">
        <v>255</v>
      </c>
      <c r="F59" s="553" t="s">
        <v>309</v>
      </c>
      <c r="G59" s="553">
        <v>2</v>
      </c>
    </row>
    <row r="60" spans="1:7" x14ac:dyDescent="0.25">
      <c r="A60" s="522"/>
      <c r="B60" s="522"/>
      <c r="D60" s="553">
        <v>92663</v>
      </c>
      <c r="E60" s="553" t="s">
        <v>1027</v>
      </c>
      <c r="F60" s="553" t="s">
        <v>305</v>
      </c>
      <c r="G60" s="553">
        <v>2</v>
      </c>
    </row>
    <row r="61" spans="1:7" x14ac:dyDescent="0.25">
      <c r="A61" s="522"/>
      <c r="B61" s="522"/>
      <c r="D61" s="553">
        <v>92587</v>
      </c>
      <c r="E61" s="553" t="s">
        <v>262</v>
      </c>
      <c r="F61" s="553" t="s">
        <v>286</v>
      </c>
      <c r="G61" s="553">
        <v>2</v>
      </c>
    </row>
    <row r="62" spans="1:7" x14ac:dyDescent="0.25">
      <c r="A62" s="522"/>
      <c r="B62" s="522"/>
      <c r="D62" s="553">
        <v>90284</v>
      </c>
      <c r="E62" s="553" t="s">
        <v>285</v>
      </c>
      <c r="F62" s="553" t="s">
        <v>286</v>
      </c>
      <c r="G62" s="553">
        <v>2</v>
      </c>
    </row>
    <row r="63" spans="1:7" x14ac:dyDescent="0.25">
      <c r="A63" s="522"/>
      <c r="B63" s="522"/>
      <c r="D63" s="553">
        <v>84742</v>
      </c>
      <c r="E63" s="553" t="s">
        <v>299</v>
      </c>
      <c r="F63" s="553" t="s">
        <v>309</v>
      </c>
      <c r="G63" s="553">
        <v>2</v>
      </c>
    </row>
    <row r="64" spans="1:7" x14ac:dyDescent="0.25">
      <c r="A64" s="522"/>
      <c r="B64" s="522"/>
      <c r="D64" s="553">
        <v>83838</v>
      </c>
      <c r="E64" s="553" t="s">
        <v>278</v>
      </c>
      <c r="F64" s="553" t="s">
        <v>286</v>
      </c>
      <c r="G64" s="553">
        <v>2</v>
      </c>
    </row>
    <row r="65" spans="1:7" x14ac:dyDescent="0.25">
      <c r="A65" s="522"/>
      <c r="B65" s="522"/>
      <c r="D65" s="553">
        <v>83838</v>
      </c>
      <c r="E65" s="553" t="s">
        <v>278</v>
      </c>
      <c r="F65" s="553" t="s">
        <v>305</v>
      </c>
      <c r="G65" s="553">
        <v>2</v>
      </c>
    </row>
    <row r="66" spans="1:7" x14ac:dyDescent="0.25">
      <c r="A66" s="522"/>
      <c r="B66" s="522"/>
      <c r="D66" s="553">
        <v>77561</v>
      </c>
      <c r="E66" s="553" t="s">
        <v>296</v>
      </c>
      <c r="F66" s="553" t="s">
        <v>310</v>
      </c>
      <c r="G66" s="553">
        <v>2</v>
      </c>
    </row>
    <row r="67" spans="1:7" x14ac:dyDescent="0.25">
      <c r="A67" s="522"/>
      <c r="B67" s="522"/>
      <c r="D67" s="553">
        <v>75351</v>
      </c>
      <c r="E67" s="553" t="s">
        <v>300</v>
      </c>
      <c r="F67" s="553" t="s">
        <v>309</v>
      </c>
      <c r="G67" s="553">
        <v>2</v>
      </c>
    </row>
    <row r="68" spans="1:7" x14ac:dyDescent="0.25">
      <c r="A68" s="522"/>
      <c r="B68" s="522"/>
      <c r="D68" s="553">
        <v>60102</v>
      </c>
      <c r="E68" s="553" t="s">
        <v>252</v>
      </c>
      <c r="F68" s="553" t="s">
        <v>309</v>
      </c>
      <c r="G68" s="553">
        <v>2</v>
      </c>
    </row>
    <row r="69" spans="1:7" x14ac:dyDescent="0.25">
      <c r="A69" s="522"/>
      <c r="B69" s="522"/>
      <c r="D69" s="553">
        <v>57622</v>
      </c>
      <c r="E69" s="553" t="s">
        <v>306</v>
      </c>
      <c r="F69" s="553" t="s">
        <v>305</v>
      </c>
      <c r="G69" s="553">
        <v>2</v>
      </c>
    </row>
    <row r="70" spans="1:7" x14ac:dyDescent="0.25">
      <c r="A70" s="522"/>
      <c r="B70" s="522"/>
      <c r="D70" s="553">
        <v>57622</v>
      </c>
      <c r="E70" s="553" t="s">
        <v>306</v>
      </c>
      <c r="F70" s="553" t="s">
        <v>309</v>
      </c>
      <c r="G70" s="553">
        <v>2</v>
      </c>
    </row>
    <row r="71" spans="1:7" x14ac:dyDescent="0.25">
      <c r="A71" s="522"/>
      <c r="B71" s="522"/>
      <c r="D71" s="553">
        <v>56161</v>
      </c>
      <c r="E71" s="553" t="s">
        <v>284</v>
      </c>
      <c r="F71" s="553" t="s">
        <v>305</v>
      </c>
      <c r="G71" s="553">
        <v>2</v>
      </c>
    </row>
    <row r="72" spans="1:7" x14ac:dyDescent="0.25">
      <c r="A72" s="522"/>
      <c r="B72" s="522"/>
      <c r="D72" s="553">
        <v>92968</v>
      </c>
      <c r="E72" s="553" t="s">
        <v>255</v>
      </c>
      <c r="F72" s="553" t="s">
        <v>288</v>
      </c>
      <c r="G72" s="553">
        <v>4</v>
      </c>
    </row>
    <row r="73" spans="1:7" x14ac:dyDescent="0.25">
      <c r="A73" s="522"/>
      <c r="B73" s="522"/>
      <c r="D73" s="553">
        <v>92968</v>
      </c>
      <c r="E73" s="553" t="s">
        <v>255</v>
      </c>
      <c r="F73" s="553" t="s">
        <v>290</v>
      </c>
      <c r="G73" s="553">
        <v>4</v>
      </c>
    </row>
    <row r="74" spans="1:7" x14ac:dyDescent="0.25">
      <c r="A74" s="522"/>
      <c r="B74" s="522"/>
      <c r="D74" s="553">
        <v>92587</v>
      </c>
      <c r="E74" s="553" t="s">
        <v>262</v>
      </c>
      <c r="F74" s="553" t="s">
        <v>288</v>
      </c>
      <c r="G74" s="553">
        <v>4</v>
      </c>
    </row>
    <row r="75" spans="1:7" x14ac:dyDescent="0.25">
      <c r="A75" s="522"/>
      <c r="B75" s="522"/>
      <c r="D75" s="553">
        <v>83838</v>
      </c>
      <c r="E75" s="553" t="s">
        <v>278</v>
      </c>
      <c r="F75" s="553" t="s">
        <v>288</v>
      </c>
      <c r="G75" s="553">
        <v>4</v>
      </c>
    </row>
    <row r="76" spans="1:7" x14ac:dyDescent="0.25">
      <c r="A76" s="522"/>
      <c r="B76" s="522"/>
      <c r="D76" s="553">
        <v>81713</v>
      </c>
      <c r="E76" s="553" t="s">
        <v>291</v>
      </c>
      <c r="F76" s="553" t="s">
        <v>290</v>
      </c>
      <c r="G76" s="553">
        <v>4</v>
      </c>
    </row>
    <row r="77" spans="1:7" x14ac:dyDescent="0.25">
      <c r="A77" s="522"/>
      <c r="B77" s="522"/>
      <c r="D77" s="553">
        <v>79644</v>
      </c>
      <c r="E77" s="553" t="s">
        <v>292</v>
      </c>
      <c r="F77" s="553" t="s">
        <v>290</v>
      </c>
      <c r="G77" s="553">
        <v>4</v>
      </c>
    </row>
    <row r="78" spans="1:7" x14ac:dyDescent="0.25">
      <c r="A78" s="522"/>
      <c r="B78" s="522"/>
      <c r="D78" s="553">
        <v>79014</v>
      </c>
      <c r="E78" s="553" t="s">
        <v>289</v>
      </c>
      <c r="F78" s="553" t="s">
        <v>290</v>
      </c>
      <c r="G78" s="553">
        <v>4</v>
      </c>
    </row>
    <row r="79" spans="1:7" x14ac:dyDescent="0.25">
      <c r="A79" s="522"/>
      <c r="B79" s="522"/>
      <c r="D79" s="553">
        <v>78258</v>
      </c>
      <c r="E79" s="553" t="s">
        <v>281</v>
      </c>
      <c r="F79" s="553" t="s">
        <v>288</v>
      </c>
      <c r="G79" s="553">
        <v>4</v>
      </c>
    </row>
    <row r="80" spans="1:7" x14ac:dyDescent="0.25">
      <c r="A80" s="522"/>
      <c r="B80" s="522"/>
      <c r="D80" s="553">
        <v>60102</v>
      </c>
      <c r="E80" s="553" t="s">
        <v>252</v>
      </c>
      <c r="F80" s="553" t="s">
        <v>288</v>
      </c>
      <c r="G80" s="553">
        <v>4</v>
      </c>
    </row>
    <row r="81" spans="1:7" x14ac:dyDescent="0.25">
      <c r="A81" s="522"/>
      <c r="B81" s="522"/>
      <c r="D81" s="553">
        <v>92536</v>
      </c>
      <c r="E81" s="553" t="s">
        <v>258</v>
      </c>
      <c r="F81" s="553" t="s">
        <v>287</v>
      </c>
      <c r="G81" s="553">
        <v>5</v>
      </c>
    </row>
    <row r="82" spans="1:7" x14ac:dyDescent="0.25">
      <c r="A82" s="522"/>
      <c r="B82" s="522"/>
      <c r="D82" s="553">
        <v>99677</v>
      </c>
      <c r="E82" s="553" t="s">
        <v>1028</v>
      </c>
      <c r="F82" s="553" t="s">
        <v>780</v>
      </c>
      <c r="G82" s="553">
        <v>7</v>
      </c>
    </row>
    <row r="83" spans="1:7" x14ac:dyDescent="0.25">
      <c r="A83" s="522"/>
      <c r="B83" s="522"/>
      <c r="D83" s="553">
        <v>98364</v>
      </c>
      <c r="E83" s="553" t="s">
        <v>1029</v>
      </c>
      <c r="F83" s="553" t="s">
        <v>780</v>
      </c>
      <c r="G83" s="553">
        <v>7</v>
      </c>
    </row>
    <row r="84" spans="1:7" x14ac:dyDescent="0.25">
      <c r="A84" s="522"/>
      <c r="B84" s="522"/>
      <c r="D84" s="553">
        <v>97123</v>
      </c>
      <c r="E84" s="553" t="s">
        <v>778</v>
      </c>
      <c r="F84" s="553" t="s">
        <v>780</v>
      </c>
      <c r="G84" s="553">
        <v>7</v>
      </c>
    </row>
    <row r="85" spans="1:7" x14ac:dyDescent="0.25">
      <c r="A85" s="522"/>
      <c r="B85" s="522"/>
      <c r="D85" s="553">
        <v>96904</v>
      </c>
      <c r="E85" s="553" t="s">
        <v>729</v>
      </c>
      <c r="F85" s="553" t="s">
        <v>274</v>
      </c>
      <c r="G85" s="553">
        <v>7</v>
      </c>
    </row>
    <row r="86" spans="1:7" x14ac:dyDescent="0.25">
      <c r="A86" s="522"/>
      <c r="B86" s="522"/>
      <c r="D86" s="553">
        <v>93496</v>
      </c>
      <c r="E86" s="553" t="s">
        <v>269</v>
      </c>
      <c r="F86" s="553" t="s">
        <v>268</v>
      </c>
      <c r="G86" s="553">
        <v>7</v>
      </c>
    </row>
    <row r="87" spans="1:7" x14ac:dyDescent="0.25">
      <c r="A87" s="522"/>
      <c r="B87" s="522"/>
      <c r="D87" s="553">
        <v>92968</v>
      </c>
      <c r="E87" s="553" t="s">
        <v>255</v>
      </c>
      <c r="F87" s="553" t="s">
        <v>268</v>
      </c>
      <c r="G87" s="553">
        <v>7</v>
      </c>
    </row>
    <row r="88" spans="1:7" x14ac:dyDescent="0.25">
      <c r="A88" s="522"/>
      <c r="B88" s="522"/>
      <c r="D88" s="553">
        <v>91006</v>
      </c>
      <c r="E88" s="553" t="s">
        <v>267</v>
      </c>
      <c r="F88" s="553" t="s">
        <v>268</v>
      </c>
      <c r="G88" s="553">
        <v>7</v>
      </c>
    </row>
    <row r="89" spans="1:7" x14ac:dyDescent="0.25">
      <c r="A89" s="522"/>
      <c r="B89" s="522"/>
      <c r="D89" s="553">
        <v>90091</v>
      </c>
      <c r="E89" s="553" t="s">
        <v>270</v>
      </c>
      <c r="F89" s="553" t="s">
        <v>268</v>
      </c>
      <c r="G89" s="553">
        <v>7</v>
      </c>
    </row>
    <row r="90" spans="1:7" x14ac:dyDescent="0.25">
      <c r="A90" s="522"/>
      <c r="B90" s="522"/>
      <c r="D90" s="553">
        <v>90005</v>
      </c>
      <c r="E90" s="553" t="s">
        <v>272</v>
      </c>
      <c r="F90" s="553" t="s">
        <v>268</v>
      </c>
      <c r="G90" s="553">
        <v>7</v>
      </c>
    </row>
    <row r="91" spans="1:7" x14ac:dyDescent="0.25">
      <c r="A91" s="522"/>
      <c r="B91" s="522"/>
      <c r="D91" s="553">
        <v>83838</v>
      </c>
      <c r="E91" s="553" t="s">
        <v>278</v>
      </c>
      <c r="F91" s="553" t="s">
        <v>780</v>
      </c>
      <c r="G91" s="553">
        <v>7</v>
      </c>
    </row>
    <row r="92" spans="1:7" x14ac:dyDescent="0.25">
      <c r="A92" s="522"/>
      <c r="B92" s="522"/>
      <c r="D92" s="553">
        <v>81146</v>
      </c>
      <c r="E92" s="553" t="s">
        <v>273</v>
      </c>
      <c r="F92" s="553" t="s">
        <v>274</v>
      </c>
      <c r="G92" s="553">
        <v>7</v>
      </c>
    </row>
    <row r="93" spans="1:7" x14ac:dyDescent="0.25">
      <c r="A93" s="522"/>
      <c r="B93" s="522"/>
      <c r="D93" s="553">
        <v>79735</v>
      </c>
      <c r="E93" s="553" t="s">
        <v>271</v>
      </c>
      <c r="F93" s="553" t="s">
        <v>268</v>
      </c>
      <c r="G93" s="553">
        <v>7</v>
      </c>
    </row>
    <row r="94" spans="1:7" x14ac:dyDescent="0.25">
      <c r="A94" s="522"/>
      <c r="B94" s="522"/>
      <c r="D94" s="553">
        <v>97843</v>
      </c>
      <c r="E94" s="553" t="s">
        <v>1030</v>
      </c>
      <c r="F94" s="553" t="s">
        <v>1031</v>
      </c>
      <c r="G94" s="553">
        <v>8</v>
      </c>
    </row>
    <row r="95" spans="1:7" x14ac:dyDescent="0.25">
      <c r="A95" s="522"/>
      <c r="B95" s="522"/>
      <c r="D95" s="553">
        <v>97451</v>
      </c>
      <c r="E95" s="553" t="s">
        <v>781</v>
      </c>
      <c r="F95" s="553" t="s">
        <v>622</v>
      </c>
      <c r="G95" s="553">
        <v>8</v>
      </c>
    </row>
    <row r="96" spans="1:7" x14ac:dyDescent="0.25">
      <c r="A96" s="522"/>
      <c r="B96" s="522"/>
      <c r="D96" s="553">
        <v>97324</v>
      </c>
      <c r="E96" s="553" t="s">
        <v>770</v>
      </c>
      <c r="F96" s="553" t="s">
        <v>622</v>
      </c>
      <c r="G96" s="553">
        <v>8</v>
      </c>
    </row>
    <row r="97" spans="1:7" x14ac:dyDescent="0.25">
      <c r="A97" s="522"/>
      <c r="B97" s="522"/>
      <c r="D97" s="553">
        <v>97324</v>
      </c>
      <c r="E97" s="553" t="s">
        <v>770</v>
      </c>
      <c r="F97" s="553" t="s">
        <v>1032</v>
      </c>
      <c r="G97" s="553">
        <v>8</v>
      </c>
    </row>
    <row r="98" spans="1:7" x14ac:dyDescent="0.25">
      <c r="A98" s="522"/>
      <c r="B98" s="522"/>
      <c r="D98" s="553">
        <v>97123</v>
      </c>
      <c r="E98" s="553" t="s">
        <v>778</v>
      </c>
      <c r="F98" s="553" t="s">
        <v>779</v>
      </c>
      <c r="G98" s="553">
        <v>8</v>
      </c>
    </row>
    <row r="99" spans="1:7" x14ac:dyDescent="0.25">
      <c r="A99" s="522"/>
      <c r="B99" s="522"/>
      <c r="D99" s="553">
        <v>96078</v>
      </c>
      <c r="E99" s="553" t="s">
        <v>626</v>
      </c>
      <c r="F99" s="553" t="s">
        <v>1032</v>
      </c>
      <c r="G99" s="553">
        <v>8</v>
      </c>
    </row>
    <row r="100" spans="1:7" x14ac:dyDescent="0.25">
      <c r="A100" s="522"/>
      <c r="B100" s="522"/>
      <c r="D100" s="553">
        <v>96078</v>
      </c>
      <c r="E100" s="553" t="s">
        <v>626</v>
      </c>
      <c r="F100" s="553" t="s">
        <v>622</v>
      </c>
      <c r="G100" s="553">
        <v>8</v>
      </c>
    </row>
    <row r="101" spans="1:7" x14ac:dyDescent="0.25">
      <c r="A101" s="522"/>
      <c r="B101" s="522"/>
      <c r="D101" s="553">
        <v>95685</v>
      </c>
      <c r="E101" s="553" t="s">
        <v>625</v>
      </c>
      <c r="F101" s="553" t="s">
        <v>622</v>
      </c>
      <c r="G101" s="553">
        <v>8</v>
      </c>
    </row>
    <row r="102" spans="1:7" x14ac:dyDescent="0.25">
      <c r="A102" s="522"/>
      <c r="B102" s="522"/>
      <c r="D102" s="553">
        <v>92536</v>
      </c>
      <c r="E102" s="553" t="s">
        <v>258</v>
      </c>
      <c r="F102" s="553" t="s">
        <v>276</v>
      </c>
      <c r="G102" s="553">
        <v>8</v>
      </c>
    </row>
    <row r="103" spans="1:7" x14ac:dyDescent="0.25">
      <c r="A103" s="522"/>
      <c r="B103" s="522"/>
      <c r="D103" s="553">
        <v>85379</v>
      </c>
      <c r="E103" s="553" t="s">
        <v>275</v>
      </c>
      <c r="F103" s="553" t="s">
        <v>276</v>
      </c>
      <c r="G103" s="553">
        <v>8</v>
      </c>
    </row>
    <row r="104" spans="1:7" x14ac:dyDescent="0.25">
      <c r="A104" s="522"/>
      <c r="B104" s="522"/>
      <c r="D104" s="553">
        <v>82946</v>
      </c>
      <c r="E104" s="553" t="s">
        <v>623</v>
      </c>
      <c r="F104" s="553" t="s">
        <v>622</v>
      </c>
      <c r="G104" s="553">
        <v>8</v>
      </c>
    </row>
    <row r="105" spans="1:7" x14ac:dyDescent="0.25">
      <c r="A105" s="522"/>
      <c r="B105" s="522"/>
      <c r="D105" s="553">
        <v>82746</v>
      </c>
      <c r="E105" s="553" t="s">
        <v>624</v>
      </c>
      <c r="F105" s="553" t="s">
        <v>1032</v>
      </c>
      <c r="G105" s="553">
        <v>8</v>
      </c>
    </row>
    <row r="106" spans="1:7" x14ac:dyDescent="0.25">
      <c r="A106" s="522"/>
      <c r="B106" s="522"/>
      <c r="D106" s="553">
        <v>82746</v>
      </c>
      <c r="E106" s="553" t="s">
        <v>624</v>
      </c>
      <c r="F106" s="553" t="s">
        <v>622</v>
      </c>
      <c r="G106" s="553">
        <v>8</v>
      </c>
    </row>
    <row r="107" spans="1:7" x14ac:dyDescent="0.25">
      <c r="A107" s="522"/>
      <c r="B107" s="522"/>
      <c r="D107" s="553">
        <v>78492</v>
      </c>
      <c r="E107" s="553" t="s">
        <v>619</v>
      </c>
      <c r="F107" s="553" t="s">
        <v>620</v>
      </c>
      <c r="G107" s="553">
        <v>8</v>
      </c>
    </row>
    <row r="108" spans="1:7" x14ac:dyDescent="0.25">
      <c r="A108" s="522"/>
      <c r="B108" s="522"/>
      <c r="D108" s="553">
        <v>78491</v>
      </c>
      <c r="E108" s="553" t="s">
        <v>628</v>
      </c>
      <c r="F108" s="553" t="s">
        <v>622</v>
      </c>
      <c r="G108" s="553">
        <v>8</v>
      </c>
    </row>
    <row r="109" spans="1:7" x14ac:dyDescent="0.25">
      <c r="A109" s="522"/>
      <c r="B109" s="522"/>
      <c r="D109" s="553">
        <v>78491</v>
      </c>
      <c r="E109" s="553" t="s">
        <v>628</v>
      </c>
      <c r="F109" s="553" t="s">
        <v>1032</v>
      </c>
      <c r="G109" s="553">
        <v>8</v>
      </c>
    </row>
    <row r="110" spans="1:7" x14ac:dyDescent="0.25">
      <c r="A110" s="522"/>
      <c r="B110" s="522"/>
      <c r="D110" s="553">
        <v>60450</v>
      </c>
      <c r="E110" s="553" t="s">
        <v>617</v>
      </c>
      <c r="F110" s="553" t="s">
        <v>618</v>
      </c>
      <c r="G110" s="553">
        <v>8</v>
      </c>
    </row>
    <row r="111" spans="1:7" x14ac:dyDescent="0.25">
      <c r="D111" s="553">
        <v>59421</v>
      </c>
      <c r="E111" s="553" t="s">
        <v>621</v>
      </c>
      <c r="F111" s="553" t="s">
        <v>1032</v>
      </c>
      <c r="G111" s="553">
        <v>8</v>
      </c>
    </row>
    <row r="112" spans="1:7" x14ac:dyDescent="0.25">
      <c r="D112" s="553">
        <v>59421</v>
      </c>
      <c r="E112" s="553" t="s">
        <v>621</v>
      </c>
      <c r="F112" s="553" t="s">
        <v>622</v>
      </c>
      <c r="G112" s="553">
        <v>8</v>
      </c>
    </row>
  </sheetData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>
    <tabColor rgb="FF0070C0"/>
  </sheetPr>
  <dimension ref="A1:W63"/>
  <sheetViews>
    <sheetView workbookViewId="0"/>
  </sheetViews>
  <sheetFormatPr defaultColWidth="9.140625" defaultRowHeight="12.75" x14ac:dyDescent="0.2"/>
  <cols>
    <col min="1" max="1" width="14.42578125" style="2" bestFit="1" customWidth="1"/>
    <col min="2" max="2" width="12.42578125" style="2" bestFit="1" customWidth="1"/>
    <col min="3" max="3" width="7.85546875" style="2" bestFit="1" customWidth="1"/>
    <col min="4" max="4" width="10.85546875" style="2" bestFit="1" customWidth="1"/>
    <col min="5" max="5" width="12.140625" style="2" bestFit="1" customWidth="1"/>
    <col min="6" max="7" width="9.140625" style="2"/>
    <col min="8" max="8" width="12.7109375" style="2" bestFit="1" customWidth="1"/>
    <col min="9" max="9" width="12.140625" style="2" bestFit="1" customWidth="1"/>
    <col min="10" max="10" width="9" style="2" bestFit="1" customWidth="1"/>
    <col min="11" max="11" width="4.5703125" style="2" bestFit="1" customWidth="1"/>
    <col min="12" max="12" width="10.140625" style="109" bestFit="1" customWidth="1"/>
    <col min="13" max="13" width="12.7109375" style="309" bestFit="1" customWidth="1"/>
    <col min="14" max="14" width="11.140625" style="109" bestFit="1" customWidth="1"/>
    <col min="15" max="15" width="10" style="2" bestFit="1" customWidth="1"/>
    <col min="16" max="16" width="13.140625" style="309" bestFit="1" customWidth="1"/>
    <col min="17" max="17" width="9.140625" style="309"/>
    <col min="18" max="18" width="11.7109375" style="309" bestFit="1" customWidth="1"/>
    <col min="19" max="19" width="12.7109375" style="309" bestFit="1" customWidth="1"/>
    <col min="20" max="20" width="11.85546875" style="2" bestFit="1" customWidth="1"/>
    <col min="21" max="21" width="12.7109375" style="109" bestFit="1" customWidth="1"/>
    <col min="22" max="22" width="10" style="2" bestFit="1" customWidth="1"/>
    <col min="23" max="23" width="11.7109375" style="309" bestFit="1" customWidth="1"/>
    <col min="24" max="16384" width="9.140625" style="2"/>
  </cols>
  <sheetData>
    <row r="1" spans="1:22" x14ac:dyDescent="0.2">
      <c r="A1" s="283"/>
      <c r="B1" s="283"/>
      <c r="C1" s="283"/>
      <c r="D1" s="283"/>
      <c r="E1" s="283"/>
      <c r="F1" s="284"/>
      <c r="G1" s="284"/>
      <c r="H1" s="284"/>
      <c r="I1" s="283"/>
      <c r="J1" s="284"/>
      <c r="K1" s="285"/>
      <c r="L1" s="314"/>
      <c r="M1" s="308"/>
      <c r="N1" s="312"/>
      <c r="O1" s="302"/>
      <c r="P1" s="310"/>
      <c r="Q1" s="310"/>
      <c r="R1" s="308"/>
      <c r="S1" s="308"/>
      <c r="V1" s="307"/>
    </row>
    <row r="2" spans="1:22" x14ac:dyDescent="0.2">
      <c r="A2" s="285"/>
      <c r="B2" s="285"/>
      <c r="C2" s="285"/>
      <c r="D2" s="288"/>
      <c r="E2" s="288"/>
      <c r="F2" s="286"/>
      <c r="G2" s="286"/>
      <c r="H2" s="287"/>
      <c r="I2" s="285"/>
      <c r="J2" s="285"/>
      <c r="K2" s="285"/>
      <c r="L2" s="311"/>
      <c r="M2" s="601"/>
      <c r="N2" s="602"/>
      <c r="O2" s="285"/>
      <c r="P2" s="303"/>
      <c r="Q2" s="303"/>
      <c r="R2" s="303"/>
      <c r="S2" s="303"/>
    </row>
    <row r="3" spans="1:22" x14ac:dyDescent="0.2">
      <c r="A3" s="285"/>
      <c r="B3" s="285"/>
      <c r="C3" s="285"/>
      <c r="D3" s="288"/>
      <c r="E3" s="288"/>
      <c r="F3" s="286"/>
      <c r="G3" s="286"/>
      <c r="H3" s="287"/>
      <c r="I3" s="285"/>
      <c r="J3" s="285"/>
      <c r="K3" s="285"/>
      <c r="L3" s="311"/>
      <c r="M3" s="601"/>
      <c r="N3" s="602"/>
      <c r="O3" s="285"/>
      <c r="P3" s="303"/>
      <c r="Q3" s="303"/>
      <c r="R3" s="303"/>
      <c r="S3" s="303"/>
    </row>
    <row r="4" spans="1:22" x14ac:dyDescent="0.2">
      <c r="A4" s="285"/>
      <c r="B4" s="285"/>
      <c r="C4" s="285"/>
      <c r="D4" s="288"/>
      <c r="E4" s="288"/>
      <c r="F4" s="286"/>
      <c r="G4" s="286"/>
      <c r="H4" s="287"/>
      <c r="I4" s="285"/>
      <c r="J4" s="285"/>
      <c r="K4" s="285"/>
      <c r="L4" s="311"/>
      <c r="M4" s="601"/>
      <c r="N4" s="602"/>
      <c r="O4" s="285"/>
      <c r="P4" s="303"/>
      <c r="Q4" s="303"/>
      <c r="R4" s="303"/>
      <c r="S4" s="303"/>
    </row>
    <row r="5" spans="1:22" x14ac:dyDescent="0.2">
      <c r="A5" s="285"/>
      <c r="B5" s="285"/>
      <c r="C5" s="285"/>
      <c r="D5" s="288"/>
      <c r="E5" s="288"/>
      <c r="F5" s="286"/>
      <c r="G5" s="286"/>
      <c r="H5" s="287"/>
      <c r="I5" s="285"/>
      <c r="J5" s="285"/>
      <c r="K5" s="285"/>
      <c r="L5" s="311"/>
      <c r="M5" s="303"/>
      <c r="N5" s="311"/>
      <c r="O5" s="285"/>
      <c r="P5" s="303"/>
      <c r="Q5" s="303"/>
      <c r="R5" s="303"/>
      <c r="S5" s="303"/>
    </row>
    <row r="6" spans="1:22" x14ac:dyDescent="0.2">
      <c r="A6" s="285"/>
      <c r="B6" s="285"/>
      <c r="C6" s="285"/>
      <c r="D6" s="288"/>
      <c r="E6" s="288"/>
      <c r="F6" s="286"/>
      <c r="G6" s="286"/>
      <c r="H6" s="287"/>
      <c r="I6" s="285"/>
      <c r="J6" s="285"/>
      <c r="K6" s="285"/>
      <c r="L6" s="311"/>
      <c r="M6" s="303"/>
      <c r="N6" s="311"/>
      <c r="O6" s="285"/>
      <c r="P6" s="303"/>
      <c r="Q6" s="303"/>
      <c r="R6" s="303"/>
      <c r="S6" s="303"/>
    </row>
    <row r="7" spans="1:22" x14ac:dyDescent="0.2">
      <c r="A7" s="285"/>
      <c r="B7" s="285"/>
      <c r="C7" s="285"/>
      <c r="D7" s="288"/>
      <c r="E7" s="288"/>
      <c r="F7" s="286"/>
      <c r="G7" s="286"/>
      <c r="H7" s="287"/>
      <c r="I7" s="285"/>
      <c r="J7" s="285"/>
      <c r="K7" s="285"/>
      <c r="L7" s="311"/>
      <c r="M7" s="303"/>
      <c r="N7" s="311"/>
      <c r="O7" s="285"/>
      <c r="P7" s="303"/>
      <c r="Q7" s="303"/>
      <c r="R7" s="303"/>
      <c r="S7" s="303"/>
    </row>
    <row r="8" spans="1:22" x14ac:dyDescent="0.2">
      <c r="A8" s="285"/>
      <c r="B8" s="285"/>
      <c r="C8" s="285"/>
      <c r="D8" s="288"/>
      <c r="E8" s="288"/>
      <c r="F8" s="286"/>
      <c r="G8" s="286"/>
      <c r="H8" s="287"/>
      <c r="I8" s="285"/>
      <c r="J8" s="285"/>
      <c r="K8" s="285"/>
      <c r="L8" s="311"/>
      <c r="M8" s="303"/>
      <c r="N8" s="311"/>
      <c r="O8" s="285"/>
      <c r="P8" s="303"/>
      <c r="Q8" s="303"/>
      <c r="R8" s="303"/>
      <c r="S8" s="303"/>
    </row>
    <row r="9" spans="1:22" x14ac:dyDescent="0.2">
      <c r="A9" s="285"/>
      <c r="B9" s="285"/>
      <c r="C9" s="285"/>
      <c r="D9" s="288"/>
      <c r="E9" s="288"/>
      <c r="F9" s="286"/>
      <c r="G9" s="286"/>
      <c r="H9" s="287"/>
      <c r="I9" s="285"/>
      <c r="J9" s="285"/>
      <c r="K9" s="285"/>
      <c r="L9" s="311"/>
      <c r="M9" s="303"/>
      <c r="N9" s="311"/>
      <c r="O9" s="285"/>
      <c r="P9" s="303"/>
      <c r="Q9" s="303"/>
      <c r="R9" s="303"/>
      <c r="S9" s="303"/>
    </row>
    <row r="10" spans="1:22" x14ac:dyDescent="0.2">
      <c r="A10" s="285"/>
      <c r="B10" s="285"/>
      <c r="C10" s="285"/>
      <c r="D10" s="288"/>
      <c r="E10" s="288"/>
      <c r="F10" s="286"/>
      <c r="G10" s="286"/>
      <c r="H10" s="287"/>
      <c r="I10" s="285"/>
      <c r="J10" s="285"/>
      <c r="K10" s="285"/>
      <c r="L10" s="311"/>
      <c r="M10" s="303"/>
      <c r="N10" s="311"/>
      <c r="O10" s="285"/>
      <c r="P10" s="303"/>
      <c r="Q10" s="303"/>
      <c r="R10" s="303"/>
      <c r="S10" s="303"/>
    </row>
    <row r="11" spans="1:22" x14ac:dyDescent="0.2">
      <c r="A11" s="285"/>
      <c r="B11" s="285"/>
      <c r="C11" s="285"/>
      <c r="D11" s="288"/>
      <c r="E11" s="288"/>
      <c r="F11" s="286"/>
      <c r="G11" s="286"/>
      <c r="H11" s="287"/>
      <c r="I11" s="285"/>
      <c r="J11" s="285"/>
      <c r="K11" s="285"/>
      <c r="L11" s="311"/>
      <c r="M11" s="303"/>
      <c r="N11" s="311"/>
      <c r="O11" s="285"/>
      <c r="P11" s="303"/>
      <c r="Q11" s="303"/>
      <c r="R11" s="303"/>
      <c r="S11" s="303"/>
    </row>
    <row r="12" spans="1:22" x14ac:dyDescent="0.2">
      <c r="A12" s="285"/>
      <c r="B12" s="285"/>
      <c r="C12" s="285"/>
      <c r="D12" s="288"/>
      <c r="E12" s="288"/>
      <c r="F12" s="286"/>
      <c r="G12" s="286"/>
      <c r="H12" s="287"/>
      <c r="I12" s="285"/>
      <c r="J12" s="285"/>
      <c r="K12" s="285"/>
      <c r="L12" s="311"/>
      <c r="M12" s="303"/>
      <c r="N12" s="311"/>
      <c r="O12" s="285"/>
      <c r="P12" s="303"/>
      <c r="Q12" s="303"/>
      <c r="R12" s="303"/>
      <c r="S12" s="303"/>
    </row>
    <row r="13" spans="1:22" x14ac:dyDescent="0.2">
      <c r="A13" s="285"/>
      <c r="B13" s="285"/>
      <c r="C13" s="285"/>
      <c r="D13" s="288"/>
      <c r="E13" s="288"/>
      <c r="F13" s="286"/>
      <c r="G13" s="286"/>
      <c r="H13" s="287"/>
      <c r="I13" s="285"/>
      <c r="J13" s="285"/>
      <c r="K13" s="285"/>
      <c r="L13" s="311"/>
      <c r="M13" s="303"/>
      <c r="N13" s="311"/>
      <c r="O13" s="285"/>
      <c r="P13" s="303"/>
      <c r="Q13" s="303"/>
      <c r="R13" s="303"/>
      <c r="S13" s="303"/>
    </row>
    <row r="14" spans="1:22" x14ac:dyDescent="0.2">
      <c r="A14" s="285"/>
      <c r="B14" s="285"/>
      <c r="C14" s="285"/>
      <c r="D14" s="288"/>
      <c r="E14" s="288"/>
      <c r="F14" s="286"/>
      <c r="G14" s="286"/>
      <c r="H14" s="287"/>
      <c r="I14" s="285"/>
      <c r="J14" s="285"/>
      <c r="K14" s="285"/>
      <c r="L14" s="311"/>
      <c r="M14" s="303"/>
      <c r="N14" s="311"/>
      <c r="O14" s="285"/>
      <c r="P14" s="303"/>
      <c r="Q14" s="303"/>
      <c r="R14" s="303"/>
      <c r="S14" s="303"/>
    </row>
    <row r="15" spans="1:22" x14ac:dyDescent="0.2">
      <c r="A15" s="285"/>
      <c r="B15" s="285"/>
      <c r="C15" s="285"/>
      <c r="D15" s="288"/>
      <c r="E15" s="288"/>
      <c r="F15" s="286"/>
      <c r="G15" s="286"/>
      <c r="H15" s="287"/>
      <c r="I15" s="285"/>
      <c r="J15" s="285"/>
      <c r="K15" s="285"/>
      <c r="L15" s="311"/>
      <c r="M15" s="303"/>
      <c r="N15" s="311"/>
      <c r="O15" s="285"/>
      <c r="P15" s="303"/>
      <c r="Q15" s="303"/>
      <c r="R15" s="303"/>
      <c r="S15" s="303"/>
    </row>
    <row r="16" spans="1:22" x14ac:dyDescent="0.2">
      <c r="A16" s="285"/>
      <c r="B16" s="285"/>
      <c r="C16" s="285"/>
      <c r="D16" s="288"/>
      <c r="E16" s="288"/>
      <c r="F16" s="286"/>
      <c r="G16" s="286"/>
      <c r="H16" s="287"/>
      <c r="I16" s="285"/>
      <c r="J16" s="285"/>
      <c r="K16" s="285"/>
      <c r="L16" s="311"/>
      <c r="M16" s="303"/>
      <c r="N16" s="311"/>
      <c r="O16" s="285"/>
      <c r="P16" s="303"/>
      <c r="Q16" s="303"/>
      <c r="R16" s="303"/>
      <c r="S16" s="303"/>
    </row>
    <row r="17" spans="1:20" x14ac:dyDescent="0.2">
      <c r="A17" s="285"/>
      <c r="B17" s="285"/>
      <c r="C17" s="285"/>
      <c r="D17" s="288"/>
      <c r="E17" s="288"/>
      <c r="F17" s="286"/>
      <c r="G17" s="286"/>
      <c r="H17" s="287"/>
      <c r="I17" s="285"/>
      <c r="J17" s="285"/>
      <c r="K17" s="285"/>
      <c r="L17" s="311"/>
      <c r="M17" s="303"/>
      <c r="N17" s="311"/>
      <c r="O17" s="285"/>
      <c r="P17" s="303"/>
      <c r="Q17" s="303"/>
      <c r="R17" s="303"/>
      <c r="S17" s="303"/>
    </row>
    <row r="18" spans="1:20" x14ac:dyDescent="0.2">
      <c r="A18" s="285"/>
      <c r="B18" s="285"/>
      <c r="C18" s="285"/>
      <c r="D18" s="288"/>
      <c r="E18" s="288"/>
      <c r="F18" s="286"/>
      <c r="G18" s="286"/>
      <c r="H18" s="287"/>
      <c r="I18" s="285"/>
      <c r="J18" s="285"/>
      <c r="K18" s="285"/>
      <c r="L18" s="311"/>
      <c r="M18" s="303"/>
      <c r="N18" s="311"/>
      <c r="O18" s="285"/>
      <c r="P18" s="303"/>
      <c r="Q18" s="303"/>
      <c r="R18" s="303"/>
      <c r="S18" s="303"/>
    </row>
    <row r="19" spans="1:20" x14ac:dyDescent="0.2">
      <c r="A19" s="285"/>
      <c r="B19" s="285"/>
      <c r="C19" s="285"/>
      <c r="D19" s="288"/>
      <c r="E19" s="288"/>
      <c r="F19" s="286"/>
      <c r="G19" s="286"/>
      <c r="H19" s="287"/>
      <c r="I19" s="285"/>
      <c r="J19" s="285"/>
      <c r="K19" s="285"/>
      <c r="L19" s="311"/>
      <c r="M19" s="303"/>
      <c r="N19" s="311"/>
      <c r="O19" s="285"/>
      <c r="P19" s="303"/>
      <c r="Q19" s="303"/>
      <c r="R19" s="303"/>
      <c r="S19" s="303"/>
    </row>
    <row r="20" spans="1:20" x14ac:dyDescent="0.2">
      <c r="A20" s="285"/>
      <c r="B20" s="285"/>
      <c r="C20" s="285"/>
      <c r="D20" s="288"/>
      <c r="E20" s="288"/>
      <c r="F20" s="286"/>
      <c r="G20" s="286"/>
      <c r="H20" s="287"/>
      <c r="I20" s="285"/>
      <c r="J20" s="285"/>
      <c r="K20" s="285"/>
      <c r="L20" s="311"/>
      <c r="M20" s="303"/>
      <c r="N20" s="311"/>
      <c r="O20" s="285"/>
      <c r="P20" s="303"/>
      <c r="Q20" s="303"/>
      <c r="R20" s="303"/>
      <c r="S20" s="303"/>
    </row>
    <row r="21" spans="1:20" x14ac:dyDescent="0.2">
      <c r="A21" s="285"/>
      <c r="B21" s="285"/>
      <c r="C21" s="285"/>
      <c r="D21" s="288"/>
      <c r="E21" s="288"/>
      <c r="F21" s="286"/>
      <c r="G21" s="286"/>
      <c r="H21" s="287"/>
      <c r="I21" s="285"/>
      <c r="J21" s="285"/>
      <c r="K21" s="285"/>
      <c r="L21" s="311"/>
      <c r="M21" s="303"/>
      <c r="N21" s="311"/>
      <c r="O21" s="285"/>
      <c r="P21" s="303"/>
      <c r="Q21" s="303"/>
      <c r="R21" s="303"/>
      <c r="S21" s="303"/>
    </row>
    <row r="22" spans="1:20" x14ac:dyDescent="0.2">
      <c r="A22" s="285"/>
      <c r="B22" s="285"/>
      <c r="C22" s="285"/>
      <c r="D22" s="288"/>
      <c r="E22" s="288"/>
      <c r="F22" s="286"/>
      <c r="G22" s="286"/>
      <c r="H22" s="287"/>
      <c r="I22" s="285"/>
      <c r="J22" s="285"/>
      <c r="K22" s="285"/>
      <c r="L22" s="311"/>
      <c r="M22" s="303"/>
      <c r="N22" s="311"/>
      <c r="O22" s="285"/>
      <c r="P22" s="303"/>
      <c r="Q22" s="303"/>
      <c r="R22" s="303"/>
      <c r="S22" s="303"/>
    </row>
    <row r="23" spans="1:20" x14ac:dyDescent="0.2">
      <c r="A23" s="285"/>
      <c r="B23" s="285"/>
      <c r="C23" s="285"/>
      <c r="D23" s="288"/>
      <c r="E23" s="288"/>
      <c r="F23" s="286"/>
      <c r="G23" s="286"/>
      <c r="H23" s="287"/>
      <c r="I23" s="285"/>
      <c r="J23" s="285"/>
      <c r="K23" s="285"/>
      <c r="L23" s="311"/>
      <c r="M23" s="303"/>
      <c r="N23" s="311"/>
      <c r="O23" s="285"/>
      <c r="P23" s="303"/>
      <c r="Q23" s="303"/>
      <c r="R23" s="303"/>
      <c r="S23" s="303"/>
    </row>
    <row r="24" spans="1:20" x14ac:dyDescent="0.2">
      <c r="A24" s="285"/>
      <c r="B24" s="285"/>
      <c r="C24" s="285"/>
      <c r="D24" s="288"/>
      <c r="E24" s="288"/>
      <c r="F24" s="286"/>
      <c r="G24" s="286"/>
      <c r="H24" s="287"/>
      <c r="I24" s="285"/>
      <c r="J24" s="285"/>
      <c r="K24" s="285"/>
      <c r="L24" s="311"/>
      <c r="M24" s="303"/>
      <c r="N24" s="311"/>
      <c r="O24" s="285"/>
      <c r="P24" s="303"/>
      <c r="Q24" s="303"/>
      <c r="R24" s="303"/>
      <c r="S24" s="303"/>
    </row>
    <row r="25" spans="1:20" x14ac:dyDescent="0.2">
      <c r="A25" s="285"/>
      <c r="B25" s="285"/>
      <c r="C25" s="285"/>
      <c r="D25" s="288"/>
      <c r="E25" s="288"/>
      <c r="F25" s="286"/>
      <c r="G25" s="286"/>
      <c r="H25" s="287"/>
      <c r="I25" s="285"/>
      <c r="J25" s="285"/>
      <c r="K25" s="285"/>
      <c r="L25" s="311"/>
      <c r="M25" s="303"/>
      <c r="N25" s="311"/>
      <c r="O25" s="285"/>
      <c r="P25" s="303"/>
      <c r="Q25" s="303"/>
      <c r="R25" s="303"/>
      <c r="S25" s="303"/>
    </row>
    <row r="26" spans="1:20" x14ac:dyDescent="0.2">
      <c r="A26" s="285"/>
      <c r="B26" s="285"/>
      <c r="C26" s="285"/>
      <c r="D26" s="288"/>
      <c r="E26" s="288"/>
      <c r="F26" s="286"/>
      <c r="G26" s="286"/>
      <c r="H26" s="287"/>
      <c r="I26" s="285"/>
      <c r="J26" s="285"/>
      <c r="K26" s="285"/>
      <c r="L26" s="311"/>
      <c r="M26" s="303"/>
      <c r="N26" s="311"/>
      <c r="O26" s="285"/>
      <c r="P26" s="303"/>
      <c r="Q26" s="303"/>
      <c r="R26" s="303"/>
      <c r="S26" s="303"/>
    </row>
    <row r="27" spans="1:20" x14ac:dyDescent="0.2">
      <c r="A27" s="285"/>
      <c r="B27" s="285"/>
      <c r="C27" s="285"/>
      <c r="D27" s="288"/>
      <c r="E27" s="288"/>
      <c r="F27" s="286"/>
      <c r="G27" s="286"/>
      <c r="H27" s="287"/>
      <c r="I27" s="285"/>
      <c r="J27" s="285"/>
      <c r="K27" s="285"/>
      <c r="L27" s="311"/>
      <c r="M27" s="303"/>
      <c r="N27" s="311"/>
      <c r="O27" s="285"/>
      <c r="P27" s="303"/>
      <c r="Q27" s="303"/>
      <c r="R27" s="303"/>
      <c r="S27" s="303"/>
    </row>
    <row r="28" spans="1:20" x14ac:dyDescent="0.2">
      <c r="A28" s="285"/>
      <c r="B28" s="285"/>
      <c r="C28" s="285"/>
      <c r="D28" s="288"/>
      <c r="E28" s="288"/>
      <c r="F28" s="286"/>
      <c r="G28" s="286"/>
      <c r="H28" s="287"/>
      <c r="I28" s="285"/>
      <c r="J28" s="285"/>
      <c r="K28" s="285"/>
      <c r="L28" s="311"/>
      <c r="M28" s="303"/>
      <c r="N28" s="311"/>
      <c r="O28" s="285"/>
      <c r="P28" s="303"/>
      <c r="Q28" s="303"/>
      <c r="R28" s="303"/>
      <c r="S28" s="303"/>
    </row>
    <row r="29" spans="1:20" x14ac:dyDescent="0.2">
      <c r="A29" s="285"/>
      <c r="B29" s="285"/>
      <c r="C29" s="285"/>
      <c r="D29" s="288"/>
      <c r="E29" s="288"/>
      <c r="F29" s="286"/>
      <c r="G29" s="286"/>
      <c r="H29" s="287"/>
      <c r="I29" s="285"/>
      <c r="J29" s="285"/>
      <c r="K29" s="285"/>
      <c r="L29" s="311"/>
      <c r="M29" s="303"/>
      <c r="N29" s="311"/>
      <c r="O29" s="285"/>
      <c r="P29" s="303"/>
      <c r="Q29" s="303"/>
      <c r="R29" s="303"/>
      <c r="S29" s="303"/>
    </row>
    <row r="30" spans="1:20" x14ac:dyDescent="0.2">
      <c r="A30" s="285"/>
      <c r="B30" s="285"/>
      <c r="C30" s="285"/>
      <c r="D30" s="288"/>
      <c r="E30" s="288"/>
      <c r="F30" s="286"/>
      <c r="G30" s="286"/>
      <c r="H30" s="287"/>
      <c r="I30" s="285"/>
      <c r="J30" s="285"/>
      <c r="K30" s="285"/>
      <c r="L30" s="311"/>
      <c r="M30" s="303"/>
      <c r="N30" s="311"/>
      <c r="O30" s="285"/>
      <c r="P30" s="303"/>
      <c r="Q30" s="303"/>
      <c r="R30" s="303"/>
      <c r="S30" s="303"/>
    </row>
    <row r="31" spans="1:20" x14ac:dyDescent="0.2">
      <c r="A31" s="285"/>
      <c r="B31" s="285"/>
      <c r="C31" s="285"/>
      <c r="D31" s="288"/>
      <c r="E31" s="288"/>
      <c r="F31" s="286"/>
      <c r="G31" s="286"/>
      <c r="H31" s="287"/>
      <c r="I31" s="285"/>
      <c r="J31" s="285"/>
      <c r="K31" s="285"/>
      <c r="L31" s="311"/>
      <c r="M31" s="303"/>
      <c r="N31" s="311"/>
      <c r="O31" s="285"/>
      <c r="P31" s="303"/>
      <c r="Q31" s="303"/>
      <c r="R31" s="303"/>
      <c r="S31" s="303"/>
      <c r="T31" s="450"/>
    </row>
    <row r="32" spans="1:20" x14ac:dyDescent="0.2">
      <c r="A32" s="285"/>
      <c r="B32" s="285"/>
      <c r="C32" s="285"/>
      <c r="D32" s="288"/>
      <c r="E32" s="288"/>
      <c r="F32" s="286"/>
      <c r="G32" s="286"/>
      <c r="H32" s="287"/>
      <c r="I32" s="285"/>
      <c r="J32" s="285"/>
      <c r="K32" s="285"/>
      <c r="L32" s="311"/>
      <c r="M32" s="303"/>
      <c r="N32" s="311"/>
      <c r="O32" s="285"/>
      <c r="P32" s="303"/>
      <c r="Q32" s="303"/>
      <c r="R32" s="303"/>
      <c r="S32" s="303"/>
    </row>
    <row r="33" spans="1:19" x14ac:dyDescent="0.2">
      <c r="A33" s="285"/>
      <c r="B33" s="285"/>
      <c r="C33" s="285"/>
      <c r="D33" s="288"/>
      <c r="E33" s="288"/>
      <c r="F33" s="286"/>
      <c r="G33" s="286"/>
      <c r="H33" s="287"/>
      <c r="I33" s="285"/>
      <c r="J33" s="285"/>
      <c r="K33" s="285"/>
      <c r="L33" s="311"/>
      <c r="M33" s="303"/>
      <c r="N33" s="311"/>
      <c r="O33" s="285"/>
      <c r="P33" s="303"/>
      <c r="Q33" s="303"/>
      <c r="R33" s="303"/>
      <c r="S33" s="303"/>
    </row>
    <row r="34" spans="1:19" x14ac:dyDescent="0.2">
      <c r="A34" s="285"/>
      <c r="B34" s="285"/>
      <c r="C34" s="285"/>
      <c r="D34" s="288"/>
      <c r="E34" s="288"/>
      <c r="F34" s="286"/>
      <c r="G34" s="286"/>
      <c r="H34" s="287"/>
      <c r="I34" s="285"/>
      <c r="J34" s="285"/>
      <c r="K34" s="285"/>
      <c r="L34" s="311"/>
      <c r="M34" s="303"/>
      <c r="N34" s="311"/>
      <c r="O34" s="285"/>
      <c r="P34" s="303"/>
      <c r="Q34" s="303"/>
      <c r="R34" s="303"/>
      <c r="S34" s="303"/>
    </row>
    <row r="35" spans="1:19" x14ac:dyDescent="0.2">
      <c r="A35" s="285"/>
      <c r="B35" s="285"/>
      <c r="C35" s="285"/>
      <c r="D35" s="288"/>
      <c r="E35" s="288"/>
      <c r="F35" s="286"/>
      <c r="G35" s="286"/>
      <c r="H35" s="287"/>
      <c r="I35" s="285"/>
      <c r="J35" s="285"/>
      <c r="K35" s="285"/>
      <c r="L35" s="311"/>
      <c r="M35" s="303"/>
      <c r="N35" s="311"/>
      <c r="O35" s="285"/>
      <c r="P35" s="303"/>
      <c r="Q35" s="303"/>
      <c r="R35" s="303"/>
      <c r="S35" s="303"/>
    </row>
    <row r="36" spans="1:19" x14ac:dyDescent="0.2">
      <c r="A36" s="285"/>
      <c r="B36" s="285"/>
      <c r="C36" s="285"/>
      <c r="D36" s="288"/>
      <c r="E36" s="288"/>
      <c r="F36" s="286"/>
      <c r="G36" s="286"/>
      <c r="H36" s="287"/>
      <c r="I36" s="285"/>
      <c r="J36" s="285"/>
      <c r="K36" s="285"/>
      <c r="L36" s="311"/>
      <c r="M36" s="303"/>
      <c r="N36" s="311"/>
      <c r="O36" s="285"/>
      <c r="P36" s="303"/>
      <c r="Q36" s="303"/>
      <c r="R36" s="303"/>
      <c r="S36" s="303"/>
    </row>
    <row r="37" spans="1:19" x14ac:dyDescent="0.2">
      <c r="A37" s="285"/>
      <c r="B37" s="285"/>
      <c r="C37" s="285"/>
      <c r="D37" s="288"/>
      <c r="E37" s="288"/>
      <c r="F37" s="286"/>
      <c r="G37" s="286"/>
      <c r="H37" s="287"/>
      <c r="I37" s="285"/>
      <c r="J37" s="285"/>
      <c r="K37" s="285"/>
      <c r="L37" s="311"/>
      <c r="M37" s="303"/>
      <c r="N37" s="311"/>
      <c r="O37" s="285"/>
      <c r="P37" s="303"/>
      <c r="Q37" s="303"/>
      <c r="R37" s="303"/>
      <c r="S37" s="303"/>
    </row>
    <row r="38" spans="1:19" x14ac:dyDescent="0.2">
      <c r="A38" s="285"/>
      <c r="B38" s="285"/>
      <c r="C38" s="285"/>
      <c r="D38" s="288"/>
      <c r="E38" s="288"/>
      <c r="F38" s="286"/>
      <c r="G38" s="286"/>
      <c r="H38" s="287"/>
      <c r="I38" s="285"/>
      <c r="J38" s="285"/>
      <c r="K38" s="285"/>
      <c r="L38" s="311"/>
      <c r="M38" s="303"/>
      <c r="N38" s="311"/>
      <c r="O38" s="285"/>
      <c r="P38" s="303"/>
      <c r="Q38" s="303"/>
      <c r="R38" s="303"/>
      <c r="S38" s="303"/>
    </row>
    <row r="39" spans="1:19" x14ac:dyDescent="0.2">
      <c r="A39" s="285"/>
      <c r="B39" s="285"/>
      <c r="C39" s="285"/>
      <c r="D39" s="288"/>
      <c r="E39" s="288"/>
      <c r="F39" s="286"/>
      <c r="G39" s="286"/>
      <c r="H39" s="287"/>
      <c r="I39" s="285"/>
      <c r="J39" s="285"/>
      <c r="K39" s="285"/>
      <c r="L39" s="311"/>
      <c r="M39" s="303"/>
      <c r="N39" s="311"/>
      <c r="O39" s="285"/>
      <c r="P39" s="303"/>
      <c r="Q39" s="303"/>
      <c r="R39" s="303"/>
      <c r="S39" s="303"/>
    </row>
    <row r="40" spans="1:19" x14ac:dyDescent="0.2">
      <c r="A40" s="285"/>
      <c r="B40" s="285"/>
      <c r="C40" s="285"/>
      <c r="D40" s="288"/>
      <c r="E40" s="288"/>
      <c r="F40" s="286"/>
      <c r="G40" s="286"/>
      <c r="H40" s="287"/>
      <c r="I40" s="285"/>
      <c r="J40" s="285"/>
      <c r="K40" s="285"/>
      <c r="L40" s="311"/>
      <c r="M40" s="303"/>
      <c r="N40" s="311"/>
      <c r="O40" s="285"/>
      <c r="P40" s="303"/>
      <c r="Q40" s="303"/>
      <c r="R40" s="303"/>
      <c r="S40" s="303"/>
    </row>
    <row r="41" spans="1:19" x14ac:dyDescent="0.2">
      <c r="A41" s="285"/>
      <c r="B41" s="285"/>
      <c r="C41" s="285"/>
      <c r="D41" s="288"/>
      <c r="E41" s="288"/>
      <c r="F41" s="286"/>
      <c r="G41" s="286"/>
      <c r="H41" s="287"/>
      <c r="I41" s="285"/>
      <c r="J41" s="285"/>
      <c r="K41" s="285"/>
      <c r="L41" s="311"/>
      <c r="M41" s="303"/>
      <c r="N41" s="311"/>
      <c r="O41" s="285"/>
      <c r="P41" s="303"/>
      <c r="Q41" s="303"/>
      <c r="R41" s="303"/>
      <c r="S41" s="303"/>
    </row>
    <row r="42" spans="1:19" x14ac:dyDescent="0.2">
      <c r="A42" s="285"/>
      <c r="B42" s="285"/>
      <c r="C42" s="285"/>
      <c r="D42" s="288"/>
      <c r="E42" s="288"/>
      <c r="F42" s="286"/>
      <c r="G42" s="286"/>
      <c r="H42" s="287"/>
      <c r="I42" s="285"/>
      <c r="J42" s="285"/>
      <c r="K42" s="285"/>
      <c r="L42" s="311"/>
      <c r="M42" s="303"/>
      <c r="N42" s="311"/>
      <c r="O42" s="285"/>
      <c r="P42" s="303"/>
      <c r="Q42" s="303"/>
      <c r="R42" s="303"/>
      <c r="S42" s="303"/>
    </row>
    <row r="43" spans="1:19" x14ac:dyDescent="0.2">
      <c r="A43" s="285"/>
      <c r="B43" s="285"/>
      <c r="C43" s="285"/>
      <c r="D43" s="288"/>
      <c r="E43" s="288"/>
      <c r="F43" s="286"/>
      <c r="G43" s="286"/>
      <c r="H43" s="287"/>
      <c r="I43" s="285"/>
      <c r="J43" s="285"/>
      <c r="K43" s="285"/>
      <c r="L43" s="311"/>
      <c r="M43" s="303"/>
      <c r="N43" s="311"/>
      <c r="O43" s="285"/>
      <c r="P43" s="303"/>
      <c r="Q43" s="303"/>
      <c r="R43" s="303"/>
      <c r="S43" s="303"/>
    </row>
    <row r="44" spans="1:19" x14ac:dyDescent="0.2">
      <c r="A44" s="285"/>
      <c r="B44" s="285"/>
      <c r="C44" s="285"/>
      <c r="D44" s="288"/>
      <c r="E44" s="288"/>
      <c r="F44" s="286"/>
      <c r="G44" s="286"/>
      <c r="H44" s="287"/>
      <c r="I44" s="285"/>
      <c r="J44" s="285"/>
      <c r="K44" s="285"/>
      <c r="L44" s="311"/>
      <c r="M44" s="303"/>
      <c r="N44" s="311"/>
      <c r="O44" s="285"/>
      <c r="P44" s="303"/>
      <c r="Q44" s="303"/>
      <c r="R44" s="303"/>
      <c r="S44" s="303"/>
    </row>
    <row r="45" spans="1:19" x14ac:dyDescent="0.2">
      <c r="A45" s="285"/>
      <c r="B45" s="285"/>
      <c r="C45" s="285"/>
      <c r="D45" s="288"/>
      <c r="E45" s="288"/>
      <c r="F45" s="286"/>
      <c r="G45" s="286"/>
      <c r="H45" s="287"/>
      <c r="I45" s="285"/>
      <c r="J45" s="285"/>
      <c r="K45" s="285"/>
      <c r="L45" s="311"/>
      <c r="M45" s="303"/>
      <c r="N45" s="311"/>
      <c r="O45" s="285"/>
      <c r="P45" s="303"/>
      <c r="Q45" s="303"/>
      <c r="R45" s="303"/>
      <c r="S45" s="303"/>
    </row>
    <row r="46" spans="1:19" x14ac:dyDescent="0.2">
      <c r="A46" s="285"/>
      <c r="B46" s="285"/>
      <c r="C46" s="285"/>
      <c r="D46" s="288"/>
      <c r="E46" s="288"/>
      <c r="F46" s="286"/>
      <c r="G46" s="286"/>
      <c r="H46" s="287"/>
      <c r="I46" s="285"/>
      <c r="J46" s="285"/>
      <c r="K46" s="285"/>
      <c r="L46" s="311"/>
      <c r="M46" s="303"/>
      <c r="N46" s="311"/>
      <c r="O46" s="285"/>
      <c r="P46" s="303"/>
      <c r="Q46" s="303"/>
      <c r="R46" s="303"/>
      <c r="S46" s="303"/>
    </row>
    <row r="47" spans="1:19" x14ac:dyDescent="0.2">
      <c r="A47" s="285"/>
      <c r="B47" s="285"/>
      <c r="C47" s="285"/>
      <c r="D47" s="288"/>
      <c r="E47" s="288"/>
      <c r="F47" s="286"/>
      <c r="G47" s="286"/>
      <c r="H47" s="287"/>
      <c r="I47" s="285"/>
      <c r="J47" s="285"/>
      <c r="K47" s="285"/>
      <c r="L47" s="311"/>
      <c r="M47" s="303"/>
      <c r="N47" s="311"/>
      <c r="O47" s="285"/>
      <c r="P47" s="303"/>
      <c r="Q47" s="303"/>
      <c r="R47" s="303"/>
      <c r="S47" s="303"/>
    </row>
    <row r="48" spans="1:19" x14ac:dyDescent="0.2">
      <c r="A48" s="285"/>
      <c r="B48" s="285"/>
      <c r="C48" s="285"/>
      <c r="D48" s="288"/>
      <c r="E48" s="288"/>
      <c r="F48" s="286"/>
      <c r="G48" s="286"/>
      <c r="H48" s="287"/>
      <c r="I48" s="285"/>
      <c r="J48" s="285"/>
      <c r="K48" s="285"/>
      <c r="L48" s="311"/>
      <c r="M48" s="303"/>
      <c r="N48" s="311"/>
      <c r="O48" s="285"/>
      <c r="P48" s="303"/>
      <c r="Q48" s="303"/>
      <c r="R48" s="303"/>
      <c r="S48" s="303"/>
    </row>
    <row r="49" spans="1:19" x14ac:dyDescent="0.2">
      <c r="A49" s="285"/>
      <c r="B49" s="285"/>
      <c r="C49" s="285"/>
      <c r="D49" s="288"/>
      <c r="E49" s="288"/>
      <c r="F49" s="286"/>
      <c r="G49" s="286"/>
      <c r="H49" s="287"/>
      <c r="I49" s="285"/>
      <c r="J49" s="285"/>
      <c r="K49" s="285"/>
      <c r="L49" s="311"/>
      <c r="M49" s="303"/>
      <c r="N49" s="311"/>
      <c r="O49" s="285"/>
      <c r="P49" s="303"/>
      <c r="Q49" s="303"/>
      <c r="R49" s="303"/>
      <c r="S49" s="303"/>
    </row>
    <row r="50" spans="1:19" x14ac:dyDescent="0.2">
      <c r="A50" s="285"/>
      <c r="B50" s="285"/>
      <c r="C50" s="285"/>
      <c r="D50" s="288"/>
      <c r="E50" s="288"/>
      <c r="F50" s="286"/>
      <c r="G50" s="286"/>
      <c r="H50" s="287"/>
      <c r="I50" s="285"/>
      <c r="J50" s="285"/>
      <c r="K50" s="285"/>
      <c r="L50" s="311"/>
      <c r="M50" s="303"/>
      <c r="N50" s="311"/>
      <c r="O50" s="285"/>
      <c r="P50" s="303"/>
      <c r="Q50" s="303"/>
      <c r="R50" s="303"/>
      <c r="S50" s="303"/>
    </row>
    <row r="51" spans="1:19" x14ac:dyDescent="0.2">
      <c r="A51" s="285"/>
      <c r="B51" s="285"/>
      <c r="C51" s="285"/>
      <c r="D51" s="288"/>
      <c r="E51" s="288"/>
      <c r="F51" s="286"/>
      <c r="G51" s="286"/>
      <c r="H51" s="287"/>
      <c r="I51" s="285"/>
      <c r="J51" s="285"/>
      <c r="K51" s="285"/>
      <c r="L51" s="311"/>
      <c r="M51" s="303"/>
      <c r="N51" s="311"/>
      <c r="O51" s="285"/>
      <c r="P51" s="303"/>
      <c r="Q51" s="303"/>
      <c r="R51" s="303"/>
      <c r="S51" s="303"/>
    </row>
    <row r="52" spans="1:19" x14ac:dyDescent="0.2">
      <c r="A52" s="285"/>
      <c r="B52" s="285"/>
      <c r="C52" s="285"/>
      <c r="D52" s="288"/>
      <c r="E52" s="288"/>
      <c r="F52" s="286"/>
      <c r="G52" s="286"/>
      <c r="H52" s="287"/>
      <c r="I52" s="285"/>
      <c r="J52" s="285"/>
      <c r="K52" s="285"/>
      <c r="L52" s="311"/>
      <c r="M52" s="303"/>
      <c r="N52" s="311"/>
      <c r="O52" s="285"/>
      <c r="P52" s="303"/>
      <c r="Q52" s="303"/>
      <c r="R52" s="303"/>
      <c r="S52" s="303"/>
    </row>
    <row r="53" spans="1:19" x14ac:dyDescent="0.2">
      <c r="A53" s="285"/>
      <c r="B53" s="285"/>
      <c r="C53" s="285"/>
      <c r="D53" s="288"/>
      <c r="E53" s="288"/>
      <c r="F53" s="286"/>
      <c r="G53" s="286"/>
      <c r="H53" s="287"/>
      <c r="I53" s="285"/>
      <c r="J53" s="285"/>
      <c r="K53" s="285"/>
      <c r="L53" s="311"/>
      <c r="M53" s="303"/>
      <c r="N53" s="311"/>
      <c r="O53" s="285"/>
      <c r="P53" s="303"/>
      <c r="Q53" s="303"/>
      <c r="R53" s="303"/>
      <c r="S53" s="303"/>
    </row>
    <row r="54" spans="1:19" x14ac:dyDescent="0.2">
      <c r="A54" s="285"/>
      <c r="B54" s="285"/>
      <c r="C54" s="285"/>
      <c r="D54" s="288"/>
      <c r="E54" s="288"/>
      <c r="F54" s="286"/>
      <c r="G54" s="286"/>
      <c r="H54" s="287"/>
      <c r="I54" s="285"/>
      <c r="J54" s="285"/>
      <c r="K54" s="285"/>
      <c r="L54" s="311"/>
      <c r="M54" s="303"/>
      <c r="N54" s="311"/>
      <c r="O54" s="285"/>
      <c r="P54" s="303"/>
      <c r="Q54" s="303"/>
      <c r="R54" s="303"/>
      <c r="S54" s="303"/>
    </row>
    <row r="55" spans="1:19" x14ac:dyDescent="0.2">
      <c r="A55" s="285"/>
      <c r="B55" s="285"/>
      <c r="C55" s="285"/>
      <c r="D55" s="288"/>
      <c r="E55" s="288"/>
      <c r="F55" s="286"/>
      <c r="G55" s="286"/>
      <c r="H55" s="287"/>
      <c r="I55" s="285"/>
      <c r="J55" s="285"/>
      <c r="K55" s="285"/>
      <c r="L55" s="311"/>
      <c r="M55" s="303"/>
      <c r="N55" s="311"/>
      <c r="O55" s="285"/>
      <c r="P55" s="303"/>
      <c r="Q55" s="303"/>
      <c r="R55" s="303"/>
      <c r="S55" s="303"/>
    </row>
    <row r="56" spans="1:19" x14ac:dyDescent="0.2">
      <c r="A56" s="285"/>
      <c r="B56" s="285"/>
      <c r="C56" s="285"/>
      <c r="D56" s="288"/>
      <c r="E56" s="288"/>
      <c r="F56" s="286"/>
      <c r="G56" s="286"/>
      <c r="H56" s="287"/>
      <c r="I56" s="285"/>
      <c r="J56" s="285"/>
      <c r="K56" s="285"/>
      <c r="L56" s="311"/>
      <c r="M56" s="303"/>
      <c r="N56" s="311"/>
      <c r="O56" s="285"/>
      <c r="P56" s="303"/>
      <c r="Q56" s="303"/>
      <c r="R56" s="303"/>
      <c r="S56" s="303"/>
    </row>
    <row r="57" spans="1:19" x14ac:dyDescent="0.2">
      <c r="A57" s="285"/>
      <c r="B57" s="285"/>
      <c r="C57" s="285"/>
      <c r="D57" s="288"/>
      <c r="E57" s="288"/>
      <c r="F57" s="286"/>
      <c r="G57" s="286"/>
      <c r="H57" s="287"/>
      <c r="I57" s="285"/>
      <c r="J57" s="285"/>
      <c r="K57" s="285"/>
      <c r="L57" s="311"/>
      <c r="M57" s="303"/>
      <c r="N57" s="311"/>
      <c r="O57" s="285"/>
      <c r="P57" s="303"/>
      <c r="Q57" s="303"/>
      <c r="R57" s="303"/>
      <c r="S57" s="303"/>
    </row>
    <row r="58" spans="1:19" x14ac:dyDescent="0.2">
      <c r="A58" s="285"/>
      <c r="B58" s="285"/>
      <c r="C58" s="285"/>
      <c r="D58" s="288"/>
      <c r="E58" s="288"/>
      <c r="F58" s="286"/>
      <c r="G58" s="286"/>
      <c r="H58" s="287"/>
      <c r="I58" s="285"/>
      <c r="J58" s="285"/>
      <c r="K58" s="285"/>
      <c r="L58" s="311"/>
      <c r="M58" s="303"/>
      <c r="N58" s="311"/>
      <c r="O58" s="285"/>
      <c r="P58" s="303"/>
      <c r="Q58" s="303"/>
      <c r="R58" s="303"/>
      <c r="S58" s="303"/>
    </row>
    <row r="59" spans="1:19" x14ac:dyDescent="0.2">
      <c r="A59" s="285"/>
      <c r="B59" s="285"/>
      <c r="C59" s="285"/>
      <c r="D59" s="288"/>
      <c r="E59" s="288"/>
      <c r="F59" s="286"/>
      <c r="G59" s="286"/>
      <c r="H59" s="287"/>
      <c r="I59" s="285"/>
      <c r="J59" s="285"/>
      <c r="K59" s="285"/>
      <c r="L59" s="311"/>
      <c r="M59" s="303"/>
      <c r="N59" s="311"/>
      <c r="O59" s="285"/>
      <c r="P59" s="303"/>
      <c r="Q59" s="303"/>
      <c r="R59" s="303"/>
      <c r="S59" s="303"/>
    </row>
    <row r="60" spans="1:19" x14ac:dyDescent="0.2">
      <c r="A60" s="285"/>
      <c r="B60" s="285"/>
      <c r="C60" s="285"/>
      <c r="D60" s="288"/>
      <c r="E60" s="288"/>
      <c r="F60" s="286"/>
      <c r="G60" s="286"/>
      <c r="H60" s="287"/>
      <c r="I60" s="285"/>
      <c r="J60" s="285"/>
      <c r="K60" s="285"/>
      <c r="L60" s="311"/>
      <c r="M60" s="303"/>
      <c r="N60" s="311"/>
      <c r="O60" s="285"/>
      <c r="P60" s="303"/>
      <c r="Q60" s="303"/>
      <c r="R60" s="303"/>
      <c r="S60" s="303"/>
    </row>
    <row r="61" spans="1:19" x14ac:dyDescent="0.2">
      <c r="A61" s="285"/>
      <c r="B61" s="285"/>
      <c r="C61" s="285"/>
      <c r="D61" s="288"/>
      <c r="E61" s="288"/>
      <c r="F61" s="286"/>
      <c r="G61" s="286"/>
      <c r="H61" s="287"/>
      <c r="I61" s="285"/>
      <c r="J61" s="285"/>
      <c r="K61" s="285"/>
      <c r="L61" s="311"/>
      <c r="M61" s="303"/>
      <c r="N61" s="311"/>
      <c r="O61" s="285"/>
      <c r="P61" s="303"/>
      <c r="Q61" s="303"/>
      <c r="R61" s="303"/>
      <c r="S61" s="303"/>
    </row>
    <row r="62" spans="1:19" x14ac:dyDescent="0.2">
      <c r="A62" s="283"/>
      <c r="B62" s="283"/>
      <c r="C62" s="283"/>
      <c r="D62" s="304"/>
      <c r="E62" s="304"/>
      <c r="F62" s="305"/>
      <c r="G62" s="305"/>
      <c r="H62" s="306"/>
      <c r="I62" s="283"/>
      <c r="J62" s="283"/>
      <c r="K62" s="283"/>
      <c r="L62" s="311"/>
      <c r="M62" s="303"/>
      <c r="N62" s="311"/>
      <c r="O62" s="285"/>
      <c r="P62" s="303"/>
      <c r="Q62" s="303"/>
      <c r="R62" s="303"/>
      <c r="S62" s="303"/>
    </row>
    <row r="63" spans="1:19" x14ac:dyDescent="0.2">
      <c r="A63" s="283"/>
      <c r="B63" s="283"/>
      <c r="C63" s="283"/>
      <c r="D63" s="304"/>
      <c r="E63" s="304"/>
      <c r="F63" s="305"/>
      <c r="G63" s="305"/>
      <c r="H63" s="306"/>
      <c r="I63" s="283"/>
      <c r="J63" s="283"/>
      <c r="K63" s="283"/>
      <c r="L63" s="311"/>
      <c r="M63" s="303"/>
      <c r="N63" s="311"/>
      <c r="O63" s="285"/>
      <c r="P63" s="303"/>
      <c r="Q63" s="303"/>
      <c r="R63" s="303"/>
      <c r="S63" s="30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>
    <tabColor rgb="FF0070C0"/>
  </sheetPr>
  <dimension ref="A1"/>
  <sheetViews>
    <sheetView workbookViewId="0"/>
  </sheetViews>
  <sheetFormatPr defaultRowHeight="12.75" x14ac:dyDescent="0.2"/>
  <cols>
    <col min="2" max="2" width="11.28515625" bestFit="1" customWidth="1"/>
    <col min="3" max="3" width="7.7109375" bestFit="1" customWidth="1"/>
    <col min="4" max="4" width="9" bestFit="1" customWidth="1"/>
    <col min="5" max="5" width="17.42578125" bestFit="1" customWidth="1"/>
    <col min="6" max="6" width="14.42578125" bestFit="1" customWidth="1"/>
    <col min="7" max="7" width="34.5703125" bestFit="1" customWidth="1"/>
    <col min="8" max="8" width="11" bestFit="1" customWidth="1"/>
    <col min="9" max="9" width="7.5703125" bestFit="1" customWidth="1"/>
    <col min="10" max="10" width="5.5703125" bestFit="1" customWidth="1"/>
    <col min="11" max="11" width="7.5703125" bestFit="1" customWidth="1"/>
    <col min="12" max="12" width="12.7109375" bestFit="1" customWidth="1"/>
    <col min="13" max="13" width="7.85546875" bestFit="1" customWidth="1"/>
    <col min="14" max="14" width="8.28515625" bestFit="1" customWidth="1"/>
    <col min="15" max="15" width="3.85546875" bestFit="1" customWidth="1"/>
    <col min="16" max="16" width="10.7109375" bestFit="1" customWidth="1"/>
    <col min="18" max="18" width="9.7109375" bestFit="1" customWidth="1"/>
    <col min="19" max="19" width="3.7109375" bestFit="1" customWidth="1"/>
    <col min="20" max="20" width="10.7109375" bestFit="1" customWidth="1"/>
    <col min="21" max="21" width="9.85546875" bestFit="1" customWidth="1"/>
    <col min="22" max="22" width="7" bestFit="1" customWidth="1"/>
    <col min="23" max="23" width="9.85546875" bestFit="1" customWidth="1"/>
    <col min="25" max="25" width="5" bestFit="1" customWidth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FFFF00"/>
  </sheetPr>
  <dimension ref="A1:J85"/>
  <sheetViews>
    <sheetView workbookViewId="0"/>
  </sheetViews>
  <sheetFormatPr defaultColWidth="18.7109375" defaultRowHeight="12.75" x14ac:dyDescent="0.2"/>
  <cols>
    <col min="1" max="1" width="10.7109375" style="39" bestFit="1" customWidth="1"/>
    <col min="2" max="2" width="11.140625" style="39" bestFit="1" customWidth="1"/>
    <col min="3" max="3" width="6.85546875" style="47" bestFit="1" customWidth="1"/>
    <col min="4" max="4" width="13.7109375" style="33" bestFit="1" customWidth="1"/>
    <col min="5" max="5" width="7.5703125" style="43" bestFit="1" customWidth="1"/>
    <col min="6" max="6" width="16.7109375" style="35" bestFit="1" customWidth="1"/>
    <col min="7" max="7" width="17" style="31" bestFit="1" customWidth="1"/>
    <col min="8" max="8" width="16.7109375" style="32" bestFit="1" customWidth="1"/>
    <col min="9" max="9" width="11" style="34" bestFit="1" customWidth="1"/>
    <col min="10" max="10" width="21" style="39" bestFit="1" customWidth="1"/>
    <col min="11" max="16384" width="18.7109375" style="39"/>
  </cols>
  <sheetData>
    <row r="1" spans="1:10" s="35" customFormat="1" x14ac:dyDescent="0.2">
      <c r="A1" s="31" t="s">
        <v>239</v>
      </c>
      <c r="B1" s="31" t="s">
        <v>240</v>
      </c>
      <c r="C1" s="32" t="s">
        <v>241</v>
      </c>
      <c r="D1" s="33" t="s">
        <v>242</v>
      </c>
      <c r="E1" s="33" t="s">
        <v>248</v>
      </c>
      <c r="F1" s="31" t="s">
        <v>318</v>
      </c>
      <c r="G1" s="31" t="s">
        <v>319</v>
      </c>
      <c r="H1" s="32" t="s">
        <v>320</v>
      </c>
      <c r="I1" s="34" t="s">
        <v>321</v>
      </c>
      <c r="J1" s="35" t="s">
        <v>322</v>
      </c>
    </row>
    <row r="2" spans="1:10" x14ac:dyDescent="0.2">
      <c r="A2" s="2">
        <v>84737</v>
      </c>
      <c r="B2" s="31">
        <v>120022565</v>
      </c>
      <c r="C2" s="36" t="s">
        <v>314</v>
      </c>
      <c r="D2" s="32" t="s">
        <v>250</v>
      </c>
      <c r="E2" s="37">
        <v>4</v>
      </c>
      <c r="F2" s="32" t="s">
        <v>251</v>
      </c>
      <c r="G2" s="33">
        <v>42740</v>
      </c>
      <c r="H2" s="33" t="s">
        <v>294</v>
      </c>
      <c r="I2" s="38">
        <v>42745</v>
      </c>
    </row>
    <row r="3" spans="1:10" x14ac:dyDescent="0.2">
      <c r="A3" s="31"/>
      <c r="B3" s="31"/>
      <c r="C3" s="36"/>
      <c r="D3" s="32"/>
      <c r="E3" s="37"/>
      <c r="F3" s="32"/>
      <c r="G3" s="33"/>
      <c r="H3" s="33"/>
      <c r="I3" s="33"/>
      <c r="J3" s="40"/>
    </row>
    <row r="4" spans="1:10" x14ac:dyDescent="0.2">
      <c r="A4" s="2"/>
      <c r="B4" s="31"/>
      <c r="C4" s="36"/>
      <c r="D4" s="32"/>
      <c r="E4" s="37"/>
      <c r="F4" s="33"/>
      <c r="G4" s="33"/>
      <c r="H4" s="33"/>
      <c r="I4" s="33"/>
    </row>
    <row r="5" spans="1:10" x14ac:dyDescent="0.2">
      <c r="A5" s="2"/>
      <c r="B5" s="31"/>
      <c r="C5" s="36"/>
      <c r="D5" s="32"/>
      <c r="E5" s="37"/>
      <c r="F5" s="32"/>
      <c r="G5" s="33"/>
      <c r="H5" s="33"/>
      <c r="I5" s="33"/>
    </row>
    <row r="6" spans="1:10" x14ac:dyDescent="0.2">
      <c r="A6" s="31"/>
      <c r="B6" s="31"/>
      <c r="C6" s="36"/>
      <c r="D6" s="32"/>
      <c r="E6" s="37"/>
      <c r="F6" s="32"/>
      <c r="G6" s="33"/>
      <c r="H6" s="33"/>
      <c r="I6" s="33"/>
      <c r="J6" s="40"/>
    </row>
    <row r="7" spans="1:10" x14ac:dyDescent="0.2">
      <c r="A7" s="2"/>
      <c r="B7" s="31"/>
      <c r="C7" s="36"/>
      <c r="D7" s="32"/>
      <c r="E7" s="37"/>
      <c r="F7" s="32"/>
      <c r="G7" s="33"/>
      <c r="H7" s="33"/>
      <c r="I7" s="33"/>
    </row>
    <row r="8" spans="1:10" x14ac:dyDescent="0.2">
      <c r="A8" s="2"/>
      <c r="C8" s="41"/>
      <c r="E8" s="42"/>
      <c r="F8" s="43"/>
      <c r="I8" s="33"/>
    </row>
    <row r="9" spans="1:10" x14ac:dyDescent="0.2">
      <c r="A9" s="2"/>
      <c r="C9" s="44"/>
      <c r="D9" s="39"/>
      <c r="E9" s="45"/>
      <c r="F9" s="40"/>
      <c r="G9" s="39"/>
      <c r="I9" s="33"/>
    </row>
    <row r="10" spans="1:10" x14ac:dyDescent="0.2">
      <c r="A10" s="2"/>
      <c r="C10" s="41"/>
      <c r="E10" s="42"/>
      <c r="F10" s="43"/>
      <c r="I10" s="33"/>
    </row>
    <row r="11" spans="1:10" x14ac:dyDescent="0.2">
      <c r="A11" s="2"/>
      <c r="C11" s="41"/>
      <c r="E11" s="42"/>
      <c r="F11" s="43"/>
      <c r="I11" s="33"/>
    </row>
    <row r="12" spans="1:10" x14ac:dyDescent="0.2">
      <c r="A12" s="2"/>
      <c r="C12" s="41"/>
      <c r="E12" s="42"/>
      <c r="F12" s="43"/>
      <c r="I12" s="33"/>
    </row>
    <row r="13" spans="1:10" x14ac:dyDescent="0.2">
      <c r="A13" s="2"/>
      <c r="C13" s="41"/>
      <c r="E13" s="42"/>
      <c r="F13" s="43"/>
      <c r="I13" s="33"/>
    </row>
    <row r="14" spans="1:10" x14ac:dyDescent="0.2">
      <c r="A14" s="2"/>
      <c r="C14" s="41"/>
      <c r="E14" s="42"/>
      <c r="I14" s="33"/>
    </row>
    <row r="15" spans="1:10" x14ac:dyDescent="0.2">
      <c r="A15" s="2"/>
      <c r="C15" s="41"/>
      <c r="E15" s="42"/>
      <c r="I15" s="33"/>
    </row>
    <row r="16" spans="1:10" x14ac:dyDescent="0.2">
      <c r="A16" s="2"/>
      <c r="C16" s="41"/>
      <c r="E16" s="42"/>
      <c r="I16" s="33"/>
    </row>
    <row r="17" spans="1:9" x14ac:dyDescent="0.2">
      <c r="A17" s="2"/>
      <c r="C17" s="41"/>
      <c r="E17" s="42"/>
      <c r="I17" s="33"/>
    </row>
    <row r="18" spans="1:9" x14ac:dyDescent="0.2">
      <c r="A18" s="2"/>
      <c r="C18" s="41"/>
      <c r="E18" s="42"/>
      <c r="F18" s="43"/>
      <c r="I18" s="33"/>
    </row>
    <row r="19" spans="1:9" x14ac:dyDescent="0.2">
      <c r="A19" s="2"/>
      <c r="C19" s="41"/>
      <c r="E19" s="42"/>
      <c r="F19" s="43"/>
      <c r="I19" s="33"/>
    </row>
    <row r="20" spans="1:9" x14ac:dyDescent="0.2">
      <c r="A20" s="2"/>
      <c r="C20" s="41"/>
      <c r="E20" s="42"/>
      <c r="F20" s="43"/>
      <c r="I20" s="33"/>
    </row>
    <row r="21" spans="1:9" x14ac:dyDescent="0.2">
      <c r="A21" s="2"/>
      <c r="C21" s="41"/>
      <c r="E21" s="42"/>
      <c r="F21" s="43"/>
      <c r="I21" s="33"/>
    </row>
    <row r="22" spans="1:9" x14ac:dyDescent="0.2">
      <c r="A22" s="2"/>
      <c r="C22" s="41"/>
      <c r="E22" s="42"/>
      <c r="F22" s="43"/>
      <c r="I22" s="33"/>
    </row>
    <row r="23" spans="1:9" x14ac:dyDescent="0.2">
      <c r="A23" s="2"/>
      <c r="C23" s="41"/>
      <c r="E23" s="42"/>
      <c r="F23" s="43"/>
      <c r="I23" s="33"/>
    </row>
    <row r="24" spans="1:9" x14ac:dyDescent="0.2">
      <c r="A24" s="2"/>
      <c r="C24" s="41"/>
      <c r="E24" s="42"/>
      <c r="F24" s="43"/>
      <c r="I24" s="33"/>
    </row>
    <row r="25" spans="1:9" x14ac:dyDescent="0.2">
      <c r="A25" s="2"/>
      <c r="C25" s="41"/>
      <c r="E25" s="42"/>
      <c r="F25" s="43"/>
      <c r="I25" s="33"/>
    </row>
    <row r="26" spans="1:9" x14ac:dyDescent="0.2">
      <c r="A26" s="2"/>
      <c r="C26" s="41"/>
      <c r="E26" s="42"/>
      <c r="F26" s="43"/>
      <c r="I26" s="33"/>
    </row>
    <row r="27" spans="1:9" x14ac:dyDescent="0.2">
      <c r="A27" s="2"/>
      <c r="C27" s="41"/>
      <c r="E27" s="42"/>
      <c r="F27" s="43"/>
      <c r="I27" s="33"/>
    </row>
    <row r="28" spans="1:9" x14ac:dyDescent="0.2">
      <c r="A28" s="2"/>
      <c r="C28" s="41"/>
      <c r="E28" s="42"/>
      <c r="F28" s="43"/>
      <c r="I28" s="33"/>
    </row>
    <row r="29" spans="1:9" x14ac:dyDescent="0.2">
      <c r="A29" s="2"/>
      <c r="C29" s="41"/>
      <c r="E29" s="42"/>
      <c r="F29" s="43"/>
      <c r="I29" s="33"/>
    </row>
    <row r="30" spans="1:9" x14ac:dyDescent="0.2">
      <c r="A30" s="2"/>
      <c r="C30" s="41"/>
      <c r="E30" s="42"/>
      <c r="F30" s="43"/>
      <c r="I30" s="33"/>
    </row>
    <row r="31" spans="1:9" x14ac:dyDescent="0.2">
      <c r="A31" s="2"/>
      <c r="C31" s="41"/>
      <c r="E31" s="42"/>
      <c r="I31" s="33"/>
    </row>
    <row r="32" spans="1:9" x14ac:dyDescent="0.2">
      <c r="A32" s="2"/>
      <c r="C32" s="41"/>
      <c r="E32" s="42"/>
      <c r="I32" s="33"/>
    </row>
    <row r="33" spans="1:9" x14ac:dyDescent="0.2">
      <c r="A33" s="2"/>
      <c r="C33" s="41"/>
      <c r="E33" s="42"/>
      <c r="I33" s="33"/>
    </row>
    <row r="34" spans="1:9" x14ac:dyDescent="0.2">
      <c r="A34" s="2"/>
      <c r="C34" s="41"/>
      <c r="E34" s="42"/>
      <c r="I34" s="33"/>
    </row>
    <row r="35" spans="1:9" x14ac:dyDescent="0.2">
      <c r="A35" s="2"/>
      <c r="C35" s="41"/>
      <c r="E35" s="42"/>
      <c r="F35" s="43"/>
      <c r="I35" s="33"/>
    </row>
    <row r="36" spans="1:9" x14ac:dyDescent="0.2">
      <c r="A36" s="2"/>
      <c r="C36" s="41"/>
      <c r="E36" s="42"/>
      <c r="F36" s="43"/>
      <c r="I36" s="33"/>
    </row>
    <row r="37" spans="1:9" x14ac:dyDescent="0.2">
      <c r="A37" s="2"/>
      <c r="C37" s="41"/>
      <c r="E37" s="42"/>
      <c r="F37" s="43"/>
      <c r="I37" s="33"/>
    </row>
    <row r="38" spans="1:9" x14ac:dyDescent="0.2">
      <c r="A38" s="2"/>
      <c r="C38" s="41"/>
      <c r="E38" s="42"/>
      <c r="F38" s="43"/>
      <c r="I38" s="33"/>
    </row>
    <row r="39" spans="1:9" x14ac:dyDescent="0.2">
      <c r="A39" s="2"/>
      <c r="C39" s="41"/>
      <c r="E39" s="42"/>
      <c r="F39" s="43"/>
    </row>
    <row r="40" spans="1:9" x14ac:dyDescent="0.2">
      <c r="A40" s="2"/>
      <c r="C40" s="41"/>
      <c r="E40" s="42"/>
      <c r="F40" s="43"/>
    </row>
    <row r="41" spans="1:9" x14ac:dyDescent="0.2">
      <c r="A41" s="2"/>
      <c r="C41" s="41"/>
      <c r="E41" s="42"/>
      <c r="F41" s="43"/>
    </row>
    <row r="42" spans="1:9" x14ac:dyDescent="0.2">
      <c r="A42" s="2"/>
      <c r="C42" s="41"/>
      <c r="E42" s="42"/>
      <c r="F42" s="43"/>
    </row>
    <row r="43" spans="1:9" x14ac:dyDescent="0.2">
      <c r="A43" s="2"/>
      <c r="C43" s="41"/>
      <c r="E43" s="42"/>
      <c r="F43" s="43"/>
    </row>
    <row r="44" spans="1:9" x14ac:dyDescent="0.2">
      <c r="A44" s="2"/>
      <c r="C44" s="41"/>
      <c r="E44" s="42"/>
      <c r="F44" s="43"/>
    </row>
    <row r="45" spans="1:9" x14ac:dyDescent="0.2">
      <c r="A45" s="2"/>
      <c r="C45" s="41"/>
      <c r="E45" s="42"/>
      <c r="F45" s="43"/>
    </row>
    <row r="46" spans="1:9" x14ac:dyDescent="0.2">
      <c r="A46" s="2"/>
      <c r="C46" s="41"/>
      <c r="E46" s="42"/>
      <c r="F46" s="43"/>
    </row>
    <row r="47" spans="1:9" x14ac:dyDescent="0.2">
      <c r="A47" s="2"/>
      <c r="C47" s="41"/>
      <c r="E47" s="42"/>
      <c r="F47" s="43"/>
    </row>
    <row r="48" spans="1:9" x14ac:dyDescent="0.2">
      <c r="A48" s="2"/>
      <c r="C48" s="41"/>
      <c r="E48" s="42"/>
      <c r="F48" s="43"/>
    </row>
    <row r="49" spans="1:6" x14ac:dyDescent="0.2">
      <c r="A49" s="2"/>
      <c r="C49" s="41"/>
      <c r="E49" s="42"/>
    </row>
    <row r="50" spans="1:6" x14ac:dyDescent="0.2">
      <c r="A50" s="2"/>
      <c r="C50" s="46"/>
      <c r="E50" s="42"/>
    </row>
    <row r="51" spans="1:6" x14ac:dyDescent="0.2">
      <c r="A51" s="2"/>
      <c r="C51" s="46"/>
      <c r="E51" s="42"/>
    </row>
    <row r="52" spans="1:6" x14ac:dyDescent="0.2">
      <c r="A52" s="2"/>
      <c r="C52" s="46"/>
      <c r="E52" s="42"/>
    </row>
    <row r="53" spans="1:6" x14ac:dyDescent="0.2">
      <c r="A53" s="2"/>
      <c r="C53" s="46"/>
      <c r="E53" s="42"/>
      <c r="F53" s="43"/>
    </row>
    <row r="54" spans="1:6" x14ac:dyDescent="0.2">
      <c r="A54" s="2"/>
      <c r="C54" s="46"/>
      <c r="E54" s="42"/>
      <c r="F54" s="43"/>
    </row>
    <row r="55" spans="1:6" x14ac:dyDescent="0.2">
      <c r="A55" s="2"/>
      <c r="C55" s="46"/>
      <c r="F55" s="43"/>
    </row>
    <row r="56" spans="1:6" x14ac:dyDescent="0.2">
      <c r="A56" s="2"/>
      <c r="C56" s="46"/>
      <c r="F56" s="43"/>
    </row>
    <row r="57" spans="1:6" x14ac:dyDescent="0.2">
      <c r="A57" s="2"/>
      <c r="C57" s="46"/>
      <c r="F57" s="43"/>
    </row>
    <row r="58" spans="1:6" x14ac:dyDescent="0.2">
      <c r="A58" s="2"/>
      <c r="C58" s="46"/>
      <c r="F58" s="43"/>
    </row>
    <row r="59" spans="1:6" x14ac:dyDescent="0.2">
      <c r="A59" s="2"/>
      <c r="C59" s="46"/>
      <c r="F59" s="43"/>
    </row>
    <row r="60" spans="1:6" x14ac:dyDescent="0.2">
      <c r="A60" s="2"/>
      <c r="C60" s="46"/>
      <c r="F60" s="43"/>
    </row>
    <row r="61" spans="1:6" x14ac:dyDescent="0.2">
      <c r="A61" s="2"/>
      <c r="C61" s="46"/>
      <c r="F61" s="43"/>
    </row>
    <row r="62" spans="1:6" x14ac:dyDescent="0.2">
      <c r="A62" s="2"/>
      <c r="C62" s="46"/>
      <c r="F62" s="43"/>
    </row>
    <row r="63" spans="1:6" x14ac:dyDescent="0.2">
      <c r="A63" s="2"/>
      <c r="C63" s="46"/>
    </row>
    <row r="64" spans="1:6" x14ac:dyDescent="0.2">
      <c r="A64" s="2"/>
      <c r="C64" s="46"/>
    </row>
    <row r="65" spans="1:6" x14ac:dyDescent="0.2">
      <c r="A65" s="2"/>
      <c r="C65" s="46"/>
    </row>
    <row r="66" spans="1:6" x14ac:dyDescent="0.2">
      <c r="A66" s="2"/>
      <c r="C66" s="46"/>
    </row>
    <row r="67" spans="1:6" x14ac:dyDescent="0.2">
      <c r="A67" s="2"/>
      <c r="C67" s="46"/>
      <c r="F67" s="43"/>
    </row>
    <row r="68" spans="1:6" x14ac:dyDescent="0.2">
      <c r="A68" s="2"/>
      <c r="C68" s="46"/>
      <c r="F68" s="43"/>
    </row>
    <row r="69" spans="1:6" x14ac:dyDescent="0.2">
      <c r="A69" s="2"/>
      <c r="C69" s="46"/>
      <c r="F69" s="43"/>
    </row>
    <row r="70" spans="1:6" x14ac:dyDescent="0.2">
      <c r="A70" s="2"/>
      <c r="C70" s="46"/>
      <c r="F70" s="43"/>
    </row>
    <row r="71" spans="1:6" x14ac:dyDescent="0.2">
      <c r="A71" s="2"/>
      <c r="C71" s="46"/>
      <c r="F71" s="43"/>
    </row>
    <row r="72" spans="1:6" x14ac:dyDescent="0.2">
      <c r="A72" s="2"/>
      <c r="C72" s="46"/>
      <c r="F72" s="43"/>
    </row>
    <row r="73" spans="1:6" x14ac:dyDescent="0.2">
      <c r="A73" s="2"/>
      <c r="C73" s="46"/>
      <c r="F73" s="43"/>
    </row>
    <row r="74" spans="1:6" x14ac:dyDescent="0.2">
      <c r="A74" s="2"/>
      <c r="C74" s="46"/>
      <c r="F74" s="43"/>
    </row>
    <row r="75" spans="1:6" x14ac:dyDescent="0.2">
      <c r="A75" s="2"/>
      <c r="C75" s="46"/>
      <c r="F75" s="43"/>
    </row>
    <row r="76" spans="1:6" x14ac:dyDescent="0.2">
      <c r="A76" s="2"/>
      <c r="C76" s="46"/>
      <c r="F76" s="43"/>
    </row>
    <row r="77" spans="1:6" x14ac:dyDescent="0.2">
      <c r="A77" s="2"/>
      <c r="C77" s="46"/>
      <c r="F77" s="43"/>
    </row>
    <row r="78" spans="1:6" x14ac:dyDescent="0.2">
      <c r="A78" s="2"/>
      <c r="C78" s="46"/>
      <c r="F78" s="43"/>
    </row>
    <row r="79" spans="1:6" x14ac:dyDescent="0.2">
      <c r="A79" s="2"/>
      <c r="C79" s="46"/>
      <c r="F79" s="43"/>
    </row>
    <row r="80" spans="1:6" x14ac:dyDescent="0.2">
      <c r="A80" s="2"/>
      <c r="C80" s="46"/>
      <c r="F80" s="43"/>
    </row>
    <row r="81" spans="1:6" x14ac:dyDescent="0.2">
      <c r="A81" s="2"/>
      <c r="C81" s="46"/>
      <c r="F81" s="43"/>
    </row>
    <row r="82" spans="1:6" x14ac:dyDescent="0.2">
      <c r="A82" s="2"/>
      <c r="C82" s="46"/>
      <c r="F82" s="43"/>
    </row>
    <row r="83" spans="1:6" x14ac:dyDescent="0.2">
      <c r="A83" s="2"/>
      <c r="C83" s="46"/>
    </row>
    <row r="84" spans="1:6" x14ac:dyDescent="0.2">
      <c r="A84" s="2"/>
      <c r="C84" s="46"/>
    </row>
    <row r="85" spans="1:6" x14ac:dyDescent="0.2">
      <c r="A85" s="2"/>
      <c r="C85" s="46"/>
    </row>
  </sheetData>
  <sortState ref="A2:J2">
    <sortCondition ref="G2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9">
    <tabColor rgb="FFFFFF00"/>
  </sheetPr>
  <dimension ref="A1:K108"/>
  <sheetViews>
    <sheetView topLeftCell="A22" workbookViewId="0">
      <selection sqref="A1:E1"/>
    </sheetView>
  </sheetViews>
  <sheetFormatPr defaultRowHeight="12.75" x14ac:dyDescent="0.2"/>
  <cols>
    <col min="1" max="2" width="11.140625" style="28" customWidth="1"/>
    <col min="3" max="3" width="36.7109375" customWidth="1"/>
    <col min="4" max="4" width="20.140625" customWidth="1"/>
    <col min="5" max="5" width="21" style="29" hidden="1" customWidth="1"/>
    <col min="6" max="8" width="9.28515625" customWidth="1"/>
    <col min="9" max="9" width="10.7109375" customWidth="1"/>
    <col min="10" max="10" width="13.42578125" style="1" customWidth="1"/>
    <col min="11" max="11" width="28" customWidth="1"/>
  </cols>
  <sheetData>
    <row r="1" spans="1:11" ht="16.5" thickBot="1" x14ac:dyDescent="0.25">
      <c r="A1" s="710" t="s">
        <v>238</v>
      </c>
      <c r="B1" s="711"/>
      <c r="C1" s="711"/>
      <c r="D1" s="711"/>
      <c r="E1" s="711"/>
      <c r="F1" s="452"/>
      <c r="G1" s="723"/>
      <c r="H1" s="723"/>
      <c r="I1" s="723"/>
      <c r="J1" s="724"/>
      <c r="K1" s="51"/>
    </row>
    <row r="2" spans="1:11" ht="13.5" thickBot="1" x14ac:dyDescent="0.25">
      <c r="A2" s="3" t="s">
        <v>239</v>
      </c>
      <c r="B2" s="4" t="s">
        <v>240</v>
      </c>
      <c r="C2" s="5" t="s">
        <v>241</v>
      </c>
      <c r="D2" s="6" t="s">
        <v>242</v>
      </c>
      <c r="E2" s="20" t="s">
        <v>243</v>
      </c>
      <c r="F2" s="13" t="s">
        <v>244</v>
      </c>
      <c r="G2" s="14" t="s">
        <v>245</v>
      </c>
      <c r="H2" s="15" t="s">
        <v>246</v>
      </c>
      <c r="I2" s="15" t="s">
        <v>247</v>
      </c>
      <c r="J2" s="19" t="s">
        <v>248</v>
      </c>
      <c r="K2" s="7" t="s">
        <v>249</v>
      </c>
    </row>
    <row r="3" spans="1:11" x14ac:dyDescent="0.2">
      <c r="A3" s="337">
        <v>94012</v>
      </c>
      <c r="B3" s="338">
        <v>120026321</v>
      </c>
      <c r="C3" s="339" t="s">
        <v>346</v>
      </c>
      <c r="D3" s="339" t="s">
        <v>250</v>
      </c>
      <c r="E3" s="453">
        <v>410</v>
      </c>
      <c r="F3" s="363">
        <v>1</v>
      </c>
      <c r="G3" s="363">
        <v>2</v>
      </c>
      <c r="H3" s="363">
        <v>1</v>
      </c>
      <c r="I3" s="363">
        <v>0</v>
      </c>
      <c r="J3" s="364">
        <f>SUM(F3:I3)</f>
        <v>4</v>
      </c>
      <c r="K3" s="715" t="s">
        <v>251</v>
      </c>
    </row>
    <row r="4" spans="1:11" x14ac:dyDescent="0.2">
      <c r="A4" s="343">
        <v>56205</v>
      </c>
      <c r="B4" s="344">
        <v>120027759</v>
      </c>
      <c r="C4" s="345" t="s">
        <v>253</v>
      </c>
      <c r="D4" s="345" t="s">
        <v>250</v>
      </c>
      <c r="E4" s="454">
        <v>598</v>
      </c>
      <c r="F4" s="355">
        <v>1</v>
      </c>
      <c r="G4" s="355">
        <v>2</v>
      </c>
      <c r="H4" s="355">
        <v>1</v>
      </c>
      <c r="I4" s="355">
        <v>0</v>
      </c>
      <c r="J4" s="356">
        <f>SUM(F4:I4)</f>
        <v>4</v>
      </c>
      <c r="K4" s="716"/>
    </row>
    <row r="5" spans="1:11" x14ac:dyDescent="0.2">
      <c r="A5" s="343">
        <v>91020</v>
      </c>
      <c r="B5" s="344">
        <v>91020</v>
      </c>
      <c r="C5" s="345" t="s">
        <v>256</v>
      </c>
      <c r="D5" s="345" t="s">
        <v>250</v>
      </c>
      <c r="E5" s="406">
        <v>499</v>
      </c>
      <c r="F5" s="355">
        <v>1</v>
      </c>
      <c r="G5" s="355">
        <v>2</v>
      </c>
      <c r="H5" s="355">
        <v>1</v>
      </c>
      <c r="I5" s="355">
        <v>0</v>
      </c>
      <c r="J5" s="356">
        <f t="shared" ref="J5:J13" si="0">SUM(F5:I5)</f>
        <v>4</v>
      </c>
      <c r="K5" s="716"/>
    </row>
    <row r="6" spans="1:11" x14ac:dyDescent="0.2">
      <c r="A6" s="343">
        <v>73499</v>
      </c>
      <c r="B6" s="344">
        <v>120025752</v>
      </c>
      <c r="C6" s="345" t="s">
        <v>257</v>
      </c>
      <c r="D6" s="345" t="s">
        <v>250</v>
      </c>
      <c r="E6" s="406"/>
      <c r="F6" s="355">
        <v>1</v>
      </c>
      <c r="G6" s="355">
        <v>2</v>
      </c>
      <c r="H6" s="355">
        <v>1</v>
      </c>
      <c r="I6" s="355">
        <v>0</v>
      </c>
      <c r="J6" s="356">
        <f t="shared" si="0"/>
        <v>4</v>
      </c>
      <c r="K6" s="716"/>
    </row>
    <row r="7" spans="1:11" x14ac:dyDescent="0.2">
      <c r="A7" s="346">
        <v>92968</v>
      </c>
      <c r="B7" s="347">
        <v>120025788</v>
      </c>
      <c r="C7" s="348" t="s">
        <v>255</v>
      </c>
      <c r="D7" s="348" t="s">
        <v>259</v>
      </c>
      <c r="E7" s="455"/>
      <c r="F7" s="355">
        <v>1</v>
      </c>
      <c r="G7" s="355">
        <v>2</v>
      </c>
      <c r="H7" s="355">
        <v>1</v>
      </c>
      <c r="I7" s="355">
        <v>1</v>
      </c>
      <c r="J7" s="356">
        <f t="shared" si="0"/>
        <v>5</v>
      </c>
      <c r="K7" s="716"/>
    </row>
    <row r="8" spans="1:11" x14ac:dyDescent="0.2">
      <c r="A8" s="349">
        <v>93111</v>
      </c>
      <c r="B8" s="350">
        <v>120025903</v>
      </c>
      <c r="C8" s="351" t="s">
        <v>261</v>
      </c>
      <c r="D8" s="351" t="s">
        <v>259</v>
      </c>
      <c r="E8" s="456">
        <v>384</v>
      </c>
      <c r="F8" s="457">
        <v>1</v>
      </c>
      <c r="G8" s="457">
        <v>2</v>
      </c>
      <c r="H8" s="457">
        <v>1</v>
      </c>
      <c r="I8" s="457">
        <v>1</v>
      </c>
      <c r="J8" s="458">
        <f t="shared" si="0"/>
        <v>5</v>
      </c>
      <c r="K8" s="716"/>
    </row>
    <row r="9" spans="1:11" x14ac:dyDescent="0.2">
      <c r="A9" s="388">
        <v>92587</v>
      </c>
      <c r="B9" s="389">
        <v>120025708</v>
      </c>
      <c r="C9" s="390" t="s">
        <v>262</v>
      </c>
      <c r="D9" s="390" t="s">
        <v>259</v>
      </c>
      <c r="E9" s="459">
        <v>301</v>
      </c>
      <c r="F9" s="438">
        <v>1</v>
      </c>
      <c r="G9" s="438">
        <v>2</v>
      </c>
      <c r="H9" s="438">
        <v>1</v>
      </c>
      <c r="I9" s="438">
        <v>1</v>
      </c>
      <c r="J9" s="439">
        <f t="shared" si="0"/>
        <v>5</v>
      </c>
      <c r="K9" s="716"/>
    </row>
    <row r="10" spans="1:11" x14ac:dyDescent="0.2">
      <c r="A10" s="346">
        <v>90616</v>
      </c>
      <c r="B10" s="347">
        <v>120024614</v>
      </c>
      <c r="C10" s="348" t="s">
        <v>263</v>
      </c>
      <c r="D10" s="348" t="s">
        <v>259</v>
      </c>
      <c r="E10" s="455"/>
      <c r="F10" s="355">
        <v>1</v>
      </c>
      <c r="G10" s="355">
        <v>2</v>
      </c>
      <c r="H10" s="355">
        <v>1</v>
      </c>
      <c r="I10" s="355">
        <v>1</v>
      </c>
      <c r="J10" s="356">
        <f t="shared" si="0"/>
        <v>5</v>
      </c>
      <c r="K10" s="716"/>
    </row>
    <row r="11" spans="1:11" x14ac:dyDescent="0.2">
      <c r="A11" s="352">
        <v>32990</v>
      </c>
      <c r="B11" s="353">
        <v>32990</v>
      </c>
      <c r="C11" s="354" t="s">
        <v>281</v>
      </c>
      <c r="D11" s="354" t="s">
        <v>607</v>
      </c>
      <c r="E11" s="460"/>
      <c r="F11" s="355">
        <v>1</v>
      </c>
      <c r="G11" s="355">
        <v>2</v>
      </c>
      <c r="H11" s="355">
        <v>1</v>
      </c>
      <c r="I11" s="355">
        <v>1</v>
      </c>
      <c r="J11" s="356">
        <f t="shared" si="0"/>
        <v>5</v>
      </c>
      <c r="K11" s="716"/>
    </row>
    <row r="12" spans="1:11" x14ac:dyDescent="0.2">
      <c r="A12" s="435">
        <v>2001571</v>
      </c>
      <c r="B12" s="436">
        <v>120026487</v>
      </c>
      <c r="C12" s="437" t="s">
        <v>608</v>
      </c>
      <c r="D12" s="437" t="s">
        <v>607</v>
      </c>
      <c r="E12" s="461"/>
      <c r="F12" s="438">
        <v>1</v>
      </c>
      <c r="G12" s="438">
        <v>2</v>
      </c>
      <c r="H12" s="438">
        <v>1</v>
      </c>
      <c r="I12" s="438">
        <v>1</v>
      </c>
      <c r="J12" s="439">
        <f t="shared" si="0"/>
        <v>5</v>
      </c>
      <c r="K12" s="716"/>
    </row>
    <row r="13" spans="1:11" ht="13.5" thickBot="1" x14ac:dyDescent="0.25">
      <c r="A13" s="357">
        <v>47722</v>
      </c>
      <c r="B13" s="358">
        <v>47722</v>
      </c>
      <c r="C13" s="359" t="s">
        <v>609</v>
      </c>
      <c r="D13" s="360" t="s">
        <v>607</v>
      </c>
      <c r="E13" s="422"/>
      <c r="F13" s="361">
        <v>1</v>
      </c>
      <c r="G13" s="361">
        <v>2</v>
      </c>
      <c r="H13" s="361">
        <v>1</v>
      </c>
      <c r="I13" s="361">
        <v>1</v>
      </c>
      <c r="J13" s="362">
        <f t="shared" si="0"/>
        <v>5</v>
      </c>
      <c r="K13" s="717"/>
    </row>
    <row r="14" spans="1:11" ht="13.5" thickBot="1" x14ac:dyDescent="0.25">
      <c r="A14" s="1"/>
      <c r="B14" s="1"/>
      <c r="C14" s="1"/>
      <c r="D14" s="1"/>
      <c r="E14" s="1"/>
      <c r="F14" s="1"/>
      <c r="G14" s="1"/>
      <c r="H14" s="1"/>
      <c r="I14" s="1"/>
      <c r="K14" s="1"/>
    </row>
    <row r="15" spans="1:11" ht="16.5" thickBot="1" x14ac:dyDescent="0.25">
      <c r="A15" s="721" t="s">
        <v>264</v>
      </c>
      <c r="B15" s="722"/>
      <c r="C15" s="722"/>
      <c r="D15" s="722"/>
      <c r="E15" s="722"/>
      <c r="F15" s="452"/>
      <c r="G15" s="723"/>
      <c r="H15" s="723"/>
      <c r="I15" s="723"/>
      <c r="J15" s="724"/>
      <c r="K15" s="52"/>
    </row>
    <row r="16" spans="1:11" ht="13.5" thickBot="1" x14ac:dyDescent="0.25">
      <c r="A16" s="10" t="s">
        <v>239</v>
      </c>
      <c r="B16" s="4" t="s">
        <v>240</v>
      </c>
      <c r="C16" s="11" t="s">
        <v>241</v>
      </c>
      <c r="D16" s="11" t="s">
        <v>242</v>
      </c>
      <c r="E16" s="12" t="s">
        <v>243</v>
      </c>
      <c r="F16" s="13" t="s">
        <v>244</v>
      </c>
      <c r="G16" s="14" t="s">
        <v>245</v>
      </c>
      <c r="H16" s="15" t="s">
        <v>246</v>
      </c>
      <c r="I16" s="15" t="s">
        <v>247</v>
      </c>
      <c r="J16" s="19" t="s">
        <v>248</v>
      </c>
      <c r="K16" s="16" t="s">
        <v>249</v>
      </c>
    </row>
    <row r="17" spans="1:11" x14ac:dyDescent="0.2">
      <c r="A17" s="337">
        <v>59425</v>
      </c>
      <c r="B17" s="338">
        <v>120021905</v>
      </c>
      <c r="C17" s="339" t="s">
        <v>265</v>
      </c>
      <c r="D17" s="339" t="s">
        <v>250</v>
      </c>
      <c r="E17" s="453">
        <v>1013</v>
      </c>
      <c r="F17" s="363">
        <v>1</v>
      </c>
      <c r="G17" s="363">
        <v>2</v>
      </c>
      <c r="H17" s="363">
        <v>1</v>
      </c>
      <c r="I17" s="363">
        <v>0</v>
      </c>
      <c r="J17" s="364">
        <f>SUM(F17:I17)</f>
        <v>4</v>
      </c>
      <c r="K17" s="708" t="s">
        <v>260</v>
      </c>
    </row>
    <row r="18" spans="1:11" x14ac:dyDescent="0.2">
      <c r="A18" s="343">
        <v>59019</v>
      </c>
      <c r="B18" s="344">
        <v>120022423</v>
      </c>
      <c r="C18" s="345" t="s">
        <v>266</v>
      </c>
      <c r="D18" s="345" t="s">
        <v>250</v>
      </c>
      <c r="E18" s="406">
        <v>56</v>
      </c>
      <c r="F18" s="355">
        <v>1</v>
      </c>
      <c r="G18" s="355">
        <v>2</v>
      </c>
      <c r="H18" s="355">
        <v>1</v>
      </c>
      <c r="I18" s="355">
        <v>0</v>
      </c>
      <c r="J18" s="356">
        <f>SUM(F18:I18)</f>
        <v>4</v>
      </c>
      <c r="K18" s="709"/>
    </row>
    <row r="19" spans="1:11" x14ac:dyDescent="0.2">
      <c r="A19" s="343">
        <v>94206</v>
      </c>
      <c r="B19" s="344">
        <v>120026430</v>
      </c>
      <c r="C19" s="345" t="s">
        <v>523</v>
      </c>
      <c r="D19" s="345" t="s">
        <v>250</v>
      </c>
      <c r="E19" s="406">
        <v>237</v>
      </c>
      <c r="F19" s="355">
        <v>1</v>
      </c>
      <c r="G19" s="355">
        <v>2</v>
      </c>
      <c r="H19" s="355">
        <v>1</v>
      </c>
      <c r="I19" s="355">
        <v>0</v>
      </c>
      <c r="J19" s="356">
        <f t="shared" ref="J19:J30" si="1">SUM(F19:I19)</f>
        <v>4</v>
      </c>
      <c r="K19" s="709"/>
    </row>
    <row r="20" spans="1:11" x14ac:dyDescent="0.2">
      <c r="A20" s="343">
        <v>56096</v>
      </c>
      <c r="B20" s="344">
        <v>120022424</v>
      </c>
      <c r="C20" s="345" t="s">
        <v>524</v>
      </c>
      <c r="D20" s="345" t="s">
        <v>250</v>
      </c>
      <c r="E20" s="406">
        <v>499</v>
      </c>
      <c r="F20" s="355">
        <v>1</v>
      </c>
      <c r="G20" s="355">
        <v>2</v>
      </c>
      <c r="H20" s="355">
        <v>1</v>
      </c>
      <c r="I20" s="355">
        <v>0</v>
      </c>
      <c r="J20" s="356">
        <f t="shared" si="1"/>
        <v>4</v>
      </c>
      <c r="K20" s="709"/>
    </row>
    <row r="21" spans="1:11" x14ac:dyDescent="0.2">
      <c r="A21" s="365">
        <v>91006</v>
      </c>
      <c r="B21" s="366">
        <v>120024969</v>
      </c>
      <c r="C21" s="367" t="s">
        <v>267</v>
      </c>
      <c r="D21" s="462" t="s">
        <v>268</v>
      </c>
      <c r="E21" s="463"/>
      <c r="F21" s="355">
        <v>1</v>
      </c>
      <c r="G21" s="355">
        <v>2</v>
      </c>
      <c r="H21" s="355">
        <v>1</v>
      </c>
      <c r="I21" s="368">
        <v>7</v>
      </c>
      <c r="J21" s="356">
        <f t="shared" si="1"/>
        <v>11</v>
      </c>
      <c r="K21" s="709"/>
    </row>
    <row r="22" spans="1:11" x14ac:dyDescent="0.2">
      <c r="A22" s="365">
        <v>93496</v>
      </c>
      <c r="B22" s="366">
        <v>93496</v>
      </c>
      <c r="C22" s="367" t="s">
        <v>269</v>
      </c>
      <c r="D22" s="462" t="s">
        <v>268</v>
      </c>
      <c r="E22" s="463"/>
      <c r="F22" s="355">
        <v>1</v>
      </c>
      <c r="G22" s="355">
        <v>2</v>
      </c>
      <c r="H22" s="355">
        <v>1</v>
      </c>
      <c r="I22" s="368">
        <v>7</v>
      </c>
      <c r="J22" s="356">
        <f t="shared" si="1"/>
        <v>11</v>
      </c>
      <c r="K22" s="709"/>
    </row>
    <row r="23" spans="1:11" x14ac:dyDescent="0.2">
      <c r="A23" s="365">
        <v>90091</v>
      </c>
      <c r="B23" s="366">
        <v>120027824</v>
      </c>
      <c r="C23" s="367" t="s">
        <v>270</v>
      </c>
      <c r="D23" s="462" t="s">
        <v>268</v>
      </c>
      <c r="E23" s="463">
        <v>6</v>
      </c>
      <c r="F23" s="355">
        <v>1</v>
      </c>
      <c r="G23" s="355">
        <v>2</v>
      </c>
      <c r="H23" s="355">
        <v>1</v>
      </c>
      <c r="I23" s="368">
        <v>7</v>
      </c>
      <c r="J23" s="356">
        <f t="shared" si="1"/>
        <v>11</v>
      </c>
      <c r="K23" s="709"/>
    </row>
    <row r="24" spans="1:11" x14ac:dyDescent="0.2">
      <c r="A24" s="365">
        <v>79735</v>
      </c>
      <c r="B24" s="366">
        <v>120024892</v>
      </c>
      <c r="C24" s="369" t="s">
        <v>271</v>
      </c>
      <c r="D24" s="462" t="s">
        <v>268</v>
      </c>
      <c r="E24" s="463">
        <v>307</v>
      </c>
      <c r="F24" s="355">
        <v>1</v>
      </c>
      <c r="G24" s="355">
        <v>2</v>
      </c>
      <c r="H24" s="355">
        <v>1</v>
      </c>
      <c r="I24" s="368">
        <v>7</v>
      </c>
      <c r="J24" s="356">
        <f t="shared" si="1"/>
        <v>11</v>
      </c>
      <c r="K24" s="709"/>
    </row>
    <row r="25" spans="1:11" x14ac:dyDescent="0.2">
      <c r="A25" s="365">
        <v>90005</v>
      </c>
      <c r="B25" s="366">
        <v>90005</v>
      </c>
      <c r="C25" s="369" t="s">
        <v>272</v>
      </c>
      <c r="D25" s="462" t="s">
        <v>268</v>
      </c>
      <c r="E25" s="463"/>
      <c r="F25" s="355">
        <v>1</v>
      </c>
      <c r="G25" s="355">
        <v>2</v>
      </c>
      <c r="H25" s="355">
        <v>1</v>
      </c>
      <c r="I25" s="355">
        <v>7</v>
      </c>
      <c r="J25" s="356">
        <f t="shared" si="1"/>
        <v>11</v>
      </c>
      <c r="K25" s="709"/>
    </row>
    <row r="26" spans="1:11" x14ac:dyDescent="0.2">
      <c r="A26" s="365">
        <v>92968</v>
      </c>
      <c r="B26" s="366">
        <v>120024377</v>
      </c>
      <c r="C26" s="369" t="s">
        <v>255</v>
      </c>
      <c r="D26" s="462" t="s">
        <v>268</v>
      </c>
      <c r="E26" s="463"/>
      <c r="F26" s="355">
        <v>1</v>
      </c>
      <c r="G26" s="355">
        <v>2</v>
      </c>
      <c r="H26" s="355">
        <v>1</v>
      </c>
      <c r="I26" s="355">
        <v>7</v>
      </c>
      <c r="J26" s="356">
        <f t="shared" si="1"/>
        <v>11</v>
      </c>
      <c r="K26" s="709"/>
    </row>
    <row r="27" spans="1:11" x14ac:dyDescent="0.2">
      <c r="A27" s="365">
        <v>81146</v>
      </c>
      <c r="B27" s="366">
        <v>120022942</v>
      </c>
      <c r="C27" s="370" t="s">
        <v>273</v>
      </c>
      <c r="D27" s="464" t="s">
        <v>274</v>
      </c>
      <c r="E27" s="463">
        <v>1</v>
      </c>
      <c r="F27" s="355">
        <v>1</v>
      </c>
      <c r="G27" s="355">
        <v>2</v>
      </c>
      <c r="H27" s="355">
        <v>1</v>
      </c>
      <c r="I27" s="355">
        <v>7</v>
      </c>
      <c r="J27" s="356">
        <f t="shared" si="1"/>
        <v>11</v>
      </c>
      <c r="K27" s="709"/>
    </row>
    <row r="28" spans="1:11" x14ac:dyDescent="0.2">
      <c r="A28" s="365">
        <v>96904</v>
      </c>
      <c r="B28" s="366">
        <v>120027412</v>
      </c>
      <c r="C28" s="370" t="s">
        <v>729</v>
      </c>
      <c r="D28" s="464" t="s">
        <v>274</v>
      </c>
      <c r="E28" s="463"/>
      <c r="F28" s="355">
        <v>1</v>
      </c>
      <c r="G28" s="355">
        <v>2</v>
      </c>
      <c r="H28" s="355">
        <v>1</v>
      </c>
      <c r="I28" s="355">
        <v>7</v>
      </c>
      <c r="J28" s="356">
        <v>11</v>
      </c>
      <c r="K28" s="709"/>
    </row>
    <row r="29" spans="1:11" x14ac:dyDescent="0.2">
      <c r="A29" s="365">
        <v>85379</v>
      </c>
      <c r="B29" s="366">
        <v>120022957</v>
      </c>
      <c r="C29" s="370" t="s">
        <v>275</v>
      </c>
      <c r="D29" s="464" t="s">
        <v>276</v>
      </c>
      <c r="E29" s="463">
        <v>1</v>
      </c>
      <c r="F29" s="355">
        <v>1</v>
      </c>
      <c r="G29" s="355">
        <v>2</v>
      </c>
      <c r="H29" s="355">
        <v>1</v>
      </c>
      <c r="I29" s="355">
        <v>8</v>
      </c>
      <c r="J29" s="356">
        <f t="shared" si="1"/>
        <v>12</v>
      </c>
      <c r="K29" s="709"/>
    </row>
    <row r="30" spans="1:11" x14ac:dyDescent="0.2">
      <c r="A30" s="365">
        <v>97123</v>
      </c>
      <c r="B30" s="366">
        <v>120027481</v>
      </c>
      <c r="C30" s="370" t="s">
        <v>778</v>
      </c>
      <c r="D30" s="464" t="s">
        <v>779</v>
      </c>
      <c r="E30" s="463"/>
      <c r="F30" s="355">
        <v>1</v>
      </c>
      <c r="G30" s="355">
        <v>2</v>
      </c>
      <c r="H30" s="355">
        <v>1</v>
      </c>
      <c r="I30" s="355">
        <v>8</v>
      </c>
      <c r="J30" s="356">
        <f t="shared" si="1"/>
        <v>12</v>
      </c>
      <c r="K30" s="709"/>
    </row>
    <row r="31" spans="1:11" x14ac:dyDescent="0.2">
      <c r="A31" s="365">
        <v>97123</v>
      </c>
      <c r="B31" s="366">
        <v>120027482</v>
      </c>
      <c r="C31" s="370" t="s">
        <v>778</v>
      </c>
      <c r="D31" s="464" t="s">
        <v>780</v>
      </c>
      <c r="E31" s="463"/>
      <c r="F31" s="355">
        <v>1</v>
      </c>
      <c r="G31" s="355">
        <v>2</v>
      </c>
      <c r="H31" s="355">
        <v>1</v>
      </c>
      <c r="I31" s="355">
        <v>7</v>
      </c>
      <c r="J31" s="356">
        <v>11</v>
      </c>
      <c r="K31" s="709"/>
    </row>
    <row r="32" spans="1:11" x14ac:dyDescent="0.2">
      <c r="A32" s="343">
        <v>92968</v>
      </c>
      <c r="B32" s="344">
        <v>120024225</v>
      </c>
      <c r="C32" s="345" t="s">
        <v>255</v>
      </c>
      <c r="D32" s="345" t="s">
        <v>250</v>
      </c>
      <c r="E32" s="406">
        <v>793</v>
      </c>
      <c r="F32" s="355">
        <v>1</v>
      </c>
      <c r="G32" s="355">
        <v>2</v>
      </c>
      <c r="H32" s="355">
        <v>1</v>
      </c>
      <c r="I32" s="355">
        <v>0</v>
      </c>
      <c r="J32" s="356">
        <f>SUM(F32:I32)</f>
        <v>4</v>
      </c>
      <c r="K32" s="709"/>
    </row>
    <row r="33" spans="1:11" x14ac:dyDescent="0.2">
      <c r="A33" s="343">
        <v>60102</v>
      </c>
      <c r="B33" s="344">
        <v>60102</v>
      </c>
      <c r="C33" s="345" t="s">
        <v>252</v>
      </c>
      <c r="D33" s="345" t="s">
        <v>250</v>
      </c>
      <c r="E33" s="406">
        <v>424</v>
      </c>
      <c r="F33" s="355">
        <v>1</v>
      </c>
      <c r="G33" s="355">
        <v>2</v>
      </c>
      <c r="H33" s="355">
        <v>1</v>
      </c>
      <c r="I33" s="355">
        <v>0</v>
      </c>
      <c r="J33" s="356">
        <f>SUM(F33:I33)</f>
        <v>4</v>
      </c>
      <c r="K33" s="709"/>
    </row>
    <row r="34" spans="1:11" x14ac:dyDescent="0.2">
      <c r="A34" s="343">
        <v>66186</v>
      </c>
      <c r="B34" s="344">
        <v>120022518</v>
      </c>
      <c r="C34" s="345" t="s">
        <v>254</v>
      </c>
      <c r="D34" s="345" t="s">
        <v>250</v>
      </c>
      <c r="E34" s="406">
        <v>20</v>
      </c>
      <c r="F34" s="355">
        <v>1</v>
      </c>
      <c r="G34" s="355">
        <v>2</v>
      </c>
      <c r="H34" s="355">
        <v>1</v>
      </c>
      <c r="I34" s="355">
        <v>0</v>
      </c>
      <c r="J34" s="356">
        <f>SUM(F34:I34)</f>
        <v>4</v>
      </c>
      <c r="K34" s="709"/>
    </row>
    <row r="35" spans="1:11" ht="13.5" thickBot="1" x14ac:dyDescent="0.25">
      <c r="A35" s="371">
        <v>92536</v>
      </c>
      <c r="B35" s="372">
        <v>120025666</v>
      </c>
      <c r="C35" s="373" t="s">
        <v>258</v>
      </c>
      <c r="D35" s="373" t="s">
        <v>250</v>
      </c>
      <c r="E35" s="465"/>
      <c r="F35" s="361">
        <v>1</v>
      </c>
      <c r="G35" s="361">
        <v>2</v>
      </c>
      <c r="H35" s="361">
        <v>1</v>
      </c>
      <c r="I35" s="361">
        <v>0</v>
      </c>
      <c r="J35" s="362">
        <f>SUM(F35:I35)</f>
        <v>4</v>
      </c>
      <c r="K35" s="709"/>
    </row>
    <row r="36" spans="1:11" s="17" customFormat="1" x14ac:dyDescent="0.2">
      <c r="A36" s="403">
        <v>57317</v>
      </c>
      <c r="B36" s="404">
        <v>120022426</v>
      </c>
      <c r="C36" s="405" t="s">
        <v>311</v>
      </c>
      <c r="D36" s="405" t="s">
        <v>250</v>
      </c>
      <c r="E36" s="402">
        <v>150</v>
      </c>
      <c r="F36" s="355">
        <v>1</v>
      </c>
      <c r="G36" s="355">
        <v>2</v>
      </c>
      <c r="H36" s="355">
        <v>1</v>
      </c>
      <c r="I36" s="355">
        <v>0</v>
      </c>
      <c r="J36" s="356">
        <f>SUM(F36:I36)</f>
        <v>4</v>
      </c>
      <c r="K36" s="709"/>
    </row>
    <row r="37" spans="1:11" ht="13.5" thickBot="1" x14ac:dyDescent="0.25">
      <c r="A37"/>
      <c r="B37"/>
      <c r="E37"/>
      <c r="J37"/>
    </row>
    <row r="38" spans="1:11" ht="16.5" thickBot="1" x14ac:dyDescent="0.25">
      <c r="A38" s="710" t="s">
        <v>277</v>
      </c>
      <c r="B38" s="711"/>
      <c r="C38" s="711"/>
      <c r="D38" s="711"/>
      <c r="E38" s="712"/>
      <c r="F38" s="452"/>
      <c r="G38" s="713"/>
      <c r="H38" s="713"/>
      <c r="I38" s="713"/>
      <c r="J38" s="714"/>
      <c r="K38" s="52"/>
    </row>
    <row r="39" spans="1:11" ht="13.5" thickBot="1" x14ac:dyDescent="0.25">
      <c r="A39" s="3" t="s">
        <v>239</v>
      </c>
      <c r="B39" s="4" t="s">
        <v>240</v>
      </c>
      <c r="C39" s="5" t="s">
        <v>241</v>
      </c>
      <c r="D39" s="6" t="s">
        <v>242</v>
      </c>
      <c r="E39" s="18" t="s">
        <v>243</v>
      </c>
      <c r="F39" s="466" t="s">
        <v>244</v>
      </c>
      <c r="G39" s="467" t="s">
        <v>245</v>
      </c>
      <c r="H39" s="15" t="s">
        <v>246</v>
      </c>
      <c r="I39" s="15" t="s">
        <v>247</v>
      </c>
      <c r="J39" s="19" t="s">
        <v>248</v>
      </c>
      <c r="K39" s="27" t="s">
        <v>249</v>
      </c>
    </row>
    <row r="40" spans="1:11" x14ac:dyDescent="0.2">
      <c r="A40" s="337">
        <v>83838</v>
      </c>
      <c r="B40" s="338">
        <v>120022493</v>
      </c>
      <c r="C40" s="339" t="s">
        <v>278</v>
      </c>
      <c r="D40" s="339" t="s">
        <v>250</v>
      </c>
      <c r="E40" s="453">
        <v>540</v>
      </c>
      <c r="F40" s="363">
        <v>1</v>
      </c>
      <c r="G40" s="363">
        <v>2</v>
      </c>
      <c r="H40" s="363">
        <v>1</v>
      </c>
      <c r="I40" s="363">
        <v>0</v>
      </c>
      <c r="J40" s="364">
        <f t="shared" ref="J40:J54" si="2">SUM(F40:I40)</f>
        <v>4</v>
      </c>
      <c r="K40" s="715" t="s">
        <v>279</v>
      </c>
    </row>
    <row r="41" spans="1:11" x14ac:dyDescent="0.2">
      <c r="A41" s="343">
        <v>83838</v>
      </c>
      <c r="B41" s="344">
        <v>120026747</v>
      </c>
      <c r="C41" s="345" t="s">
        <v>532</v>
      </c>
      <c r="D41" s="345" t="s">
        <v>250</v>
      </c>
      <c r="E41" s="406"/>
      <c r="F41" s="355">
        <v>1</v>
      </c>
      <c r="G41" s="355">
        <v>2</v>
      </c>
      <c r="H41" s="355">
        <v>1</v>
      </c>
      <c r="I41" s="355">
        <v>0</v>
      </c>
      <c r="J41" s="356">
        <f t="shared" si="2"/>
        <v>4</v>
      </c>
      <c r="K41" s="716"/>
    </row>
    <row r="42" spans="1:11" x14ac:dyDescent="0.2">
      <c r="A42" s="343">
        <v>77001</v>
      </c>
      <c r="B42" s="344">
        <v>120024301</v>
      </c>
      <c r="C42" s="345" t="s">
        <v>280</v>
      </c>
      <c r="D42" s="345" t="s">
        <v>250</v>
      </c>
      <c r="E42" s="406">
        <v>279</v>
      </c>
      <c r="F42" s="355">
        <v>1</v>
      </c>
      <c r="G42" s="355">
        <v>2</v>
      </c>
      <c r="H42" s="355">
        <v>1</v>
      </c>
      <c r="I42" s="355">
        <v>0</v>
      </c>
      <c r="J42" s="356">
        <f>SUM(F42:I42)</f>
        <v>4</v>
      </c>
      <c r="K42" s="716"/>
    </row>
    <row r="43" spans="1:11" x14ac:dyDescent="0.2">
      <c r="A43" s="343">
        <v>78258</v>
      </c>
      <c r="B43" s="344">
        <v>78258</v>
      </c>
      <c r="C43" s="345" t="s">
        <v>281</v>
      </c>
      <c r="D43" s="345" t="s">
        <v>250</v>
      </c>
      <c r="E43" s="406">
        <v>2287</v>
      </c>
      <c r="F43" s="355">
        <v>1</v>
      </c>
      <c r="G43" s="355">
        <v>2</v>
      </c>
      <c r="H43" s="355">
        <v>1</v>
      </c>
      <c r="I43" s="355">
        <v>0</v>
      </c>
      <c r="J43" s="356">
        <f>SUM(F43:I43)</f>
        <v>4</v>
      </c>
      <c r="K43" s="716"/>
    </row>
    <row r="44" spans="1:11" x14ac:dyDescent="0.2">
      <c r="A44" s="340">
        <v>73471</v>
      </c>
      <c r="B44" s="341" t="s">
        <v>282</v>
      </c>
      <c r="C44" s="342" t="s">
        <v>283</v>
      </c>
      <c r="D44" s="342" t="s">
        <v>250</v>
      </c>
      <c r="E44" s="454">
        <v>1468</v>
      </c>
      <c r="F44" s="457">
        <v>1</v>
      </c>
      <c r="G44" s="457">
        <v>2</v>
      </c>
      <c r="H44" s="457">
        <v>1</v>
      </c>
      <c r="I44" s="457">
        <v>0</v>
      </c>
      <c r="J44" s="458">
        <f>SUM(F44:I44)</f>
        <v>4</v>
      </c>
      <c r="K44" s="716"/>
    </row>
    <row r="45" spans="1:11" x14ac:dyDescent="0.2">
      <c r="A45" s="343">
        <v>56161</v>
      </c>
      <c r="B45" s="344">
        <v>120024306</v>
      </c>
      <c r="C45" s="374" t="s">
        <v>284</v>
      </c>
      <c r="D45" s="374" t="s">
        <v>250</v>
      </c>
      <c r="E45" s="406"/>
      <c r="F45" s="355">
        <v>1</v>
      </c>
      <c r="G45" s="355">
        <v>2</v>
      </c>
      <c r="H45" s="355">
        <v>1</v>
      </c>
      <c r="I45" s="355">
        <v>0</v>
      </c>
      <c r="J45" s="356">
        <f t="shared" si="2"/>
        <v>4</v>
      </c>
      <c r="K45" s="716"/>
    </row>
    <row r="46" spans="1:11" x14ac:dyDescent="0.2">
      <c r="A46" s="375">
        <v>90284</v>
      </c>
      <c r="B46" s="376">
        <v>120024255</v>
      </c>
      <c r="C46" s="377" t="s">
        <v>285</v>
      </c>
      <c r="D46" s="468" t="s">
        <v>286</v>
      </c>
      <c r="E46" s="469">
        <v>39</v>
      </c>
      <c r="F46" s="355">
        <v>1</v>
      </c>
      <c r="G46" s="355">
        <v>2</v>
      </c>
      <c r="H46" s="355">
        <v>1</v>
      </c>
      <c r="I46" s="355">
        <v>2</v>
      </c>
      <c r="J46" s="356">
        <f t="shared" si="2"/>
        <v>6</v>
      </c>
      <c r="K46" s="716"/>
    </row>
    <row r="47" spans="1:11" x14ac:dyDescent="0.2">
      <c r="A47" s="378">
        <v>92536</v>
      </c>
      <c r="B47" s="379">
        <v>92536</v>
      </c>
      <c r="C47" s="380" t="s">
        <v>258</v>
      </c>
      <c r="D47" s="380" t="s">
        <v>287</v>
      </c>
      <c r="E47" s="470"/>
      <c r="F47" s="438">
        <v>1</v>
      </c>
      <c r="G47" s="438">
        <v>2</v>
      </c>
      <c r="H47" s="438">
        <v>1</v>
      </c>
      <c r="I47" s="438">
        <v>5</v>
      </c>
      <c r="J47" s="356">
        <f t="shared" si="2"/>
        <v>9</v>
      </c>
      <c r="K47" s="716"/>
    </row>
    <row r="48" spans="1:11" x14ac:dyDescent="0.2">
      <c r="A48" s="381">
        <v>83838</v>
      </c>
      <c r="B48" s="382">
        <v>120023289</v>
      </c>
      <c r="C48" s="383" t="s">
        <v>278</v>
      </c>
      <c r="D48" s="383" t="s">
        <v>288</v>
      </c>
      <c r="E48" s="469"/>
      <c r="F48" s="355">
        <v>1</v>
      </c>
      <c r="G48" s="355">
        <v>2</v>
      </c>
      <c r="H48" s="355">
        <v>1</v>
      </c>
      <c r="I48" s="355">
        <v>4</v>
      </c>
      <c r="J48" s="356">
        <f t="shared" si="2"/>
        <v>8</v>
      </c>
      <c r="K48" s="716"/>
    </row>
    <row r="49" spans="1:11" x14ac:dyDescent="0.2">
      <c r="A49" s="381">
        <v>92968</v>
      </c>
      <c r="B49" s="382">
        <v>120024375</v>
      </c>
      <c r="C49" s="383" t="s">
        <v>255</v>
      </c>
      <c r="D49" s="383" t="s">
        <v>288</v>
      </c>
      <c r="E49" s="469"/>
      <c r="F49" s="355">
        <v>1</v>
      </c>
      <c r="G49" s="355">
        <v>2</v>
      </c>
      <c r="H49" s="355">
        <v>1</v>
      </c>
      <c r="I49" s="355">
        <v>4</v>
      </c>
      <c r="J49" s="356">
        <v>8</v>
      </c>
      <c r="K49" s="716"/>
    </row>
    <row r="50" spans="1:11" x14ac:dyDescent="0.2">
      <c r="A50" s="381">
        <v>78258</v>
      </c>
      <c r="B50" s="382">
        <v>120024863</v>
      </c>
      <c r="C50" s="383" t="s">
        <v>281</v>
      </c>
      <c r="D50" s="383" t="s">
        <v>288</v>
      </c>
      <c r="E50" s="469"/>
      <c r="F50" s="355">
        <v>1</v>
      </c>
      <c r="G50" s="355">
        <v>2</v>
      </c>
      <c r="H50" s="355">
        <v>1</v>
      </c>
      <c r="I50" s="355">
        <v>4</v>
      </c>
      <c r="J50" s="356">
        <f t="shared" si="2"/>
        <v>8</v>
      </c>
      <c r="K50" s="716"/>
    </row>
    <row r="51" spans="1:11" x14ac:dyDescent="0.2">
      <c r="A51" s="381">
        <v>60102</v>
      </c>
      <c r="B51" s="382">
        <v>120025009</v>
      </c>
      <c r="C51" s="383" t="s">
        <v>252</v>
      </c>
      <c r="D51" s="383" t="s">
        <v>288</v>
      </c>
      <c r="E51" s="469"/>
      <c r="F51" s="355">
        <v>1</v>
      </c>
      <c r="G51" s="355">
        <v>2</v>
      </c>
      <c r="H51" s="355">
        <v>1</v>
      </c>
      <c r="I51" s="355">
        <v>4</v>
      </c>
      <c r="J51" s="356">
        <f t="shared" si="2"/>
        <v>8</v>
      </c>
      <c r="K51" s="716"/>
    </row>
    <row r="52" spans="1:11" x14ac:dyDescent="0.2">
      <c r="A52" s="381">
        <v>79014</v>
      </c>
      <c r="B52" s="382">
        <v>79014</v>
      </c>
      <c r="C52" s="383" t="s">
        <v>289</v>
      </c>
      <c r="D52" s="383" t="s">
        <v>290</v>
      </c>
      <c r="E52" s="471">
        <v>146</v>
      </c>
      <c r="F52" s="355">
        <v>1</v>
      </c>
      <c r="G52" s="355">
        <v>2</v>
      </c>
      <c r="H52" s="355">
        <v>1</v>
      </c>
      <c r="I52" s="355">
        <v>4</v>
      </c>
      <c r="J52" s="356">
        <f t="shared" si="2"/>
        <v>8</v>
      </c>
      <c r="K52" s="716"/>
    </row>
    <row r="53" spans="1:11" x14ac:dyDescent="0.2">
      <c r="A53" s="381">
        <v>81713</v>
      </c>
      <c r="B53" s="384">
        <v>120022938</v>
      </c>
      <c r="C53" s="383" t="s">
        <v>291</v>
      </c>
      <c r="D53" s="383" t="s">
        <v>290</v>
      </c>
      <c r="E53" s="471">
        <v>36</v>
      </c>
      <c r="F53" s="355">
        <v>1</v>
      </c>
      <c r="G53" s="355">
        <v>2</v>
      </c>
      <c r="H53" s="355">
        <v>1</v>
      </c>
      <c r="I53" s="355">
        <v>4</v>
      </c>
      <c r="J53" s="356">
        <f t="shared" si="2"/>
        <v>8</v>
      </c>
      <c r="K53" s="716"/>
    </row>
    <row r="54" spans="1:11" ht="13.5" thickBot="1" x14ac:dyDescent="0.25">
      <c r="A54" s="385">
        <v>79644</v>
      </c>
      <c r="B54" s="386">
        <v>120024626</v>
      </c>
      <c r="C54" s="387" t="s">
        <v>292</v>
      </c>
      <c r="D54" s="387" t="s">
        <v>290</v>
      </c>
      <c r="E54" s="472">
        <v>328</v>
      </c>
      <c r="F54" s="361">
        <v>1</v>
      </c>
      <c r="G54" s="361">
        <v>2</v>
      </c>
      <c r="H54" s="361">
        <v>1</v>
      </c>
      <c r="I54" s="361">
        <v>4</v>
      </c>
      <c r="J54" s="362">
        <f t="shared" si="2"/>
        <v>8</v>
      </c>
      <c r="K54" s="717"/>
    </row>
    <row r="55" spans="1:11" ht="13.5" thickBot="1" x14ac:dyDescent="0.25">
      <c r="A55" s="53"/>
      <c r="B55" s="54"/>
      <c r="C55" s="50"/>
      <c r="E55"/>
      <c r="J55"/>
    </row>
    <row r="56" spans="1:11" ht="16.5" thickBot="1" x14ac:dyDescent="0.25">
      <c r="A56" s="721" t="s">
        <v>293</v>
      </c>
      <c r="B56" s="722"/>
      <c r="C56" s="722"/>
      <c r="D56" s="722"/>
      <c r="E56" s="722"/>
      <c r="F56" s="452"/>
      <c r="G56" s="723"/>
      <c r="H56" s="723"/>
      <c r="I56" s="723"/>
      <c r="J56" s="724"/>
      <c r="K56" s="51"/>
    </row>
    <row r="57" spans="1:11" ht="13.5" thickBot="1" x14ac:dyDescent="0.25">
      <c r="A57" s="3" t="s">
        <v>239</v>
      </c>
      <c r="B57" s="4" t="s">
        <v>240</v>
      </c>
      <c r="C57" s="5" t="s">
        <v>241</v>
      </c>
      <c r="D57" s="5" t="s">
        <v>242</v>
      </c>
      <c r="E57" s="20" t="s">
        <v>243</v>
      </c>
      <c r="F57" s="13" t="s">
        <v>244</v>
      </c>
      <c r="G57" s="467" t="s">
        <v>245</v>
      </c>
      <c r="H57" s="15" t="s">
        <v>246</v>
      </c>
      <c r="I57" s="15" t="s">
        <v>247</v>
      </c>
      <c r="J57" s="19" t="s">
        <v>248</v>
      </c>
      <c r="K57" s="21" t="s">
        <v>249</v>
      </c>
    </row>
    <row r="58" spans="1:11" x14ac:dyDescent="0.2">
      <c r="A58" s="337">
        <v>92968</v>
      </c>
      <c r="B58" s="338">
        <v>120024225</v>
      </c>
      <c r="C58" s="339" t="s">
        <v>255</v>
      </c>
      <c r="D58" s="339" t="s">
        <v>250</v>
      </c>
      <c r="E58" s="453">
        <v>793</v>
      </c>
      <c r="F58" s="363">
        <v>1</v>
      </c>
      <c r="G58" s="363">
        <v>2</v>
      </c>
      <c r="H58" s="363">
        <v>1</v>
      </c>
      <c r="I58" s="363">
        <v>0</v>
      </c>
      <c r="J58" s="364">
        <f t="shared" ref="J58:J69" si="3">SUM(F58:I58)</f>
        <v>4</v>
      </c>
      <c r="K58" s="725" t="s">
        <v>294</v>
      </c>
    </row>
    <row r="59" spans="1:11" x14ac:dyDescent="0.2">
      <c r="A59" s="343">
        <v>79735</v>
      </c>
      <c r="B59" s="344">
        <v>120026206</v>
      </c>
      <c r="C59" s="345" t="s">
        <v>295</v>
      </c>
      <c r="D59" s="345" t="s">
        <v>250</v>
      </c>
      <c r="E59" s="406"/>
      <c r="F59" s="355">
        <v>1</v>
      </c>
      <c r="G59" s="355">
        <v>2</v>
      </c>
      <c r="H59" s="355">
        <v>1</v>
      </c>
      <c r="I59" s="355">
        <v>0</v>
      </c>
      <c r="J59" s="356">
        <f t="shared" si="3"/>
        <v>4</v>
      </c>
      <c r="K59" s="726"/>
    </row>
    <row r="60" spans="1:11" x14ac:dyDescent="0.2">
      <c r="A60" s="343">
        <v>77561</v>
      </c>
      <c r="B60" s="344">
        <v>120026143</v>
      </c>
      <c r="C60" s="345" t="s">
        <v>296</v>
      </c>
      <c r="D60" s="345" t="s">
        <v>250</v>
      </c>
      <c r="E60" s="406"/>
      <c r="F60" s="355">
        <v>1</v>
      </c>
      <c r="G60" s="355">
        <v>2</v>
      </c>
      <c r="H60" s="355">
        <v>1</v>
      </c>
      <c r="I60" s="355">
        <v>0</v>
      </c>
      <c r="J60" s="356">
        <f t="shared" si="3"/>
        <v>4</v>
      </c>
      <c r="K60" s="726"/>
    </row>
    <row r="61" spans="1:11" x14ac:dyDescent="0.2">
      <c r="A61" s="346">
        <v>78606</v>
      </c>
      <c r="B61" s="347">
        <v>120024302</v>
      </c>
      <c r="C61" s="348" t="s">
        <v>297</v>
      </c>
      <c r="D61" s="348" t="s">
        <v>259</v>
      </c>
      <c r="E61" s="455">
        <v>532</v>
      </c>
      <c r="F61" s="355">
        <v>1</v>
      </c>
      <c r="G61" s="355">
        <v>2</v>
      </c>
      <c r="H61" s="355">
        <v>1</v>
      </c>
      <c r="I61" s="355">
        <f>2-1</f>
        <v>1</v>
      </c>
      <c r="J61" s="356">
        <f t="shared" si="3"/>
        <v>5</v>
      </c>
      <c r="K61" s="726"/>
    </row>
    <row r="62" spans="1:11" x14ac:dyDescent="0.2">
      <c r="A62" s="346">
        <v>84742</v>
      </c>
      <c r="B62" s="347">
        <v>120025332</v>
      </c>
      <c r="C62" s="348" t="s">
        <v>299</v>
      </c>
      <c r="D62" s="348" t="s">
        <v>259</v>
      </c>
      <c r="E62" s="455">
        <v>586</v>
      </c>
      <c r="F62" s="355">
        <v>1</v>
      </c>
      <c r="G62" s="355">
        <v>2</v>
      </c>
      <c r="H62" s="355">
        <v>1</v>
      </c>
      <c r="I62" s="355">
        <v>1</v>
      </c>
      <c r="J62" s="356">
        <f t="shared" si="3"/>
        <v>5</v>
      </c>
      <c r="K62" s="726"/>
    </row>
    <row r="63" spans="1:11" x14ac:dyDescent="0.2">
      <c r="A63" s="346">
        <v>75351</v>
      </c>
      <c r="B63" s="347">
        <v>75351</v>
      </c>
      <c r="C63" s="348" t="s">
        <v>300</v>
      </c>
      <c r="D63" s="348" t="s">
        <v>259</v>
      </c>
      <c r="E63" s="455">
        <v>13</v>
      </c>
      <c r="F63" s="355">
        <v>1</v>
      </c>
      <c r="G63" s="355">
        <v>2</v>
      </c>
      <c r="H63" s="355">
        <v>1</v>
      </c>
      <c r="I63" s="355">
        <v>1</v>
      </c>
      <c r="J63" s="356">
        <f t="shared" si="3"/>
        <v>5</v>
      </c>
      <c r="K63" s="726"/>
    </row>
    <row r="64" spans="1:11" x14ac:dyDescent="0.2">
      <c r="A64" s="388">
        <v>92968</v>
      </c>
      <c r="B64" s="389">
        <v>120025788</v>
      </c>
      <c r="C64" s="390" t="s">
        <v>255</v>
      </c>
      <c r="D64" s="390" t="s">
        <v>259</v>
      </c>
      <c r="E64" s="459"/>
      <c r="F64" s="355">
        <v>1</v>
      </c>
      <c r="G64" s="355">
        <v>2</v>
      </c>
      <c r="H64" s="355">
        <v>1</v>
      </c>
      <c r="I64" s="355">
        <v>1</v>
      </c>
      <c r="J64" s="356">
        <f t="shared" si="3"/>
        <v>5</v>
      </c>
      <c r="K64" s="726"/>
    </row>
    <row r="65" spans="1:11" x14ac:dyDescent="0.2">
      <c r="A65" s="334">
        <v>56096</v>
      </c>
      <c r="B65" s="335">
        <v>120025498</v>
      </c>
      <c r="C65" s="336" t="s">
        <v>525</v>
      </c>
      <c r="D65" s="336" t="s">
        <v>301</v>
      </c>
      <c r="E65" s="402">
        <v>499</v>
      </c>
      <c r="F65" s="355">
        <v>1</v>
      </c>
      <c r="G65" s="355">
        <v>2</v>
      </c>
      <c r="H65" s="355">
        <v>1</v>
      </c>
      <c r="I65" s="355">
        <v>1</v>
      </c>
      <c r="J65" s="356">
        <f t="shared" si="3"/>
        <v>5</v>
      </c>
      <c r="K65" s="726"/>
    </row>
    <row r="66" spans="1:11" x14ac:dyDescent="0.2">
      <c r="A66" s="334">
        <v>94010</v>
      </c>
      <c r="B66" s="335">
        <v>94010</v>
      </c>
      <c r="C66" s="336" t="s">
        <v>347</v>
      </c>
      <c r="D66" s="336" t="s">
        <v>301</v>
      </c>
      <c r="E66" s="402"/>
      <c r="F66" s="355">
        <v>1</v>
      </c>
      <c r="G66" s="355">
        <v>2</v>
      </c>
      <c r="H66" s="355">
        <v>1</v>
      </c>
      <c r="I66" s="355">
        <v>1</v>
      </c>
      <c r="J66" s="356">
        <f t="shared" si="3"/>
        <v>5</v>
      </c>
      <c r="K66" s="726"/>
    </row>
    <row r="67" spans="1:11" x14ac:dyDescent="0.2">
      <c r="A67" s="334">
        <v>74179</v>
      </c>
      <c r="B67" s="335">
        <v>120024307</v>
      </c>
      <c r="C67" s="336" t="s">
        <v>551</v>
      </c>
      <c r="D67" s="336" t="s">
        <v>552</v>
      </c>
      <c r="E67" s="402"/>
      <c r="F67" s="355">
        <v>1</v>
      </c>
      <c r="G67" s="355">
        <v>2</v>
      </c>
      <c r="H67" s="355">
        <v>1</v>
      </c>
      <c r="I67" s="355">
        <v>1</v>
      </c>
      <c r="J67" s="356">
        <f t="shared" si="3"/>
        <v>5</v>
      </c>
      <c r="K67" s="726"/>
    </row>
    <row r="68" spans="1:11" x14ac:dyDescent="0.2">
      <c r="A68" s="334">
        <v>73499</v>
      </c>
      <c r="B68" s="335">
        <v>120022936</v>
      </c>
      <c r="C68" s="336" t="s">
        <v>302</v>
      </c>
      <c r="D68" s="336" t="s">
        <v>303</v>
      </c>
      <c r="E68" s="473">
        <v>7</v>
      </c>
      <c r="F68" s="355">
        <v>1</v>
      </c>
      <c r="G68" s="355">
        <v>2</v>
      </c>
      <c r="H68" s="355">
        <v>1</v>
      </c>
      <c r="I68" s="355">
        <v>1</v>
      </c>
      <c r="J68" s="356">
        <f t="shared" si="3"/>
        <v>5</v>
      </c>
      <c r="K68" s="726"/>
    </row>
    <row r="69" spans="1:11" ht="13.5" thickBot="1" x14ac:dyDescent="0.25">
      <c r="A69" s="391">
        <v>92587</v>
      </c>
      <c r="B69" s="392">
        <v>120025707</v>
      </c>
      <c r="C69" s="393" t="s">
        <v>262</v>
      </c>
      <c r="D69" s="393" t="s">
        <v>301</v>
      </c>
      <c r="E69" s="474">
        <v>301</v>
      </c>
      <c r="F69" s="361">
        <v>1</v>
      </c>
      <c r="G69" s="361">
        <v>2</v>
      </c>
      <c r="H69" s="361">
        <v>1</v>
      </c>
      <c r="I69" s="361">
        <v>1</v>
      </c>
      <c r="J69" s="362">
        <f t="shared" si="3"/>
        <v>5</v>
      </c>
      <c r="K69" s="727"/>
    </row>
    <row r="70" spans="1:11" ht="13.5" thickBot="1" x14ac:dyDescent="0.25">
      <c r="A70" s="57"/>
      <c r="B70" s="57"/>
      <c r="C70" s="58"/>
      <c r="E70"/>
      <c r="J70"/>
      <c r="K70" s="451"/>
    </row>
    <row r="71" spans="1:11" ht="16.5" thickBot="1" x14ac:dyDescent="0.25">
      <c r="A71" s="728" t="s">
        <v>304</v>
      </c>
      <c r="B71" s="729"/>
      <c r="C71" s="729"/>
      <c r="D71" s="729"/>
      <c r="E71" s="729"/>
      <c r="F71" s="452"/>
      <c r="G71" s="723"/>
      <c r="H71" s="723"/>
      <c r="I71" s="723"/>
      <c r="J71" s="724"/>
      <c r="K71" s="52"/>
    </row>
    <row r="72" spans="1:11" ht="13.5" thickBot="1" x14ac:dyDescent="0.25">
      <c r="A72" s="22" t="s">
        <v>239</v>
      </c>
      <c r="B72" s="23" t="s">
        <v>240</v>
      </c>
      <c r="C72" s="24" t="s">
        <v>241</v>
      </c>
      <c r="D72" s="25" t="s">
        <v>242</v>
      </c>
      <c r="E72" s="26" t="s">
        <v>243</v>
      </c>
      <c r="F72" s="13" t="s">
        <v>244</v>
      </c>
      <c r="G72" s="13" t="s">
        <v>245</v>
      </c>
      <c r="H72" s="15" t="s">
        <v>246</v>
      </c>
      <c r="I72" s="15" t="s">
        <v>247</v>
      </c>
      <c r="J72" s="19" t="s">
        <v>248</v>
      </c>
      <c r="K72" s="27" t="s">
        <v>249</v>
      </c>
    </row>
    <row r="73" spans="1:11" x14ac:dyDescent="0.2">
      <c r="A73" s="394">
        <v>56161</v>
      </c>
      <c r="B73" s="395">
        <v>120022985</v>
      </c>
      <c r="C73" s="396" t="s">
        <v>284</v>
      </c>
      <c r="D73" s="396" t="s">
        <v>305</v>
      </c>
      <c r="E73" s="397">
        <v>205</v>
      </c>
      <c r="F73" s="363">
        <v>1</v>
      </c>
      <c r="G73" s="363">
        <v>2</v>
      </c>
      <c r="H73" s="363">
        <v>1</v>
      </c>
      <c r="I73" s="363">
        <v>2</v>
      </c>
      <c r="J73" s="364">
        <f t="shared" ref="J73:J91" si="4">SUM(F73:I73)</f>
        <v>6</v>
      </c>
      <c r="K73" s="718" t="s">
        <v>298</v>
      </c>
    </row>
    <row r="74" spans="1:11" x14ac:dyDescent="0.2">
      <c r="A74" s="398">
        <v>57622</v>
      </c>
      <c r="B74" s="399">
        <v>120024040</v>
      </c>
      <c r="C74" s="400" t="s">
        <v>306</v>
      </c>
      <c r="D74" s="400" t="s">
        <v>305</v>
      </c>
      <c r="E74" s="401"/>
      <c r="F74" s="355">
        <v>1</v>
      </c>
      <c r="G74" s="355">
        <v>2</v>
      </c>
      <c r="H74" s="355">
        <v>1</v>
      </c>
      <c r="I74" s="355">
        <v>2</v>
      </c>
      <c r="J74" s="356">
        <f t="shared" si="4"/>
        <v>6</v>
      </c>
      <c r="K74" s="719"/>
    </row>
    <row r="75" spans="1:11" x14ac:dyDescent="0.2">
      <c r="A75" s="398">
        <v>57622</v>
      </c>
      <c r="B75" s="399">
        <v>120027072</v>
      </c>
      <c r="C75" s="400" t="s">
        <v>306</v>
      </c>
      <c r="D75" s="400" t="s">
        <v>309</v>
      </c>
      <c r="E75" s="401"/>
      <c r="F75" s="355">
        <v>1</v>
      </c>
      <c r="G75" s="355">
        <v>2</v>
      </c>
      <c r="H75" s="355">
        <v>1</v>
      </c>
      <c r="I75" s="355">
        <v>2</v>
      </c>
      <c r="J75" s="356">
        <f t="shared" si="4"/>
        <v>6</v>
      </c>
      <c r="K75" s="719"/>
    </row>
    <row r="76" spans="1:11" x14ac:dyDescent="0.2">
      <c r="A76" s="398">
        <v>94041</v>
      </c>
      <c r="B76" s="399">
        <v>120026345</v>
      </c>
      <c r="C76" s="400" t="s">
        <v>348</v>
      </c>
      <c r="D76" s="400" t="s">
        <v>305</v>
      </c>
      <c r="E76" s="401">
        <v>545</v>
      </c>
      <c r="F76" s="355">
        <v>1</v>
      </c>
      <c r="G76" s="355">
        <v>2</v>
      </c>
      <c r="H76" s="355">
        <v>1</v>
      </c>
      <c r="I76" s="355">
        <v>2</v>
      </c>
      <c r="J76" s="356">
        <f t="shared" si="4"/>
        <v>6</v>
      </c>
      <c r="K76" s="719"/>
    </row>
    <row r="77" spans="1:11" x14ac:dyDescent="0.2">
      <c r="A77" s="398">
        <v>92663</v>
      </c>
      <c r="B77" s="399">
        <v>92663</v>
      </c>
      <c r="C77" s="400" t="s">
        <v>307</v>
      </c>
      <c r="D77" s="400" t="s">
        <v>305</v>
      </c>
      <c r="E77" s="401">
        <v>81</v>
      </c>
      <c r="F77" s="355">
        <v>1</v>
      </c>
      <c r="G77" s="355">
        <v>2</v>
      </c>
      <c r="H77" s="355">
        <v>1</v>
      </c>
      <c r="I77" s="355">
        <v>2</v>
      </c>
      <c r="J77" s="356">
        <f t="shared" si="4"/>
        <v>6</v>
      </c>
      <c r="K77" s="719"/>
    </row>
    <row r="78" spans="1:11" x14ac:dyDescent="0.2">
      <c r="A78" s="398">
        <v>93587</v>
      </c>
      <c r="B78" s="399">
        <v>93587</v>
      </c>
      <c r="C78" s="400" t="s">
        <v>308</v>
      </c>
      <c r="D78" s="400" t="s">
        <v>305</v>
      </c>
      <c r="E78" s="401"/>
      <c r="F78" s="355">
        <v>1</v>
      </c>
      <c r="G78" s="355">
        <v>2</v>
      </c>
      <c r="H78" s="355">
        <v>1</v>
      </c>
      <c r="I78" s="355">
        <v>2</v>
      </c>
      <c r="J78" s="356">
        <f t="shared" si="4"/>
        <v>6</v>
      </c>
      <c r="K78" s="719"/>
    </row>
    <row r="79" spans="1:11" x14ac:dyDescent="0.2">
      <c r="A79" s="398">
        <v>92968</v>
      </c>
      <c r="B79" s="399">
        <v>120024376</v>
      </c>
      <c r="C79" s="400" t="s">
        <v>255</v>
      </c>
      <c r="D79" s="400" t="s">
        <v>309</v>
      </c>
      <c r="E79" s="401"/>
      <c r="F79" s="355">
        <v>1</v>
      </c>
      <c r="G79" s="355">
        <v>2</v>
      </c>
      <c r="H79" s="355">
        <v>1</v>
      </c>
      <c r="I79" s="355">
        <v>2</v>
      </c>
      <c r="J79" s="356">
        <f t="shared" si="4"/>
        <v>6</v>
      </c>
      <c r="K79" s="719"/>
    </row>
    <row r="80" spans="1:11" x14ac:dyDescent="0.2">
      <c r="A80" s="398">
        <v>84742</v>
      </c>
      <c r="B80" s="399">
        <v>120024886</v>
      </c>
      <c r="C80" s="400" t="s">
        <v>299</v>
      </c>
      <c r="D80" s="400" t="s">
        <v>309</v>
      </c>
      <c r="E80" s="402">
        <v>118</v>
      </c>
      <c r="F80" s="355">
        <v>1</v>
      </c>
      <c r="G80" s="355">
        <v>2</v>
      </c>
      <c r="H80" s="355">
        <v>1</v>
      </c>
      <c r="I80" s="355">
        <v>2</v>
      </c>
      <c r="J80" s="356">
        <f t="shared" si="4"/>
        <v>6</v>
      </c>
      <c r="K80" s="719"/>
    </row>
    <row r="81" spans="1:11" x14ac:dyDescent="0.2">
      <c r="A81" s="398">
        <v>77561</v>
      </c>
      <c r="B81" s="399">
        <v>120022887</v>
      </c>
      <c r="C81" s="400" t="s">
        <v>296</v>
      </c>
      <c r="D81" s="400" t="s">
        <v>310</v>
      </c>
      <c r="E81" s="402"/>
      <c r="F81" s="355">
        <v>1</v>
      </c>
      <c r="G81" s="355">
        <v>2</v>
      </c>
      <c r="H81" s="355">
        <v>1</v>
      </c>
      <c r="I81" s="355">
        <v>2</v>
      </c>
      <c r="J81" s="356">
        <v>6</v>
      </c>
      <c r="K81" s="719"/>
    </row>
    <row r="82" spans="1:11" x14ac:dyDescent="0.2">
      <c r="A82" s="343">
        <v>90317</v>
      </c>
      <c r="B82" s="344">
        <v>120024261</v>
      </c>
      <c r="C82" s="345" t="s">
        <v>312</v>
      </c>
      <c r="D82" s="345" t="s">
        <v>250</v>
      </c>
      <c r="E82" s="406">
        <v>49</v>
      </c>
      <c r="F82" s="355">
        <v>1</v>
      </c>
      <c r="G82" s="355">
        <v>2</v>
      </c>
      <c r="H82" s="355">
        <v>1</v>
      </c>
      <c r="I82" s="355">
        <v>0</v>
      </c>
      <c r="J82" s="356">
        <f t="shared" si="4"/>
        <v>4</v>
      </c>
      <c r="K82" s="719"/>
    </row>
    <row r="83" spans="1:11" x14ac:dyDescent="0.2">
      <c r="A83" s="343">
        <v>94109</v>
      </c>
      <c r="B83" s="344">
        <v>120026389</v>
      </c>
      <c r="C83" s="345" t="s">
        <v>377</v>
      </c>
      <c r="D83" s="345" t="s">
        <v>250</v>
      </c>
      <c r="E83" s="406">
        <v>212</v>
      </c>
      <c r="F83" s="355">
        <v>1</v>
      </c>
      <c r="G83" s="355">
        <v>2</v>
      </c>
      <c r="H83" s="355">
        <v>1</v>
      </c>
      <c r="I83" s="355">
        <v>0</v>
      </c>
      <c r="J83" s="356">
        <f t="shared" si="4"/>
        <v>4</v>
      </c>
      <c r="K83" s="719"/>
    </row>
    <row r="84" spans="1:11" x14ac:dyDescent="0.2">
      <c r="A84" s="343">
        <v>93101</v>
      </c>
      <c r="B84" s="344">
        <v>120025885</v>
      </c>
      <c r="C84" s="345" t="s">
        <v>313</v>
      </c>
      <c r="D84" s="345" t="s">
        <v>250</v>
      </c>
      <c r="E84" s="406"/>
      <c r="F84" s="355">
        <v>1</v>
      </c>
      <c r="G84" s="355">
        <v>2</v>
      </c>
      <c r="H84" s="355">
        <v>1</v>
      </c>
      <c r="I84" s="355">
        <v>0</v>
      </c>
      <c r="J84" s="356">
        <f t="shared" si="4"/>
        <v>4</v>
      </c>
      <c r="K84" s="719"/>
    </row>
    <row r="85" spans="1:11" x14ac:dyDescent="0.2">
      <c r="A85" s="343">
        <v>84737</v>
      </c>
      <c r="B85" s="344">
        <v>120022565</v>
      </c>
      <c r="C85" s="345" t="s">
        <v>314</v>
      </c>
      <c r="D85" s="345" t="s">
        <v>250</v>
      </c>
      <c r="E85" s="406"/>
      <c r="F85" s="355">
        <v>1</v>
      </c>
      <c r="G85" s="355">
        <v>2</v>
      </c>
      <c r="H85" s="355">
        <v>1</v>
      </c>
      <c r="I85" s="355">
        <v>0</v>
      </c>
      <c r="J85" s="356">
        <f t="shared" si="4"/>
        <v>4</v>
      </c>
      <c r="K85" s="719"/>
    </row>
    <row r="86" spans="1:11" x14ac:dyDescent="0.2">
      <c r="A86" s="343">
        <v>83805</v>
      </c>
      <c r="B86" s="344">
        <v>120021605</v>
      </c>
      <c r="C86" s="345" t="s">
        <v>315</v>
      </c>
      <c r="D86" s="345" t="s">
        <v>250</v>
      </c>
      <c r="E86" s="406"/>
      <c r="F86" s="355">
        <v>1</v>
      </c>
      <c r="G86" s="355">
        <v>2</v>
      </c>
      <c r="H86" s="355">
        <v>1</v>
      </c>
      <c r="I86" s="355">
        <v>0</v>
      </c>
      <c r="J86" s="356">
        <f t="shared" si="4"/>
        <v>4</v>
      </c>
      <c r="K86" s="719"/>
    </row>
    <row r="87" spans="1:11" x14ac:dyDescent="0.2">
      <c r="A87" s="352">
        <v>47727</v>
      </c>
      <c r="B87" s="353">
        <v>120026488</v>
      </c>
      <c r="C87" s="407" t="s">
        <v>610</v>
      </c>
      <c r="D87" s="354" t="s">
        <v>607</v>
      </c>
      <c r="E87" s="408"/>
      <c r="F87" s="355">
        <v>1</v>
      </c>
      <c r="G87" s="355">
        <v>2</v>
      </c>
      <c r="H87" s="355">
        <v>1</v>
      </c>
      <c r="I87" s="355">
        <v>1</v>
      </c>
      <c r="J87" s="356">
        <f t="shared" si="4"/>
        <v>5</v>
      </c>
      <c r="K87" s="719"/>
    </row>
    <row r="88" spans="1:11" x14ac:dyDescent="0.2">
      <c r="A88" s="352">
        <v>76462</v>
      </c>
      <c r="B88" s="353">
        <v>120026489</v>
      </c>
      <c r="C88" s="407" t="s">
        <v>611</v>
      </c>
      <c r="D88" s="354" t="s">
        <v>612</v>
      </c>
      <c r="E88" s="408"/>
      <c r="F88" s="355">
        <v>1</v>
      </c>
      <c r="G88" s="355">
        <v>2</v>
      </c>
      <c r="H88" s="355">
        <v>1</v>
      </c>
      <c r="I88" s="355">
        <v>1</v>
      </c>
      <c r="J88" s="356">
        <f t="shared" si="4"/>
        <v>5</v>
      </c>
      <c r="K88" s="719"/>
    </row>
    <row r="89" spans="1:11" x14ac:dyDescent="0.2">
      <c r="A89" s="352">
        <v>59504</v>
      </c>
      <c r="B89" s="353">
        <v>120026491</v>
      </c>
      <c r="C89" s="407" t="s">
        <v>613</v>
      </c>
      <c r="D89" s="354" t="s">
        <v>607</v>
      </c>
      <c r="E89" s="408"/>
      <c r="F89" s="355">
        <v>1</v>
      </c>
      <c r="G89" s="355">
        <v>2</v>
      </c>
      <c r="H89" s="355">
        <v>1</v>
      </c>
      <c r="I89" s="355">
        <v>1</v>
      </c>
      <c r="J89" s="356">
        <f t="shared" si="4"/>
        <v>5</v>
      </c>
      <c r="K89" s="719"/>
    </row>
    <row r="90" spans="1:11" x14ac:dyDescent="0.2">
      <c r="A90" s="352">
        <v>94369</v>
      </c>
      <c r="B90" s="353">
        <v>120026573</v>
      </c>
      <c r="C90" s="409" t="s">
        <v>614</v>
      </c>
      <c r="D90" s="354" t="s">
        <v>615</v>
      </c>
      <c r="E90" s="408"/>
      <c r="F90" s="355">
        <v>1</v>
      </c>
      <c r="G90" s="355">
        <v>2</v>
      </c>
      <c r="H90" s="355">
        <v>1</v>
      </c>
      <c r="I90" s="355">
        <v>1</v>
      </c>
      <c r="J90" s="356">
        <f t="shared" si="4"/>
        <v>5</v>
      </c>
      <c r="K90" s="719"/>
    </row>
    <row r="91" spans="1:11" x14ac:dyDescent="0.2">
      <c r="A91" s="352">
        <v>90707</v>
      </c>
      <c r="B91" s="353">
        <v>120026492</v>
      </c>
      <c r="C91" s="407" t="s">
        <v>616</v>
      </c>
      <c r="D91" s="354" t="s">
        <v>607</v>
      </c>
      <c r="E91" s="408"/>
      <c r="F91" s="355">
        <v>1</v>
      </c>
      <c r="G91" s="355">
        <v>2</v>
      </c>
      <c r="H91" s="355">
        <v>1</v>
      </c>
      <c r="I91" s="355">
        <v>1</v>
      </c>
      <c r="J91" s="356">
        <f t="shared" si="4"/>
        <v>5</v>
      </c>
      <c r="K91" s="719"/>
    </row>
    <row r="92" spans="1:11" x14ac:dyDescent="0.2">
      <c r="A92" s="410">
        <v>60450</v>
      </c>
      <c r="B92" s="411">
        <v>120026626</v>
      </c>
      <c r="C92" s="412" t="s">
        <v>617</v>
      </c>
      <c r="D92" s="413" t="s">
        <v>618</v>
      </c>
      <c r="E92" s="408"/>
      <c r="F92" s="355">
        <v>1</v>
      </c>
      <c r="G92" s="355">
        <v>2</v>
      </c>
      <c r="H92" s="355">
        <v>1</v>
      </c>
      <c r="I92" s="355">
        <v>8</v>
      </c>
      <c r="J92" s="356">
        <f>SUM(F92:I92)</f>
        <v>12</v>
      </c>
      <c r="K92" s="719"/>
    </row>
    <row r="93" spans="1:11" x14ac:dyDescent="0.2">
      <c r="A93" s="410">
        <v>78492</v>
      </c>
      <c r="B93" s="411">
        <v>120026620</v>
      </c>
      <c r="C93" s="412" t="s">
        <v>619</v>
      </c>
      <c r="D93" s="413" t="s">
        <v>620</v>
      </c>
      <c r="E93" s="408"/>
      <c r="F93" s="355">
        <v>1</v>
      </c>
      <c r="G93" s="355">
        <v>2</v>
      </c>
      <c r="H93" s="355">
        <v>1</v>
      </c>
      <c r="I93" s="355">
        <v>8</v>
      </c>
      <c r="J93" s="356">
        <f>SUM(F93:I93)</f>
        <v>12</v>
      </c>
      <c r="K93" s="719"/>
    </row>
    <row r="94" spans="1:11" x14ac:dyDescent="0.2">
      <c r="A94" s="414">
        <v>97324</v>
      </c>
      <c r="B94" s="415">
        <v>97324</v>
      </c>
      <c r="C94" s="416" t="s">
        <v>770</v>
      </c>
      <c r="D94" s="417" t="s">
        <v>622</v>
      </c>
      <c r="E94" s="408"/>
      <c r="F94" s="355">
        <v>1</v>
      </c>
      <c r="G94" s="355">
        <v>2</v>
      </c>
      <c r="H94" s="355">
        <v>1</v>
      </c>
      <c r="I94" s="355">
        <v>8</v>
      </c>
      <c r="J94" s="356">
        <f t="shared" ref="J94:J104" si="5">SUM(F94:I94)</f>
        <v>12</v>
      </c>
      <c r="K94" s="719"/>
    </row>
    <row r="95" spans="1:11" x14ac:dyDescent="0.2">
      <c r="A95" s="414">
        <v>59421</v>
      </c>
      <c r="B95" s="415">
        <v>120027696</v>
      </c>
      <c r="C95" s="416" t="s">
        <v>621</v>
      </c>
      <c r="D95" s="417" t="s">
        <v>627</v>
      </c>
      <c r="E95" s="408"/>
      <c r="F95" s="355">
        <v>1</v>
      </c>
      <c r="G95" s="355">
        <v>2</v>
      </c>
      <c r="H95" s="355">
        <v>1</v>
      </c>
      <c r="I95" s="355">
        <v>8</v>
      </c>
      <c r="J95" s="356">
        <f t="shared" si="5"/>
        <v>12</v>
      </c>
      <c r="K95" s="719"/>
    </row>
    <row r="96" spans="1:11" x14ac:dyDescent="0.2">
      <c r="A96" s="414">
        <v>59421</v>
      </c>
      <c r="B96" s="415">
        <v>59421</v>
      </c>
      <c r="C96" s="416" t="s">
        <v>621</v>
      </c>
      <c r="D96" s="417" t="s">
        <v>622</v>
      </c>
      <c r="E96" s="408"/>
      <c r="F96" s="355">
        <v>1</v>
      </c>
      <c r="G96" s="355">
        <v>2</v>
      </c>
      <c r="H96" s="355">
        <v>1</v>
      </c>
      <c r="I96" s="355">
        <v>8</v>
      </c>
      <c r="J96" s="356">
        <f t="shared" si="5"/>
        <v>12</v>
      </c>
      <c r="K96" s="719"/>
    </row>
    <row r="97" spans="1:11" x14ac:dyDescent="0.2">
      <c r="A97" s="414">
        <v>82946</v>
      </c>
      <c r="B97" s="415">
        <v>82946</v>
      </c>
      <c r="C97" s="416" t="s">
        <v>623</v>
      </c>
      <c r="D97" s="417" t="s">
        <v>622</v>
      </c>
      <c r="E97" s="408"/>
      <c r="F97" s="355">
        <v>1</v>
      </c>
      <c r="G97" s="355">
        <v>2</v>
      </c>
      <c r="H97" s="355">
        <v>1</v>
      </c>
      <c r="I97" s="355">
        <v>8</v>
      </c>
      <c r="J97" s="356">
        <f t="shared" si="5"/>
        <v>12</v>
      </c>
      <c r="K97" s="719"/>
    </row>
    <row r="98" spans="1:11" x14ac:dyDescent="0.2">
      <c r="A98" s="414">
        <v>82746</v>
      </c>
      <c r="B98" s="415">
        <v>120026634</v>
      </c>
      <c r="C98" s="416" t="s">
        <v>624</v>
      </c>
      <c r="D98" s="417" t="s">
        <v>622</v>
      </c>
      <c r="E98" s="408"/>
      <c r="F98" s="355">
        <v>1</v>
      </c>
      <c r="G98" s="355">
        <v>2</v>
      </c>
      <c r="H98" s="355">
        <v>1</v>
      </c>
      <c r="I98" s="355">
        <v>8</v>
      </c>
      <c r="J98" s="356">
        <f t="shared" si="5"/>
        <v>12</v>
      </c>
      <c r="K98" s="719"/>
    </row>
    <row r="99" spans="1:11" x14ac:dyDescent="0.2">
      <c r="A99" s="414">
        <v>95685</v>
      </c>
      <c r="B99" s="415">
        <v>95685</v>
      </c>
      <c r="C99" s="416" t="s">
        <v>625</v>
      </c>
      <c r="D99" s="417" t="s">
        <v>622</v>
      </c>
      <c r="E99" s="408"/>
      <c r="F99" s="355">
        <v>1</v>
      </c>
      <c r="G99" s="355">
        <v>2</v>
      </c>
      <c r="H99" s="355">
        <v>1</v>
      </c>
      <c r="I99" s="355">
        <v>8</v>
      </c>
      <c r="J99" s="356">
        <f t="shared" si="5"/>
        <v>12</v>
      </c>
      <c r="K99" s="719"/>
    </row>
    <row r="100" spans="1:11" x14ac:dyDescent="0.2">
      <c r="A100" s="414">
        <v>96078</v>
      </c>
      <c r="B100" s="415">
        <v>96078</v>
      </c>
      <c r="C100" s="416" t="s">
        <v>626</v>
      </c>
      <c r="D100" s="417" t="s">
        <v>627</v>
      </c>
      <c r="E100" s="408"/>
      <c r="F100" s="355">
        <v>1</v>
      </c>
      <c r="G100" s="355">
        <v>2</v>
      </c>
      <c r="H100" s="355">
        <v>1</v>
      </c>
      <c r="I100" s="355">
        <v>8</v>
      </c>
      <c r="J100" s="356">
        <f t="shared" si="5"/>
        <v>12</v>
      </c>
      <c r="K100" s="719"/>
    </row>
    <row r="101" spans="1:11" x14ac:dyDescent="0.2">
      <c r="A101" s="414">
        <v>96078</v>
      </c>
      <c r="B101" s="415">
        <v>120027441</v>
      </c>
      <c r="C101" s="416" t="s">
        <v>626</v>
      </c>
      <c r="D101" s="417" t="s">
        <v>622</v>
      </c>
      <c r="E101" s="408"/>
      <c r="F101" s="355">
        <v>1</v>
      </c>
      <c r="G101" s="355">
        <v>2</v>
      </c>
      <c r="H101" s="355">
        <v>1</v>
      </c>
      <c r="I101" s="355">
        <v>8</v>
      </c>
      <c r="J101" s="356">
        <f t="shared" si="5"/>
        <v>12</v>
      </c>
      <c r="K101" s="719"/>
    </row>
    <row r="102" spans="1:11" x14ac:dyDescent="0.2">
      <c r="A102" s="414">
        <v>78491</v>
      </c>
      <c r="B102" s="415">
        <v>120027080</v>
      </c>
      <c r="C102" s="416" t="s">
        <v>628</v>
      </c>
      <c r="D102" s="417" t="s">
        <v>622</v>
      </c>
      <c r="E102" s="408"/>
      <c r="F102" s="355">
        <v>1</v>
      </c>
      <c r="G102" s="355">
        <v>2</v>
      </c>
      <c r="H102" s="355">
        <v>1</v>
      </c>
      <c r="I102" s="355">
        <v>8</v>
      </c>
      <c r="J102" s="356">
        <f t="shared" si="5"/>
        <v>12</v>
      </c>
      <c r="K102" s="719"/>
    </row>
    <row r="103" spans="1:11" x14ac:dyDescent="0.2">
      <c r="A103" s="414">
        <v>78491</v>
      </c>
      <c r="B103" s="415">
        <v>120027103</v>
      </c>
      <c r="C103" s="416" t="s">
        <v>628</v>
      </c>
      <c r="D103" s="417" t="s">
        <v>627</v>
      </c>
      <c r="E103" s="408"/>
      <c r="F103" s="355">
        <v>1</v>
      </c>
      <c r="G103" s="355">
        <v>2</v>
      </c>
      <c r="H103" s="355">
        <v>1</v>
      </c>
      <c r="I103" s="355">
        <v>8</v>
      </c>
      <c r="J103" s="356">
        <f t="shared" si="5"/>
        <v>12</v>
      </c>
      <c r="K103" s="719"/>
    </row>
    <row r="104" spans="1:11" ht="13.5" thickBot="1" x14ac:dyDescent="0.25">
      <c r="A104" s="418">
        <v>97451</v>
      </c>
      <c r="B104" s="419">
        <v>120027806</v>
      </c>
      <c r="C104" s="420" t="s">
        <v>781</v>
      </c>
      <c r="D104" s="421" t="s">
        <v>622</v>
      </c>
      <c r="E104" s="422"/>
      <c r="F104" s="361">
        <v>1</v>
      </c>
      <c r="G104" s="361">
        <v>2</v>
      </c>
      <c r="H104" s="361">
        <v>1</v>
      </c>
      <c r="I104" s="361">
        <v>8</v>
      </c>
      <c r="J104" s="362">
        <f t="shared" si="5"/>
        <v>12</v>
      </c>
      <c r="K104" s="720"/>
    </row>
    <row r="105" spans="1:11" x14ac:dyDescent="0.2">
      <c r="A105"/>
      <c r="B105"/>
      <c r="E105"/>
    </row>
    <row r="106" spans="1:11" x14ac:dyDescent="0.2">
      <c r="A106"/>
      <c r="B106"/>
      <c r="E106"/>
    </row>
    <row r="107" spans="1:11" x14ac:dyDescent="0.2">
      <c r="A107"/>
      <c r="B107"/>
      <c r="E107"/>
    </row>
    <row r="108" spans="1:11" x14ac:dyDescent="0.2">
      <c r="A108"/>
      <c r="B108"/>
      <c r="E108"/>
    </row>
  </sheetData>
  <mergeCells count="15">
    <mergeCell ref="A1:E1"/>
    <mergeCell ref="G1:J1"/>
    <mergeCell ref="K3:K13"/>
    <mergeCell ref="A15:E15"/>
    <mergeCell ref="G15:J15"/>
    <mergeCell ref="K17:K36"/>
    <mergeCell ref="A38:E38"/>
    <mergeCell ref="G38:J38"/>
    <mergeCell ref="K40:K54"/>
    <mergeCell ref="K73:K104"/>
    <mergeCell ref="A56:E56"/>
    <mergeCell ref="G56:J56"/>
    <mergeCell ref="K58:K69"/>
    <mergeCell ref="A71:E71"/>
    <mergeCell ref="G71:J71"/>
  </mergeCells>
  <pageMargins left="0.25" right="0.25" top="0.75" bottom="0.75" header="0.3" footer="0.3"/>
  <pageSetup paperSize="9" scale="85" orientation="portrait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theme="4" tint="-0.249977111117893"/>
  </sheetPr>
  <dimension ref="A1"/>
  <sheetViews>
    <sheetView workbookViewId="0"/>
  </sheetViews>
  <sheetFormatPr defaultRowHeight="12.75" x14ac:dyDescent="0.2"/>
  <cols>
    <col min="1" max="1" width="9" customWidth="1"/>
  </cols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8">
    <tabColor rgb="FFC00000"/>
  </sheetPr>
  <dimension ref="A1:D100"/>
  <sheetViews>
    <sheetView workbookViewId="0"/>
  </sheetViews>
  <sheetFormatPr defaultRowHeight="12.75" x14ac:dyDescent="0.2"/>
  <cols>
    <col min="1" max="1" width="21.140625" style="130" customWidth="1"/>
    <col min="2" max="2" width="24.7109375" style="131" customWidth="1"/>
    <col min="3" max="3" width="19.7109375" style="132" hidden="1" customWidth="1"/>
    <col min="4" max="4" width="20.42578125" customWidth="1"/>
  </cols>
  <sheetData>
    <row r="1" spans="1:4" s="29" customFormat="1" ht="17.25" customHeight="1" x14ac:dyDescent="0.2">
      <c r="A1" s="130" t="s">
        <v>382</v>
      </c>
      <c r="B1" s="131"/>
      <c r="C1" s="131" t="s">
        <v>408</v>
      </c>
    </row>
    <row r="2" spans="1:4" x14ac:dyDescent="0.2">
      <c r="A2" s="137"/>
      <c r="C2" s="132" t="str">
        <f>IFERROR(INDEX('[4]2017'!$E:$F,MATCH(A2,'[4]2017'!$F:$F,0),1),"")</f>
        <v/>
      </c>
      <c r="D2" s="132" t="str">
        <f>IFERROR(INDEX('[4]2017'!$E:$F,MATCH(C2,'[4]2017'!$F:$F,0),1),"")</f>
        <v/>
      </c>
    </row>
    <row r="3" spans="1:4" x14ac:dyDescent="0.2">
      <c r="A3" s="136"/>
      <c r="C3" s="132" t="str">
        <f>IFERROR(INDEX('[4]2017'!$E:$F,MATCH(A3,'[4]2017'!$F:$F,0),1),"")</f>
        <v/>
      </c>
    </row>
    <row r="4" spans="1:4" x14ac:dyDescent="0.2">
      <c r="A4" s="135"/>
      <c r="C4" s="132" t="str">
        <f>IFERROR(INDEX('[4]2017'!$E:$F,MATCH(A4,'[4]2017'!$F:$F,0),1),"")</f>
        <v/>
      </c>
    </row>
    <row r="5" spans="1:4" x14ac:dyDescent="0.2">
      <c r="A5" s="135"/>
      <c r="C5" s="132" t="str">
        <f>IFERROR(INDEX('[4]2017'!$E:$F,MATCH(A5,'[4]2017'!$F:$F,0),1),"")</f>
        <v/>
      </c>
    </row>
    <row r="6" spans="1:4" x14ac:dyDescent="0.2">
      <c r="A6" s="133"/>
      <c r="C6" s="132" t="str">
        <f>IFERROR(INDEX('[4]2017'!$E:$F,MATCH(A6,'[4]2017'!$F:$F,0),1),"")</f>
        <v/>
      </c>
    </row>
    <row r="7" spans="1:4" x14ac:dyDescent="0.2">
      <c r="A7" s="133"/>
      <c r="C7" s="132" t="str">
        <f>IFERROR(INDEX('[4]2017'!$E:$F,MATCH(A7,'[4]2017'!$F:$F,0),1),"")</f>
        <v/>
      </c>
    </row>
    <row r="8" spans="1:4" x14ac:dyDescent="0.2">
      <c r="A8" s="134"/>
      <c r="C8" s="132" t="str">
        <f>IFERROR(INDEX('[4]2017'!$E:$F,MATCH(A8,'[4]2017'!$F:$F,0),1),"")</f>
        <v/>
      </c>
    </row>
    <row r="9" spans="1:4" x14ac:dyDescent="0.2">
      <c r="A9" s="133"/>
      <c r="C9" s="132" t="str">
        <f>IFERROR(INDEX('[4]2017'!$E:$F,MATCH(A9,'[4]2017'!$F:$F,0),1),"")</f>
        <v/>
      </c>
    </row>
    <row r="10" spans="1:4" x14ac:dyDescent="0.2">
      <c r="A10" s="133"/>
      <c r="C10" s="132" t="str">
        <f>IFERROR(INDEX('[4]2017'!$E:$F,MATCH(A10,'[4]2017'!$F:$F,0),1),"")</f>
        <v/>
      </c>
    </row>
    <row r="11" spans="1:4" x14ac:dyDescent="0.2">
      <c r="A11" s="133"/>
      <c r="C11" s="132" t="str">
        <f>IFERROR(INDEX('[4]2017'!$E:$F,MATCH(A11,'[4]2017'!$F:$F,0),1),"")</f>
        <v/>
      </c>
    </row>
    <row r="12" spans="1:4" x14ac:dyDescent="0.2">
      <c r="A12" s="133"/>
      <c r="C12" s="132" t="str">
        <f>IFERROR(INDEX('[4]2017'!$E:$F,MATCH(A12,'[4]2017'!$F:$F,0),1),"")</f>
        <v/>
      </c>
    </row>
    <row r="13" spans="1:4" x14ac:dyDescent="0.2">
      <c r="A13" s="133"/>
      <c r="C13" s="132" t="str">
        <f>IFERROR(INDEX('[4]2017'!$E:$F,MATCH(A13,'[4]2017'!$F:$F,0),1),"")</f>
        <v/>
      </c>
    </row>
    <row r="14" spans="1:4" x14ac:dyDescent="0.2">
      <c r="A14" s="133"/>
      <c r="C14" s="132" t="str">
        <f>IFERROR(INDEX('[4]2017'!$E:$F,MATCH(A14,'[4]2017'!$F:$F,0),1),"")</f>
        <v/>
      </c>
    </row>
    <row r="15" spans="1:4" x14ac:dyDescent="0.2">
      <c r="A15" s="133"/>
      <c r="C15" s="132" t="str">
        <f>IFERROR(INDEX('[4]2017'!$E:$F,MATCH(A15,'[4]2017'!$F:$F,0),1),"")</f>
        <v/>
      </c>
    </row>
    <row r="16" spans="1:4" x14ac:dyDescent="0.2">
      <c r="A16" s="133"/>
      <c r="C16" s="132" t="str">
        <f>IFERROR(INDEX('[4]2017'!$E:$F,MATCH(A16,'[4]2017'!$F:$F,0),1),"")</f>
        <v/>
      </c>
    </row>
    <row r="17" spans="1:3" x14ac:dyDescent="0.2">
      <c r="A17" s="133"/>
      <c r="C17" s="132" t="str">
        <f>IFERROR(INDEX('[4]2017'!$E:$F,MATCH(A17,'[4]2017'!$F:$F,0),1),"")</f>
        <v/>
      </c>
    </row>
    <row r="18" spans="1:3" x14ac:dyDescent="0.2">
      <c r="A18" s="133"/>
      <c r="C18" s="132" t="str">
        <f>IFERROR(INDEX('[4]2017'!$E:$F,MATCH(A18,'[4]2017'!$F:$F,0),1),"")</f>
        <v/>
      </c>
    </row>
    <row r="19" spans="1:3" x14ac:dyDescent="0.2">
      <c r="A19" s="133"/>
      <c r="C19" s="132" t="str">
        <f>IFERROR(INDEX('[4]2017'!$E:$F,MATCH(A19,'[4]2017'!$F:$F,0),1),"")</f>
        <v/>
      </c>
    </row>
    <row r="20" spans="1:3" x14ac:dyDescent="0.2">
      <c r="A20" s="133"/>
      <c r="C20" s="132" t="str">
        <f>IFERROR(INDEX('[4]2017'!$E:$F,MATCH(A20,'[4]2017'!$F:$F,0),1),"")</f>
        <v/>
      </c>
    </row>
    <row r="21" spans="1:3" x14ac:dyDescent="0.2">
      <c r="A21" s="133"/>
      <c r="C21" s="132" t="str">
        <f>IFERROR(INDEX('[4]2017'!$E:$F,MATCH(A21,'[4]2017'!$F:$F,0),1),"")</f>
        <v/>
      </c>
    </row>
    <row r="22" spans="1:3" x14ac:dyDescent="0.2">
      <c r="A22" s="133"/>
      <c r="C22" s="132" t="str">
        <f>IFERROR(INDEX('[4]2017'!$E:$F,MATCH(A22,'[4]2017'!$F:$F,0),1),"")</f>
        <v/>
      </c>
    </row>
    <row r="23" spans="1:3" x14ac:dyDescent="0.2">
      <c r="A23" s="133"/>
      <c r="C23" s="132" t="str">
        <f>IFERROR(INDEX('[4]2017'!$E:$F,MATCH(A23,'[4]2017'!$F:$F,0),1),"")</f>
        <v/>
      </c>
    </row>
    <row r="24" spans="1:3" x14ac:dyDescent="0.2">
      <c r="A24" s="133"/>
      <c r="C24" s="132" t="str">
        <f>IFERROR(INDEX('[4]2017'!$E:$F,MATCH(A24,'[4]2017'!$F:$F,0),1),"")</f>
        <v/>
      </c>
    </row>
    <row r="25" spans="1:3" x14ac:dyDescent="0.2">
      <c r="A25" s="133"/>
      <c r="C25" s="132" t="str">
        <f>IFERROR(INDEX('[4]2017'!$E:$F,MATCH(A25,'[4]2017'!$F:$F,0),1),"")</f>
        <v/>
      </c>
    </row>
    <row r="26" spans="1:3" x14ac:dyDescent="0.2">
      <c r="A26" s="133"/>
      <c r="C26" s="132" t="str">
        <f>IFERROR(INDEX('[4]2017'!$E:$F,MATCH(A26,'[4]2017'!$F:$F,0),1),"")</f>
        <v/>
      </c>
    </row>
    <row r="27" spans="1:3" x14ac:dyDescent="0.2">
      <c r="A27" s="133"/>
      <c r="C27" s="132" t="str">
        <f>IFERROR(INDEX('[4]2017'!$E:$F,MATCH(A27,'[4]2017'!$F:$F,0),1),"")</f>
        <v/>
      </c>
    </row>
    <row r="28" spans="1:3" x14ac:dyDescent="0.2">
      <c r="C28" s="132" t="str">
        <f>IFERROR(INDEX('[4]2017'!$E:$F,MATCH(A28,'[4]2017'!$F:$F,0),1),"")</f>
        <v/>
      </c>
    </row>
    <row r="29" spans="1:3" x14ac:dyDescent="0.2">
      <c r="C29" s="132" t="str">
        <f>IFERROR(INDEX('[4]2017'!$E:$F,MATCH(A29,'[4]2017'!$F:$F,0),1),"")</f>
        <v/>
      </c>
    </row>
    <row r="30" spans="1:3" x14ac:dyDescent="0.2">
      <c r="C30" s="132" t="str">
        <f>IFERROR(INDEX('[4]2017'!$E:$F,MATCH(A30,'[4]2017'!$F:$F,0),1),"")</f>
        <v/>
      </c>
    </row>
    <row r="31" spans="1:3" x14ac:dyDescent="0.2">
      <c r="C31" s="132" t="str">
        <f>IFERROR(INDEX('[4]2017'!$E:$F,MATCH(A31,'[4]2017'!$F:$F,0),1),"")</f>
        <v/>
      </c>
    </row>
    <row r="32" spans="1:3" x14ac:dyDescent="0.2">
      <c r="C32" s="132" t="str">
        <f>IFERROR(INDEX('[4]2017'!$E:$F,MATCH(A32,'[4]2017'!$F:$F,0),1),"")</f>
        <v/>
      </c>
    </row>
    <row r="33" spans="3:3" x14ac:dyDescent="0.2">
      <c r="C33" s="132" t="str">
        <f>IFERROR(INDEX('[4]2017'!$E:$F,MATCH(A33,'[4]2017'!$F:$F,0),1),"")</f>
        <v/>
      </c>
    </row>
    <row r="34" spans="3:3" x14ac:dyDescent="0.2">
      <c r="C34" s="132" t="str">
        <f>IFERROR(INDEX('[4]2017'!$E:$F,MATCH(A34,'[4]2017'!$F:$F,0),1),"")</f>
        <v/>
      </c>
    </row>
    <row r="35" spans="3:3" x14ac:dyDescent="0.2">
      <c r="C35" s="132" t="str">
        <f>IFERROR(INDEX('[4]2017'!$E:$F,MATCH(A35,'[4]2017'!$F:$F,0),1),"")</f>
        <v/>
      </c>
    </row>
    <row r="36" spans="3:3" x14ac:dyDescent="0.2">
      <c r="C36" s="132" t="str">
        <f>IFERROR(INDEX('[4]2017'!$E:$F,MATCH(A36,'[4]2017'!$F:$F,0),1),"")</f>
        <v/>
      </c>
    </row>
    <row r="37" spans="3:3" x14ac:dyDescent="0.2">
      <c r="C37" s="132" t="str">
        <f>IFERROR(INDEX('[4]2017'!$E:$F,MATCH(A37,'[4]2017'!$F:$F,0),1),"")</f>
        <v/>
      </c>
    </row>
    <row r="38" spans="3:3" x14ac:dyDescent="0.2">
      <c r="C38" s="132" t="str">
        <f>IFERROR(INDEX('[4]2017'!$E:$F,MATCH(A38,'[4]2017'!$F:$F,0),1),"")</f>
        <v/>
      </c>
    </row>
    <row r="39" spans="3:3" x14ac:dyDescent="0.2">
      <c r="C39" s="132" t="str">
        <f>IFERROR(INDEX('[4]2017'!$E:$F,MATCH(A39,'[4]2017'!$F:$F,0),1),"")</f>
        <v/>
      </c>
    </row>
    <row r="40" spans="3:3" x14ac:dyDescent="0.2">
      <c r="C40" s="132" t="str">
        <f>IFERROR(INDEX('[4]2017'!$E:$F,MATCH(A40,'[4]2017'!$F:$F,0),1),"")</f>
        <v/>
      </c>
    </row>
    <row r="41" spans="3:3" x14ac:dyDescent="0.2">
      <c r="C41" s="132" t="str">
        <f>IFERROR(INDEX('[4]2017'!$E:$F,MATCH(A41,'[4]2017'!$F:$F,0),1),"")</f>
        <v/>
      </c>
    </row>
    <row r="42" spans="3:3" x14ac:dyDescent="0.2">
      <c r="C42" s="132" t="str">
        <f>IFERROR(INDEX('[4]2017'!$E:$F,MATCH(A42,'[4]2017'!$F:$F,0),1),"")</f>
        <v/>
      </c>
    </row>
    <row r="43" spans="3:3" x14ac:dyDescent="0.2">
      <c r="C43" s="132" t="str">
        <f>IFERROR(INDEX('[4]2017'!$E:$F,MATCH(A43,'[4]2017'!$F:$F,0),1),"")</f>
        <v/>
      </c>
    </row>
    <row r="44" spans="3:3" x14ac:dyDescent="0.2">
      <c r="C44" s="132" t="str">
        <f>IFERROR(INDEX('[4]2017'!$E:$F,MATCH(A44,'[4]2017'!$F:$F,0),1),"")</f>
        <v/>
      </c>
    </row>
    <row r="45" spans="3:3" x14ac:dyDescent="0.2">
      <c r="C45" s="132" t="str">
        <f>IFERROR(INDEX('[4]2017'!$E:$F,MATCH(A45,'[4]2017'!$F:$F,0),1),"")</f>
        <v/>
      </c>
    </row>
    <row r="46" spans="3:3" x14ac:dyDescent="0.2">
      <c r="C46" s="132" t="str">
        <f>IFERROR(INDEX('[4]2017'!$E:$F,MATCH(A46,'[4]2017'!$F:$F,0),1),"")</f>
        <v/>
      </c>
    </row>
    <row r="47" spans="3:3" x14ac:dyDescent="0.2">
      <c r="C47" s="132" t="str">
        <f>IFERROR(INDEX('[4]2017'!$E:$F,MATCH(A47,'[4]2017'!$F:$F,0),1),"")</f>
        <v/>
      </c>
    </row>
    <row r="48" spans="3:3" x14ac:dyDescent="0.2">
      <c r="C48" s="132" t="str">
        <f>IFERROR(INDEX('[4]2017'!$E:$F,MATCH(A48,'[4]2017'!$F:$F,0),1),"")</f>
        <v/>
      </c>
    </row>
    <row r="49" spans="3:3" x14ac:dyDescent="0.2">
      <c r="C49" s="132" t="str">
        <f>IFERROR(INDEX('[4]2017'!$E:$F,MATCH(A49,'[4]2017'!$F:$F,0),1),"")</f>
        <v/>
      </c>
    </row>
    <row r="50" spans="3:3" x14ac:dyDescent="0.2">
      <c r="C50" s="132" t="str">
        <f>IFERROR(INDEX('[4]2017'!$E:$F,MATCH(A50,'[4]2017'!$F:$F,0),1),"")</f>
        <v/>
      </c>
    </row>
    <row r="51" spans="3:3" x14ac:dyDescent="0.2">
      <c r="C51" s="132" t="str">
        <f>IFERROR(INDEX('[4]2017'!$E:$F,MATCH(A51,'[4]2017'!$F:$F,0),1),"")</f>
        <v/>
      </c>
    </row>
    <row r="52" spans="3:3" x14ac:dyDescent="0.2">
      <c r="C52" s="132" t="str">
        <f>IFERROR(INDEX('[4]2017'!$E:$F,MATCH(A52,'[4]2017'!$F:$F,0),1),"")</f>
        <v/>
      </c>
    </row>
    <row r="53" spans="3:3" x14ac:dyDescent="0.2">
      <c r="C53" s="132" t="str">
        <f>IFERROR(INDEX('[4]2017'!$E:$F,MATCH(A53,'[4]2017'!$F:$F,0),1),"")</f>
        <v/>
      </c>
    </row>
    <row r="54" spans="3:3" x14ac:dyDescent="0.2">
      <c r="C54" s="132" t="str">
        <f>IFERROR(INDEX('[4]2017'!$E:$F,MATCH(A54,'[4]2017'!$F:$F,0),1),"")</f>
        <v/>
      </c>
    </row>
    <row r="55" spans="3:3" x14ac:dyDescent="0.2">
      <c r="C55" s="132" t="str">
        <f>IFERROR(INDEX('[4]2017'!$E:$F,MATCH(A55,'[4]2017'!$F:$F,0),1),"")</f>
        <v/>
      </c>
    </row>
    <row r="56" spans="3:3" x14ac:dyDescent="0.2">
      <c r="C56" s="132" t="str">
        <f>IFERROR(INDEX('[4]2017'!$E:$F,MATCH(A56,'[4]2017'!$F:$F,0),1),"")</f>
        <v/>
      </c>
    </row>
    <row r="57" spans="3:3" x14ac:dyDescent="0.2">
      <c r="C57" s="132" t="str">
        <f>IFERROR(INDEX('[4]2017'!$E:$F,MATCH(A57,'[4]2017'!$F:$F,0),1),"")</f>
        <v/>
      </c>
    </row>
    <row r="58" spans="3:3" x14ac:dyDescent="0.2">
      <c r="C58" s="132" t="str">
        <f>IFERROR(INDEX('[4]2017'!$E:$F,MATCH(A58,'[4]2017'!$F:$F,0),1),"")</f>
        <v/>
      </c>
    </row>
    <row r="59" spans="3:3" x14ac:dyDescent="0.2">
      <c r="C59" s="132" t="str">
        <f>IFERROR(INDEX('[4]2017'!$E:$F,MATCH(A59,'[4]2017'!$F:$F,0),1),"")</f>
        <v/>
      </c>
    </row>
    <row r="60" spans="3:3" x14ac:dyDescent="0.2">
      <c r="C60" s="132" t="str">
        <f>IFERROR(INDEX('[4]2017'!$E:$F,MATCH(A60,'[4]2017'!$F:$F,0),1),"")</f>
        <v/>
      </c>
    </row>
    <row r="61" spans="3:3" x14ac:dyDescent="0.2">
      <c r="C61" s="132" t="str">
        <f>IFERROR(INDEX('[4]2017'!$E:$F,MATCH(A61,'[4]2017'!$F:$F,0),1),"")</f>
        <v/>
      </c>
    </row>
    <row r="62" spans="3:3" x14ac:dyDescent="0.2">
      <c r="C62" s="132" t="str">
        <f>IFERROR(INDEX('[4]2017'!$E:$F,MATCH(A62,'[4]2017'!$F:$F,0),1),"")</f>
        <v/>
      </c>
    </row>
    <row r="63" spans="3:3" x14ac:dyDescent="0.2">
      <c r="C63" s="132" t="str">
        <f>IFERROR(INDEX('[4]2017'!$E:$F,MATCH(A63,'[4]2017'!$F:$F,0),1),"")</f>
        <v/>
      </c>
    </row>
    <row r="64" spans="3:3" x14ac:dyDescent="0.2">
      <c r="C64" s="132" t="str">
        <f>IFERROR(INDEX('[4]2017'!$E:$F,MATCH(A64,'[4]2017'!$F:$F,0),1),"")</f>
        <v/>
      </c>
    </row>
    <row r="65" spans="3:3" x14ac:dyDescent="0.2">
      <c r="C65" s="132" t="str">
        <f>IFERROR(INDEX('[4]2017'!$E:$F,MATCH(A65,'[4]2017'!$F:$F,0),1),"")</f>
        <v/>
      </c>
    </row>
    <row r="66" spans="3:3" x14ac:dyDescent="0.2">
      <c r="C66" s="132" t="str">
        <f>IFERROR(INDEX('[4]2017'!$E:$F,MATCH(A66,'[4]2017'!$F:$F,0),1),"")</f>
        <v/>
      </c>
    </row>
    <row r="67" spans="3:3" x14ac:dyDescent="0.2">
      <c r="C67" s="132" t="str">
        <f>IFERROR(INDEX('[4]2017'!$E:$F,MATCH(A67,'[4]2017'!$F:$F,0),1),"")</f>
        <v/>
      </c>
    </row>
    <row r="68" spans="3:3" x14ac:dyDescent="0.2">
      <c r="C68" s="132" t="str">
        <f>IFERROR(INDEX('[4]2017'!$E:$F,MATCH(A68,'[4]2017'!$F:$F,0),1),"")</f>
        <v/>
      </c>
    </row>
    <row r="69" spans="3:3" x14ac:dyDescent="0.2">
      <c r="C69" s="132" t="str">
        <f>IFERROR(INDEX('[4]2017'!$E:$F,MATCH(A69,'[4]2017'!$F:$F,0),1),"")</f>
        <v/>
      </c>
    </row>
    <row r="70" spans="3:3" x14ac:dyDescent="0.2">
      <c r="C70" s="132" t="str">
        <f>IFERROR(INDEX('[4]2017'!$E:$F,MATCH(A70,'[4]2017'!$F:$F,0),1),"")</f>
        <v/>
      </c>
    </row>
    <row r="71" spans="3:3" x14ac:dyDescent="0.2">
      <c r="C71" s="132" t="str">
        <f>IFERROR(INDEX('[4]2017'!$E:$F,MATCH(A71,'[4]2017'!$F:$F,0),1),"")</f>
        <v/>
      </c>
    </row>
    <row r="72" spans="3:3" x14ac:dyDescent="0.2">
      <c r="C72" s="132" t="str">
        <f>IFERROR(INDEX('[4]2017'!$E:$F,MATCH(A72,'[4]2017'!$F:$F,0),1),"")</f>
        <v/>
      </c>
    </row>
    <row r="73" spans="3:3" x14ac:dyDescent="0.2">
      <c r="C73" s="132" t="str">
        <f>IFERROR(INDEX('[4]2017'!$E:$F,MATCH(A73,'[4]2017'!$F:$F,0),1),"")</f>
        <v/>
      </c>
    </row>
    <row r="74" spans="3:3" x14ac:dyDescent="0.2">
      <c r="C74" s="132" t="str">
        <f>IFERROR(INDEX('[4]2017'!$E:$F,MATCH(A74,'[4]2017'!$F:$F,0),1),"")</f>
        <v/>
      </c>
    </row>
    <row r="75" spans="3:3" x14ac:dyDescent="0.2">
      <c r="C75" s="132" t="str">
        <f>IFERROR(INDEX('[4]2017'!$E:$F,MATCH(A75,'[4]2017'!$F:$F,0),1),"")</f>
        <v/>
      </c>
    </row>
    <row r="76" spans="3:3" x14ac:dyDescent="0.2">
      <c r="C76" s="132" t="str">
        <f>IFERROR(INDEX('[4]2017'!$E:$F,MATCH(A76,'[4]2017'!$F:$F,0),1),"")</f>
        <v/>
      </c>
    </row>
    <row r="77" spans="3:3" x14ac:dyDescent="0.2">
      <c r="C77" s="132" t="str">
        <f>IFERROR(INDEX('[4]2017'!$E:$F,MATCH(A77,'[4]2017'!$F:$F,0),1),"")</f>
        <v/>
      </c>
    </row>
    <row r="78" spans="3:3" x14ac:dyDescent="0.2">
      <c r="C78" s="132" t="str">
        <f>IFERROR(INDEX('[4]2017'!$E:$F,MATCH(A78,'[4]2017'!$F:$F,0),1),"")</f>
        <v/>
      </c>
    </row>
    <row r="79" spans="3:3" x14ac:dyDescent="0.2">
      <c r="C79" s="132" t="str">
        <f>IFERROR(INDEX('[4]2017'!$E:$F,MATCH(A79,'[4]2017'!$F:$F,0),1),"")</f>
        <v/>
      </c>
    </row>
    <row r="80" spans="3:3" x14ac:dyDescent="0.2">
      <c r="C80" s="132" t="str">
        <f>IFERROR(INDEX('[4]2017'!$E:$F,MATCH(A80,'[4]2017'!$F:$F,0),1),"")</f>
        <v/>
      </c>
    </row>
    <row r="81" spans="3:3" x14ac:dyDescent="0.2">
      <c r="C81" s="132" t="str">
        <f>IFERROR(INDEX('[4]2017'!$E:$F,MATCH(A81,'[4]2017'!$F:$F,0),1),"")</f>
        <v/>
      </c>
    </row>
    <row r="82" spans="3:3" x14ac:dyDescent="0.2">
      <c r="C82" s="132" t="str">
        <f>IFERROR(INDEX('[4]2017'!$E:$F,MATCH(A82,'[4]2017'!$F:$F,0),1),"")</f>
        <v/>
      </c>
    </row>
    <row r="83" spans="3:3" x14ac:dyDescent="0.2">
      <c r="C83" s="132" t="str">
        <f>IFERROR(INDEX('[4]2017'!$E:$F,MATCH(A83,'[4]2017'!$F:$F,0),1),"")</f>
        <v/>
      </c>
    </row>
    <row r="84" spans="3:3" x14ac:dyDescent="0.2">
      <c r="C84" s="132" t="str">
        <f>IFERROR(INDEX('[4]2017'!$E:$F,MATCH(A84,'[4]2017'!$F:$F,0),1),"")</f>
        <v/>
      </c>
    </row>
    <row r="85" spans="3:3" x14ac:dyDescent="0.2">
      <c r="C85" s="132" t="str">
        <f>IFERROR(INDEX('[4]2017'!$E:$F,MATCH(A85,'[4]2017'!$F:$F,0),1),"")</f>
        <v/>
      </c>
    </row>
    <row r="86" spans="3:3" x14ac:dyDescent="0.2">
      <c r="C86" s="132" t="str">
        <f>IFERROR(INDEX('[4]2017'!$E:$F,MATCH(A86,'[4]2017'!$F:$F,0),1),"")</f>
        <v/>
      </c>
    </row>
    <row r="87" spans="3:3" x14ac:dyDescent="0.2">
      <c r="C87" s="132" t="str">
        <f>IFERROR(INDEX('[4]2017'!$E:$F,MATCH(A87,'[4]2017'!$F:$F,0),1),"")</f>
        <v/>
      </c>
    </row>
    <row r="88" spans="3:3" x14ac:dyDescent="0.2">
      <c r="C88" s="132" t="str">
        <f>IFERROR(INDEX('[4]2017'!$E:$F,MATCH(A88,'[4]2017'!$F:$F,0),1),"")</f>
        <v/>
      </c>
    </row>
    <row r="89" spans="3:3" x14ac:dyDescent="0.2">
      <c r="C89" s="132" t="str">
        <f>IFERROR(INDEX('[4]2017'!$E:$F,MATCH(A89,'[4]2017'!$F:$F,0),1),"")</f>
        <v/>
      </c>
    </row>
    <row r="90" spans="3:3" x14ac:dyDescent="0.2">
      <c r="C90" s="132" t="str">
        <f>IFERROR(INDEX('[4]2017'!$E:$F,MATCH(A90,'[4]2017'!$F:$F,0),1),"")</f>
        <v/>
      </c>
    </row>
    <row r="91" spans="3:3" x14ac:dyDescent="0.2">
      <c r="C91" s="132" t="str">
        <f>IFERROR(INDEX('[4]2017'!$E:$F,MATCH(A91,'[4]2017'!$F:$F,0),1),"")</f>
        <v/>
      </c>
    </row>
    <row r="92" spans="3:3" x14ac:dyDescent="0.2">
      <c r="C92" s="132" t="str">
        <f>IFERROR(INDEX('[4]2017'!$E:$F,MATCH(A92,'[4]2017'!$F:$F,0),1),"")</f>
        <v/>
      </c>
    </row>
    <row r="93" spans="3:3" x14ac:dyDescent="0.2">
      <c r="C93" s="132" t="str">
        <f>IFERROR(INDEX('[4]2017'!$E:$F,MATCH(A93,'[4]2017'!$F:$F,0),1),"")</f>
        <v/>
      </c>
    </row>
    <row r="94" spans="3:3" x14ac:dyDescent="0.2">
      <c r="C94" s="132" t="str">
        <f>IFERROR(INDEX('[4]2017'!$E:$F,MATCH(A94,'[4]2017'!$F:$F,0),1),"")</f>
        <v/>
      </c>
    </row>
    <row r="95" spans="3:3" x14ac:dyDescent="0.2">
      <c r="C95" s="132" t="str">
        <f>IFERROR(INDEX('[4]2017'!$E:$F,MATCH(A95,'[4]2017'!$F:$F,0),1),"")</f>
        <v/>
      </c>
    </row>
    <row r="96" spans="3:3" x14ac:dyDescent="0.2">
      <c r="C96" s="132" t="str">
        <f>IFERROR(INDEX('[4]2017'!$E:$F,MATCH(A96,'[4]2017'!$F:$F,0),1),"")</f>
        <v/>
      </c>
    </row>
    <row r="97" spans="3:3" x14ac:dyDescent="0.2">
      <c r="C97" s="132" t="str">
        <f>IFERROR(INDEX('[4]2017'!$E:$F,MATCH(A97,'[4]2017'!$F:$F,0),1),"")</f>
        <v/>
      </c>
    </row>
    <row r="98" spans="3:3" x14ac:dyDescent="0.2">
      <c r="C98" s="132" t="str">
        <f>IFERROR(INDEX('[4]2017'!$E:$F,MATCH(A98,'[4]2017'!$F:$F,0),1),"")</f>
        <v/>
      </c>
    </row>
    <row r="99" spans="3:3" x14ac:dyDescent="0.2">
      <c r="C99" s="132" t="str">
        <f>IFERROR(INDEX('[4]2017'!$E:$F,MATCH(A99,'[4]2017'!$F:$F,0),1),"")</f>
        <v/>
      </c>
    </row>
    <row r="100" spans="3:3" x14ac:dyDescent="0.2">
      <c r="C100" s="132" t="str">
        <f>IFERROR(INDEX('[4]2017'!$E:$F,MATCH(A100,'[4]2017'!$F:$F,0),1),"")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Лист18.data">
                <anchor moveWithCells="1" sizeWithCells="1">
                  <from>
                    <xdr:col>1</xdr:col>
                    <xdr:colOff>19050</xdr:colOff>
                    <xdr:row>0</xdr:row>
                    <xdr:rowOff>19050</xdr:rowOff>
                  </from>
                  <to>
                    <xdr:col>1</xdr:col>
                    <xdr:colOff>1600200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tabColor rgb="FF7030A0"/>
  </sheetPr>
  <dimension ref="A1:X51"/>
  <sheetViews>
    <sheetView workbookViewId="0">
      <selection activeCell="D11" sqref="D11"/>
    </sheetView>
  </sheetViews>
  <sheetFormatPr defaultRowHeight="12.75" x14ac:dyDescent="0.2"/>
  <cols>
    <col min="1" max="1" width="16.7109375" style="8" bestFit="1" customWidth="1"/>
    <col min="2" max="2" width="14.28515625" bestFit="1" customWidth="1"/>
    <col min="3" max="3" width="17.28515625" bestFit="1" customWidth="1"/>
    <col min="4" max="4" width="15.28515625" bestFit="1" customWidth="1"/>
    <col min="5" max="5" width="14.140625" bestFit="1" customWidth="1"/>
    <col min="6" max="6" width="10.85546875" bestFit="1" customWidth="1"/>
    <col min="7" max="7" width="9.7109375" bestFit="1" customWidth="1"/>
    <col min="8" max="8" width="18.7109375" bestFit="1" customWidth="1"/>
    <col min="9" max="9" width="16.28515625" bestFit="1" customWidth="1"/>
    <col min="10" max="10" width="9.5703125" bestFit="1" customWidth="1"/>
    <col min="11" max="11" width="12" bestFit="1" customWidth="1"/>
    <col min="12" max="12" width="24.140625" bestFit="1" customWidth="1"/>
    <col min="13" max="13" width="12.7109375" bestFit="1" customWidth="1"/>
    <col min="14" max="14" width="19.140625" bestFit="1" customWidth="1"/>
    <col min="15" max="15" width="17.42578125" bestFit="1" customWidth="1"/>
    <col min="16" max="16" width="20.42578125" bestFit="1" customWidth="1"/>
    <col min="17" max="17" width="7.5703125" bestFit="1" customWidth="1"/>
    <col min="18" max="18" width="18.85546875" bestFit="1" customWidth="1"/>
    <col min="19" max="19" width="16.28515625" bestFit="1" customWidth="1"/>
    <col min="20" max="20" width="10.42578125" bestFit="1" customWidth="1"/>
    <col min="21" max="21" width="19.42578125" bestFit="1" customWidth="1"/>
    <col min="22" max="22" width="20.42578125" bestFit="1" customWidth="1"/>
    <col min="23" max="23" width="11.42578125" bestFit="1" customWidth="1"/>
    <col min="24" max="24" width="18.140625" bestFit="1" customWidth="1"/>
  </cols>
  <sheetData>
    <row r="1" spans="1:24" s="17" customFormat="1" x14ac:dyDescent="0.2">
      <c r="A1" s="139" t="s">
        <v>1365</v>
      </c>
      <c r="B1" s="17" t="s">
        <v>1366</v>
      </c>
      <c r="C1" s="17" t="s">
        <v>1367</v>
      </c>
      <c r="D1" s="17" t="s">
        <v>1368</v>
      </c>
      <c r="E1" s="17" t="s">
        <v>365</v>
      </c>
      <c r="F1" s="17" t="s">
        <v>1369</v>
      </c>
      <c r="G1" s="17" t="s">
        <v>556</v>
      </c>
      <c r="H1" s="17" t="s">
        <v>1370</v>
      </c>
      <c r="I1" s="17" t="s">
        <v>1371</v>
      </c>
      <c r="J1" s="17" t="s">
        <v>1372</v>
      </c>
      <c r="K1" s="17" t="s">
        <v>1373</v>
      </c>
      <c r="L1" s="17" t="s">
        <v>1374</v>
      </c>
      <c r="M1" s="17" t="s">
        <v>1375</v>
      </c>
      <c r="N1" s="17" t="s">
        <v>1376</v>
      </c>
      <c r="O1" s="17" t="s">
        <v>1377</v>
      </c>
      <c r="P1" s="17" t="s">
        <v>1378</v>
      </c>
      <c r="Q1" s="17" t="s">
        <v>1379</v>
      </c>
      <c r="R1" s="17" t="s">
        <v>1380</v>
      </c>
      <c r="S1" s="17" t="s">
        <v>1381</v>
      </c>
      <c r="T1" s="17" t="s">
        <v>1382</v>
      </c>
      <c r="U1" s="17" t="s">
        <v>1383</v>
      </c>
      <c r="V1" s="17" t="s">
        <v>1384</v>
      </c>
      <c r="W1" s="17" t="s">
        <v>1385</v>
      </c>
      <c r="X1" s="17" t="s">
        <v>1386</v>
      </c>
    </row>
    <row r="2" spans="1:24" x14ac:dyDescent="0.2">
      <c r="A2" s="8">
        <v>43584</v>
      </c>
      <c r="B2">
        <v>0.48886574074074002</v>
      </c>
      <c r="C2" t="s">
        <v>1387</v>
      </c>
      <c r="D2" t="s">
        <v>1388</v>
      </c>
      <c r="E2" t="s">
        <v>1388</v>
      </c>
      <c r="F2" t="s">
        <v>1389</v>
      </c>
      <c r="G2" t="s">
        <v>1390</v>
      </c>
      <c r="H2">
        <v>-25180.05</v>
      </c>
      <c r="I2" t="s">
        <v>1388</v>
      </c>
      <c r="J2" t="s">
        <v>1391</v>
      </c>
      <c r="K2" t="s">
        <v>1388</v>
      </c>
      <c r="L2" t="s">
        <v>1388</v>
      </c>
      <c r="M2" t="s">
        <v>1388</v>
      </c>
      <c r="N2" t="s">
        <v>1388</v>
      </c>
      <c r="O2" t="s">
        <v>1392</v>
      </c>
      <c r="P2" t="s">
        <v>1393</v>
      </c>
      <c r="Q2" t="s">
        <v>1394</v>
      </c>
      <c r="R2" t="s">
        <v>1395</v>
      </c>
      <c r="S2" t="s">
        <v>1396</v>
      </c>
      <c r="T2">
        <v>5</v>
      </c>
      <c r="U2">
        <v>42000000</v>
      </c>
      <c r="V2">
        <v>2100000</v>
      </c>
      <c r="W2" t="s">
        <v>1388</v>
      </c>
      <c r="X2" t="s">
        <v>1397</v>
      </c>
    </row>
    <row r="3" spans="1:24" x14ac:dyDescent="0.2">
      <c r="A3" s="8">
        <v>43584</v>
      </c>
      <c r="B3">
        <v>0.63565972222222</v>
      </c>
      <c r="C3" t="s">
        <v>1398</v>
      </c>
      <c r="D3" t="s">
        <v>1399</v>
      </c>
      <c r="E3" t="s">
        <v>1400</v>
      </c>
      <c r="F3" t="s">
        <v>1388</v>
      </c>
      <c r="G3" t="s">
        <v>1388</v>
      </c>
      <c r="H3">
        <v>96496.95</v>
      </c>
      <c r="I3" t="s">
        <v>1401</v>
      </c>
      <c r="J3" t="s">
        <v>1388</v>
      </c>
      <c r="K3" t="s">
        <v>1388</v>
      </c>
      <c r="L3" t="s">
        <v>1402</v>
      </c>
      <c r="M3" t="s">
        <v>1402</v>
      </c>
      <c r="N3" t="s">
        <v>1388</v>
      </c>
      <c r="O3" t="s">
        <v>1388</v>
      </c>
      <c r="P3" t="s">
        <v>1393</v>
      </c>
      <c r="Q3" t="s">
        <v>1394</v>
      </c>
      <c r="R3" t="s">
        <v>1395</v>
      </c>
      <c r="S3" t="s">
        <v>1396</v>
      </c>
      <c r="T3">
        <v>5</v>
      </c>
      <c r="U3">
        <v>42000000</v>
      </c>
      <c r="V3">
        <v>2100000</v>
      </c>
      <c r="W3" t="s">
        <v>1388</v>
      </c>
      <c r="X3" t="s">
        <v>1397</v>
      </c>
    </row>
    <row r="4" spans="1:24" x14ac:dyDescent="0.2">
      <c r="A4" s="8">
        <v>43584</v>
      </c>
      <c r="B4">
        <v>0.88116898148148004</v>
      </c>
      <c r="C4" t="s">
        <v>1387</v>
      </c>
      <c r="D4" t="s">
        <v>1388</v>
      </c>
      <c r="E4" t="s">
        <v>1388</v>
      </c>
      <c r="F4" t="s">
        <v>1403</v>
      </c>
      <c r="G4" t="s">
        <v>1404</v>
      </c>
      <c r="H4">
        <v>-853.5</v>
      </c>
      <c r="I4" t="s">
        <v>1388</v>
      </c>
      <c r="J4" t="s">
        <v>1391</v>
      </c>
      <c r="K4" t="s">
        <v>1388</v>
      </c>
      <c r="L4" t="s">
        <v>1388</v>
      </c>
      <c r="M4" t="s">
        <v>1388</v>
      </c>
      <c r="N4" t="s">
        <v>1388</v>
      </c>
      <c r="O4" t="s">
        <v>1405</v>
      </c>
      <c r="P4" t="s">
        <v>1393</v>
      </c>
      <c r="Q4" t="s">
        <v>1394</v>
      </c>
      <c r="R4" t="s">
        <v>1395</v>
      </c>
      <c r="S4" t="s">
        <v>1396</v>
      </c>
      <c r="T4">
        <v>5</v>
      </c>
      <c r="U4">
        <v>42000000</v>
      </c>
      <c r="V4">
        <v>2100000</v>
      </c>
      <c r="W4" t="s">
        <v>1388</v>
      </c>
      <c r="X4" t="s">
        <v>1397</v>
      </c>
    </row>
    <row r="5" spans="1:24" x14ac:dyDescent="0.2">
      <c r="A5" s="8">
        <v>43598</v>
      </c>
      <c r="B5">
        <v>0.42405092592593002</v>
      </c>
      <c r="C5" t="s">
        <v>1398</v>
      </c>
      <c r="D5" t="s">
        <v>1406</v>
      </c>
      <c r="E5" t="s">
        <v>1407</v>
      </c>
      <c r="F5" t="s">
        <v>1388</v>
      </c>
      <c r="G5" t="s">
        <v>1388</v>
      </c>
      <c r="H5">
        <v>141737.54999999999</v>
      </c>
      <c r="I5" t="s">
        <v>1408</v>
      </c>
      <c r="J5" t="s">
        <v>1388</v>
      </c>
      <c r="K5" t="s">
        <v>1388</v>
      </c>
      <c r="L5" t="s">
        <v>1409</v>
      </c>
      <c r="M5" t="s">
        <v>1410</v>
      </c>
      <c r="N5" t="s">
        <v>1388</v>
      </c>
      <c r="O5" t="s">
        <v>1388</v>
      </c>
      <c r="P5" t="s">
        <v>1393</v>
      </c>
      <c r="Q5" t="s">
        <v>1394</v>
      </c>
      <c r="R5" t="s">
        <v>1395</v>
      </c>
      <c r="S5" t="s">
        <v>1396</v>
      </c>
      <c r="T5">
        <v>5</v>
      </c>
      <c r="U5">
        <v>42000000</v>
      </c>
      <c r="V5">
        <v>2100000</v>
      </c>
      <c r="W5" t="s">
        <v>1388</v>
      </c>
      <c r="X5" t="s">
        <v>1397</v>
      </c>
    </row>
    <row r="6" spans="1:24" x14ac:dyDescent="0.2">
      <c r="A6" s="8">
        <v>43598</v>
      </c>
      <c r="B6">
        <v>0.93376157407407001</v>
      </c>
      <c r="C6" t="s">
        <v>1387</v>
      </c>
      <c r="D6" t="s">
        <v>1388</v>
      </c>
      <c r="E6" t="s">
        <v>1388</v>
      </c>
      <c r="F6" t="s">
        <v>1411</v>
      </c>
      <c r="G6" t="s">
        <v>1412</v>
      </c>
      <c r="H6">
        <v>5419</v>
      </c>
      <c r="I6" t="s">
        <v>1388</v>
      </c>
      <c r="J6" t="s">
        <v>1391</v>
      </c>
      <c r="K6" t="s">
        <v>1388</v>
      </c>
      <c r="L6" t="s">
        <v>1388</v>
      </c>
      <c r="M6" t="s">
        <v>1388</v>
      </c>
      <c r="N6" t="s">
        <v>1388</v>
      </c>
      <c r="O6" t="s">
        <v>1413</v>
      </c>
      <c r="P6" t="s">
        <v>1393</v>
      </c>
      <c r="Q6" t="s">
        <v>1394</v>
      </c>
      <c r="R6" t="s">
        <v>1395</v>
      </c>
      <c r="S6" t="s">
        <v>1396</v>
      </c>
      <c r="T6">
        <v>5</v>
      </c>
      <c r="U6">
        <v>42000000</v>
      </c>
      <c r="V6">
        <v>2100000</v>
      </c>
      <c r="W6" t="s">
        <v>1388</v>
      </c>
      <c r="X6" t="s">
        <v>1397</v>
      </c>
    </row>
    <row r="7" spans="1:24" x14ac:dyDescent="0.2">
      <c r="A7" s="8">
        <v>43598</v>
      </c>
      <c r="B7">
        <v>0.93490740740740996</v>
      </c>
      <c r="C7" t="s">
        <v>1387</v>
      </c>
      <c r="D7" t="s">
        <v>1388</v>
      </c>
      <c r="E7" t="s">
        <v>1388</v>
      </c>
      <c r="F7" t="s">
        <v>1414</v>
      </c>
      <c r="G7" t="s">
        <v>1415</v>
      </c>
      <c r="H7">
        <v>-2245.4</v>
      </c>
      <c r="I7" t="s">
        <v>1388</v>
      </c>
      <c r="J7" t="s">
        <v>1391</v>
      </c>
      <c r="K7" t="s">
        <v>1388</v>
      </c>
      <c r="L7" t="s">
        <v>1388</v>
      </c>
      <c r="M7" t="s">
        <v>1388</v>
      </c>
      <c r="N7" t="s">
        <v>1388</v>
      </c>
      <c r="O7" t="s">
        <v>1416</v>
      </c>
      <c r="P7" t="s">
        <v>1393</v>
      </c>
      <c r="Q7" t="s">
        <v>1394</v>
      </c>
      <c r="R7" t="s">
        <v>1395</v>
      </c>
      <c r="S7" t="s">
        <v>1396</v>
      </c>
      <c r="T7">
        <v>5</v>
      </c>
      <c r="U7">
        <v>42000000</v>
      </c>
      <c r="V7">
        <v>2100000</v>
      </c>
      <c r="W7" t="s">
        <v>1388</v>
      </c>
      <c r="X7" t="s">
        <v>1397</v>
      </c>
    </row>
    <row r="8" spans="1:24" x14ac:dyDescent="0.2">
      <c r="A8" s="8">
        <v>43605</v>
      </c>
      <c r="B8">
        <v>0.51690972222221998</v>
      </c>
      <c r="C8" t="s">
        <v>1398</v>
      </c>
      <c r="D8" t="s">
        <v>1417</v>
      </c>
      <c r="E8" t="s">
        <v>1418</v>
      </c>
      <c r="F8" t="s">
        <v>1388</v>
      </c>
      <c r="G8" t="s">
        <v>1388</v>
      </c>
      <c r="H8">
        <v>183833.15</v>
      </c>
      <c r="I8" t="s">
        <v>1419</v>
      </c>
      <c r="J8" t="s">
        <v>1388</v>
      </c>
      <c r="K8" t="s">
        <v>1388</v>
      </c>
      <c r="L8" t="s">
        <v>1420</v>
      </c>
      <c r="M8" t="s">
        <v>1421</v>
      </c>
      <c r="N8" t="s">
        <v>1388</v>
      </c>
      <c r="O8" t="s">
        <v>1388</v>
      </c>
      <c r="P8" t="s">
        <v>1393</v>
      </c>
      <c r="Q8" t="s">
        <v>1394</v>
      </c>
      <c r="R8" t="s">
        <v>1395</v>
      </c>
      <c r="S8" t="s">
        <v>1396</v>
      </c>
      <c r="T8">
        <v>5</v>
      </c>
      <c r="U8">
        <v>42000000</v>
      </c>
      <c r="V8">
        <v>2100000</v>
      </c>
      <c r="W8" t="s">
        <v>1388</v>
      </c>
      <c r="X8" t="s">
        <v>1397</v>
      </c>
    </row>
    <row r="9" spans="1:24" x14ac:dyDescent="0.2">
      <c r="A9" s="8">
        <v>43609</v>
      </c>
      <c r="B9">
        <v>0.59700231481481003</v>
      </c>
      <c r="C9" t="s">
        <v>1387</v>
      </c>
      <c r="D9" t="s">
        <v>1388</v>
      </c>
      <c r="E9" t="s">
        <v>1388</v>
      </c>
      <c r="F9" t="s">
        <v>1422</v>
      </c>
      <c r="G9" t="s">
        <v>1423</v>
      </c>
      <c r="H9">
        <v>123319.85</v>
      </c>
      <c r="I9" t="s">
        <v>1388</v>
      </c>
      <c r="J9" t="s">
        <v>1391</v>
      </c>
      <c r="K9" t="s">
        <v>1388</v>
      </c>
      <c r="L9" t="s">
        <v>1388</v>
      </c>
      <c r="M9" t="s">
        <v>1388</v>
      </c>
      <c r="N9" t="s">
        <v>1388</v>
      </c>
      <c r="O9" t="s">
        <v>1424</v>
      </c>
      <c r="P9" t="s">
        <v>1393</v>
      </c>
      <c r="Q9" t="s">
        <v>1394</v>
      </c>
      <c r="R9" t="s">
        <v>1395</v>
      </c>
      <c r="S9" t="s">
        <v>1396</v>
      </c>
      <c r="T9">
        <v>5</v>
      </c>
      <c r="U9">
        <v>42000000</v>
      </c>
      <c r="V9">
        <v>2100000</v>
      </c>
      <c r="W9" t="s">
        <v>1388</v>
      </c>
      <c r="X9" t="s">
        <v>1397</v>
      </c>
    </row>
    <row r="10" spans="1:24" x14ac:dyDescent="0.2">
      <c r="A10" s="8">
        <v>43609</v>
      </c>
      <c r="B10">
        <v>0.59965277777778003</v>
      </c>
      <c r="C10" t="s">
        <v>1387</v>
      </c>
      <c r="D10" t="s">
        <v>1388</v>
      </c>
      <c r="E10" t="s">
        <v>1388</v>
      </c>
      <c r="F10" t="s">
        <v>1425</v>
      </c>
      <c r="G10" t="s">
        <v>1426</v>
      </c>
      <c r="H10">
        <v>29086.7</v>
      </c>
      <c r="I10" t="s">
        <v>1388</v>
      </c>
      <c r="J10" t="s">
        <v>1391</v>
      </c>
      <c r="K10" t="s">
        <v>1388</v>
      </c>
      <c r="L10" t="s">
        <v>1388</v>
      </c>
      <c r="M10" t="s">
        <v>1388</v>
      </c>
      <c r="N10" t="s">
        <v>1388</v>
      </c>
      <c r="O10" t="s">
        <v>1427</v>
      </c>
      <c r="P10" t="s">
        <v>1393</v>
      </c>
      <c r="Q10" t="s">
        <v>1394</v>
      </c>
      <c r="R10" t="s">
        <v>1395</v>
      </c>
      <c r="S10" t="s">
        <v>1396</v>
      </c>
      <c r="T10">
        <v>5</v>
      </c>
      <c r="U10">
        <v>42000000</v>
      </c>
      <c r="V10">
        <v>2100000</v>
      </c>
      <c r="W10" t="s">
        <v>1388</v>
      </c>
      <c r="X10" t="s">
        <v>1397</v>
      </c>
    </row>
    <row r="11" spans="1:24" x14ac:dyDescent="0.2">
      <c r="A11" s="8">
        <v>43612</v>
      </c>
      <c r="B11">
        <v>0.60578703703703995</v>
      </c>
      <c r="C11" t="s">
        <v>1398</v>
      </c>
      <c r="D11" t="s">
        <v>1428</v>
      </c>
      <c r="E11" t="s">
        <v>1429</v>
      </c>
      <c r="F11" t="s">
        <v>1388</v>
      </c>
      <c r="G11" t="s">
        <v>1388</v>
      </c>
      <c r="H11">
        <v>224836.7</v>
      </c>
      <c r="I11" t="s">
        <v>1430</v>
      </c>
      <c r="J11" t="s">
        <v>1388</v>
      </c>
      <c r="K11" t="s">
        <v>1388</v>
      </c>
      <c r="L11" t="s">
        <v>1431</v>
      </c>
      <c r="M11" t="s">
        <v>1432</v>
      </c>
      <c r="N11" t="s">
        <v>1388</v>
      </c>
      <c r="O11" t="s">
        <v>1388</v>
      </c>
      <c r="P11" t="s">
        <v>1393</v>
      </c>
      <c r="Q11" t="s">
        <v>1394</v>
      </c>
      <c r="R11" t="s">
        <v>1395</v>
      </c>
      <c r="S11" t="s">
        <v>1396</v>
      </c>
      <c r="T11">
        <v>5</v>
      </c>
      <c r="U11">
        <v>42000000</v>
      </c>
      <c r="V11">
        <v>2100000</v>
      </c>
      <c r="W11" t="s">
        <v>1388</v>
      </c>
      <c r="X11" t="s">
        <v>1397</v>
      </c>
    </row>
    <row r="12" spans="1:24" x14ac:dyDescent="0.2">
      <c r="A12" s="8">
        <v>43612</v>
      </c>
      <c r="B12">
        <v>0.90890046296296001</v>
      </c>
      <c r="C12" t="s">
        <v>1387</v>
      </c>
      <c r="D12" t="s">
        <v>1388</v>
      </c>
      <c r="E12" t="s">
        <v>1388</v>
      </c>
      <c r="F12" t="s">
        <v>1433</v>
      </c>
      <c r="G12" t="s">
        <v>1434</v>
      </c>
      <c r="H12">
        <v>140392.5</v>
      </c>
      <c r="I12" t="s">
        <v>1388</v>
      </c>
      <c r="J12" t="s">
        <v>1391</v>
      </c>
      <c r="K12" t="s">
        <v>1388</v>
      </c>
      <c r="L12" t="s">
        <v>1388</v>
      </c>
      <c r="M12" t="s">
        <v>1388</v>
      </c>
      <c r="N12" t="s">
        <v>1388</v>
      </c>
      <c r="O12" t="s">
        <v>1435</v>
      </c>
      <c r="P12" t="s">
        <v>1393</v>
      </c>
      <c r="Q12" t="s">
        <v>1394</v>
      </c>
      <c r="R12" t="s">
        <v>1395</v>
      </c>
      <c r="S12" t="s">
        <v>1396</v>
      </c>
      <c r="T12">
        <v>5</v>
      </c>
      <c r="U12">
        <v>42000000</v>
      </c>
      <c r="V12">
        <v>2100000</v>
      </c>
      <c r="W12" t="s">
        <v>1388</v>
      </c>
      <c r="X12" t="s">
        <v>1397</v>
      </c>
    </row>
    <row r="13" spans="1:24" x14ac:dyDescent="0.2">
      <c r="A13" s="8">
        <v>43612</v>
      </c>
      <c r="B13">
        <v>0.90979166666667</v>
      </c>
      <c r="C13" t="s">
        <v>1387</v>
      </c>
      <c r="D13" t="s">
        <v>1388</v>
      </c>
      <c r="E13" t="s">
        <v>1388</v>
      </c>
      <c r="F13" t="s">
        <v>1436</v>
      </c>
      <c r="G13" t="s">
        <v>1437</v>
      </c>
      <c r="H13">
        <v>57283.7</v>
      </c>
      <c r="I13" t="s">
        <v>1388</v>
      </c>
      <c r="J13" t="s">
        <v>1391</v>
      </c>
      <c r="K13" t="s">
        <v>1388</v>
      </c>
      <c r="L13" t="s">
        <v>1388</v>
      </c>
      <c r="M13" t="s">
        <v>1388</v>
      </c>
      <c r="N13" t="s">
        <v>1388</v>
      </c>
      <c r="O13" t="s">
        <v>1438</v>
      </c>
      <c r="P13" t="s">
        <v>1393</v>
      </c>
      <c r="Q13" t="s">
        <v>1394</v>
      </c>
      <c r="R13" t="s">
        <v>1395</v>
      </c>
      <c r="S13" t="s">
        <v>1396</v>
      </c>
      <c r="T13">
        <v>5</v>
      </c>
      <c r="U13">
        <v>42000000</v>
      </c>
      <c r="V13">
        <v>2100000</v>
      </c>
      <c r="W13" t="s">
        <v>1388</v>
      </c>
      <c r="X13" t="s">
        <v>1397</v>
      </c>
    </row>
    <row r="14" spans="1:24" x14ac:dyDescent="0.2">
      <c r="A14" s="8">
        <v>43619</v>
      </c>
      <c r="B14">
        <v>0.59615740740740997</v>
      </c>
      <c r="C14" t="s">
        <v>1398</v>
      </c>
      <c r="D14" t="s">
        <v>1439</v>
      </c>
      <c r="E14" t="s">
        <v>1440</v>
      </c>
      <c r="F14" t="s">
        <v>1388</v>
      </c>
      <c r="G14" t="s">
        <v>1388</v>
      </c>
      <c r="H14">
        <v>165019.85</v>
      </c>
      <c r="I14" t="s">
        <v>1441</v>
      </c>
      <c r="J14" t="s">
        <v>1388</v>
      </c>
      <c r="K14" t="s">
        <v>1388</v>
      </c>
      <c r="L14" t="s">
        <v>1442</v>
      </c>
      <c r="M14" t="s">
        <v>1443</v>
      </c>
      <c r="N14" t="s">
        <v>1388</v>
      </c>
      <c r="O14" t="s">
        <v>1388</v>
      </c>
      <c r="P14" t="s">
        <v>1393</v>
      </c>
      <c r="Q14" t="s">
        <v>1394</v>
      </c>
      <c r="R14" t="s">
        <v>1395</v>
      </c>
      <c r="S14" t="s">
        <v>1396</v>
      </c>
      <c r="T14">
        <v>5</v>
      </c>
      <c r="U14">
        <v>42000000</v>
      </c>
      <c r="V14">
        <v>2100000</v>
      </c>
      <c r="W14" t="s">
        <v>1388</v>
      </c>
      <c r="X14" t="s">
        <v>1397</v>
      </c>
    </row>
    <row r="15" spans="1:24" x14ac:dyDescent="0.2">
      <c r="A15" s="8">
        <v>43619</v>
      </c>
      <c r="B15">
        <v>0.78208333333333002</v>
      </c>
      <c r="C15" t="s">
        <v>1387</v>
      </c>
      <c r="D15" t="s">
        <v>1388</v>
      </c>
      <c r="E15" t="s">
        <v>1388</v>
      </c>
      <c r="F15" t="s">
        <v>1444</v>
      </c>
      <c r="G15" t="s">
        <v>1445</v>
      </c>
      <c r="H15">
        <v>33593.9</v>
      </c>
      <c r="I15" t="s">
        <v>1388</v>
      </c>
      <c r="J15" t="s">
        <v>1391</v>
      </c>
      <c r="K15" t="s">
        <v>1388</v>
      </c>
      <c r="L15" t="s">
        <v>1388</v>
      </c>
      <c r="M15" t="s">
        <v>1388</v>
      </c>
      <c r="N15" t="s">
        <v>1388</v>
      </c>
      <c r="O15" t="s">
        <v>1446</v>
      </c>
      <c r="P15" t="s">
        <v>1393</v>
      </c>
      <c r="Q15" t="s">
        <v>1394</v>
      </c>
      <c r="R15" t="s">
        <v>1395</v>
      </c>
      <c r="S15" t="s">
        <v>1396</v>
      </c>
      <c r="T15">
        <v>5</v>
      </c>
      <c r="U15">
        <v>42000000</v>
      </c>
      <c r="V15">
        <v>2100000</v>
      </c>
      <c r="W15" t="s">
        <v>1388</v>
      </c>
      <c r="X15" t="s">
        <v>1397</v>
      </c>
    </row>
    <row r="16" spans="1:24" x14ac:dyDescent="0.2">
      <c r="A16" s="8">
        <v>43619</v>
      </c>
      <c r="B16">
        <v>0.78347222222222002</v>
      </c>
      <c r="C16" t="s">
        <v>1387</v>
      </c>
      <c r="D16" t="s">
        <v>1388</v>
      </c>
      <c r="E16" t="s">
        <v>1388</v>
      </c>
      <c r="F16" t="s">
        <v>1447</v>
      </c>
      <c r="G16" t="s">
        <v>1448</v>
      </c>
      <c r="H16">
        <v>13000.75</v>
      </c>
      <c r="I16" t="s">
        <v>1388</v>
      </c>
      <c r="J16" t="s">
        <v>1388</v>
      </c>
      <c r="K16" t="s">
        <v>1388</v>
      </c>
      <c r="L16" t="s">
        <v>1388</v>
      </c>
      <c r="M16" t="s">
        <v>1388</v>
      </c>
      <c r="N16" t="s">
        <v>1388</v>
      </c>
      <c r="O16" t="s">
        <v>1449</v>
      </c>
      <c r="P16" t="s">
        <v>1393</v>
      </c>
      <c r="Q16" t="s">
        <v>1394</v>
      </c>
      <c r="R16" t="s">
        <v>1395</v>
      </c>
      <c r="S16" t="s">
        <v>1396</v>
      </c>
      <c r="T16">
        <v>5</v>
      </c>
      <c r="U16">
        <v>42000000</v>
      </c>
      <c r="V16">
        <v>2100000</v>
      </c>
      <c r="W16" t="s">
        <v>1388</v>
      </c>
      <c r="X16" t="s">
        <v>1397</v>
      </c>
    </row>
    <row r="17" spans="1:24" x14ac:dyDescent="0.2">
      <c r="A17" s="8">
        <v>43622</v>
      </c>
      <c r="B17">
        <v>0.52730324074073998</v>
      </c>
      <c r="C17" t="s">
        <v>1387</v>
      </c>
      <c r="D17" t="s">
        <v>1388</v>
      </c>
      <c r="E17" t="s">
        <v>1388</v>
      </c>
      <c r="F17" t="s">
        <v>1450</v>
      </c>
      <c r="G17" t="s">
        <v>1451</v>
      </c>
      <c r="H17">
        <v>227.7</v>
      </c>
      <c r="I17" t="s">
        <v>1388</v>
      </c>
      <c r="J17" t="s">
        <v>1391</v>
      </c>
      <c r="K17" t="s">
        <v>1388</v>
      </c>
      <c r="L17" t="s">
        <v>1388</v>
      </c>
      <c r="M17" t="s">
        <v>1388</v>
      </c>
      <c r="N17" t="s">
        <v>1388</v>
      </c>
      <c r="O17" t="s">
        <v>1452</v>
      </c>
      <c r="P17" t="s">
        <v>1393</v>
      </c>
      <c r="Q17" t="s">
        <v>1394</v>
      </c>
      <c r="R17" t="s">
        <v>1395</v>
      </c>
      <c r="S17" t="s">
        <v>1396</v>
      </c>
      <c r="T17">
        <v>5</v>
      </c>
      <c r="U17">
        <v>42000000</v>
      </c>
      <c r="V17">
        <v>2100000</v>
      </c>
      <c r="W17" t="s">
        <v>1388</v>
      </c>
      <c r="X17" t="s">
        <v>1397</v>
      </c>
    </row>
    <row r="18" spans="1:24" x14ac:dyDescent="0.2">
      <c r="A18" s="8">
        <v>43626</v>
      </c>
      <c r="B18">
        <v>0.55540509259258997</v>
      </c>
      <c r="C18" t="s">
        <v>1398</v>
      </c>
      <c r="D18" t="s">
        <v>1453</v>
      </c>
      <c r="E18" t="s">
        <v>1454</v>
      </c>
      <c r="F18" t="s">
        <v>1388</v>
      </c>
      <c r="G18" t="s">
        <v>1388</v>
      </c>
      <c r="H18">
        <v>177521.45</v>
      </c>
      <c r="I18" t="s">
        <v>1455</v>
      </c>
      <c r="J18" t="s">
        <v>1388</v>
      </c>
      <c r="K18" t="s">
        <v>1388</v>
      </c>
      <c r="L18" t="s">
        <v>1456</v>
      </c>
      <c r="M18" t="s">
        <v>1457</v>
      </c>
      <c r="N18" t="s">
        <v>1388</v>
      </c>
      <c r="O18" t="s">
        <v>1388</v>
      </c>
      <c r="P18" t="s">
        <v>1393</v>
      </c>
      <c r="Q18" t="s">
        <v>1394</v>
      </c>
      <c r="R18" t="s">
        <v>1395</v>
      </c>
      <c r="S18" t="s">
        <v>1396</v>
      </c>
      <c r="T18">
        <v>5</v>
      </c>
      <c r="U18">
        <v>42000000</v>
      </c>
      <c r="V18">
        <v>2100000</v>
      </c>
      <c r="W18" t="s">
        <v>1388</v>
      </c>
      <c r="X18" t="s">
        <v>1397</v>
      </c>
    </row>
    <row r="19" spans="1:24" x14ac:dyDescent="0.2">
      <c r="A19" s="8">
        <v>43626</v>
      </c>
      <c r="B19">
        <v>0.73063657407407001</v>
      </c>
      <c r="C19" t="s">
        <v>1387</v>
      </c>
      <c r="D19" t="s">
        <v>1388</v>
      </c>
      <c r="E19" t="s">
        <v>1388</v>
      </c>
      <c r="F19" t="s">
        <v>1458</v>
      </c>
      <c r="G19" t="s">
        <v>1459</v>
      </c>
      <c r="H19">
        <v>60124.7</v>
      </c>
      <c r="I19" t="s">
        <v>1388</v>
      </c>
      <c r="J19" t="s">
        <v>1391</v>
      </c>
      <c r="K19" t="s">
        <v>1388</v>
      </c>
      <c r="L19" t="s">
        <v>1388</v>
      </c>
      <c r="M19" t="s">
        <v>1388</v>
      </c>
      <c r="N19" t="s">
        <v>1388</v>
      </c>
      <c r="O19" t="s">
        <v>1460</v>
      </c>
      <c r="P19" t="s">
        <v>1393</v>
      </c>
      <c r="Q19" t="s">
        <v>1394</v>
      </c>
      <c r="R19" t="s">
        <v>1395</v>
      </c>
      <c r="S19" t="s">
        <v>1396</v>
      </c>
      <c r="T19">
        <v>5</v>
      </c>
      <c r="U19">
        <v>42000000</v>
      </c>
      <c r="V19">
        <v>2100000</v>
      </c>
      <c r="W19" t="s">
        <v>1388</v>
      </c>
      <c r="X19" t="s">
        <v>1397</v>
      </c>
    </row>
    <row r="20" spans="1:24" x14ac:dyDescent="0.2">
      <c r="A20" s="8">
        <v>43633</v>
      </c>
      <c r="B20">
        <v>0.56981481481481</v>
      </c>
      <c r="C20" t="s">
        <v>1398</v>
      </c>
      <c r="D20" t="s">
        <v>1461</v>
      </c>
      <c r="E20" t="s">
        <v>1462</v>
      </c>
      <c r="F20" t="s">
        <v>1388</v>
      </c>
      <c r="G20" t="s">
        <v>1388</v>
      </c>
      <c r="H20">
        <v>196282.75</v>
      </c>
      <c r="I20" t="s">
        <v>1463</v>
      </c>
      <c r="J20" t="s">
        <v>1388</v>
      </c>
      <c r="K20" t="s">
        <v>1388</v>
      </c>
      <c r="L20" t="s">
        <v>1464</v>
      </c>
      <c r="M20" t="s">
        <v>1465</v>
      </c>
      <c r="N20" t="s">
        <v>1388</v>
      </c>
      <c r="O20" t="s">
        <v>1388</v>
      </c>
      <c r="P20" t="s">
        <v>1393</v>
      </c>
      <c r="Q20" t="s">
        <v>1394</v>
      </c>
      <c r="R20" t="s">
        <v>1395</v>
      </c>
      <c r="S20" t="s">
        <v>1396</v>
      </c>
      <c r="T20">
        <v>5</v>
      </c>
      <c r="U20">
        <v>42000000</v>
      </c>
      <c r="V20">
        <v>2100000</v>
      </c>
      <c r="W20" t="s">
        <v>1388</v>
      </c>
      <c r="X20" t="s">
        <v>1397</v>
      </c>
    </row>
    <row r="21" spans="1:24" x14ac:dyDescent="0.2">
      <c r="A21" s="8">
        <v>43635</v>
      </c>
      <c r="B21">
        <v>0.79449074074074</v>
      </c>
      <c r="C21" t="s">
        <v>1387</v>
      </c>
      <c r="D21" t="s">
        <v>1388</v>
      </c>
      <c r="E21" t="s">
        <v>1388</v>
      </c>
      <c r="F21" t="s">
        <v>1466</v>
      </c>
      <c r="G21" t="s">
        <v>1467</v>
      </c>
      <c r="H21">
        <v>78130.100000000006</v>
      </c>
      <c r="I21" t="s">
        <v>1388</v>
      </c>
      <c r="J21" t="s">
        <v>1391</v>
      </c>
      <c r="K21" t="s">
        <v>1388</v>
      </c>
      <c r="L21" t="s">
        <v>1388</v>
      </c>
      <c r="M21" t="s">
        <v>1388</v>
      </c>
      <c r="N21" t="s">
        <v>1388</v>
      </c>
      <c r="O21" t="s">
        <v>1468</v>
      </c>
      <c r="P21" t="s">
        <v>1393</v>
      </c>
      <c r="Q21" t="s">
        <v>1394</v>
      </c>
      <c r="R21" t="s">
        <v>1395</v>
      </c>
      <c r="S21" t="s">
        <v>1396</v>
      </c>
      <c r="T21">
        <v>5</v>
      </c>
      <c r="U21">
        <v>42000000</v>
      </c>
      <c r="V21">
        <v>2100000</v>
      </c>
      <c r="W21" t="s">
        <v>1388</v>
      </c>
      <c r="X21" t="s">
        <v>1397</v>
      </c>
    </row>
    <row r="22" spans="1:24" x14ac:dyDescent="0.2">
      <c r="A22" s="8">
        <v>43640</v>
      </c>
      <c r="B22">
        <v>0.44849537037037002</v>
      </c>
      <c r="C22" t="s">
        <v>1398</v>
      </c>
      <c r="D22" t="s">
        <v>1469</v>
      </c>
      <c r="E22" t="s">
        <v>1470</v>
      </c>
      <c r="F22" t="s">
        <v>1388</v>
      </c>
      <c r="G22" t="s">
        <v>1388</v>
      </c>
      <c r="H22">
        <v>195214</v>
      </c>
      <c r="I22" t="s">
        <v>1471</v>
      </c>
      <c r="J22" t="s">
        <v>1388</v>
      </c>
      <c r="K22" t="s">
        <v>1388</v>
      </c>
      <c r="L22" t="s">
        <v>1472</v>
      </c>
      <c r="M22" t="s">
        <v>1473</v>
      </c>
      <c r="N22" t="s">
        <v>1388</v>
      </c>
      <c r="O22" t="s">
        <v>1388</v>
      </c>
      <c r="P22" t="s">
        <v>1393</v>
      </c>
      <c r="Q22" t="s">
        <v>1394</v>
      </c>
      <c r="R22" t="s">
        <v>1395</v>
      </c>
      <c r="S22" t="s">
        <v>1396</v>
      </c>
      <c r="T22">
        <v>5</v>
      </c>
      <c r="U22">
        <v>42000000</v>
      </c>
      <c r="V22">
        <v>2100000</v>
      </c>
      <c r="W22" t="s">
        <v>1388</v>
      </c>
      <c r="X22" t="s">
        <v>1397</v>
      </c>
    </row>
    <row r="23" spans="1:24" x14ac:dyDescent="0.2">
      <c r="A23" s="8">
        <v>43640</v>
      </c>
      <c r="B23">
        <v>0.58106481481480998</v>
      </c>
      <c r="C23" t="s">
        <v>1387</v>
      </c>
      <c r="D23" t="s">
        <v>1388</v>
      </c>
      <c r="E23" t="s">
        <v>1388</v>
      </c>
      <c r="F23" t="s">
        <v>1474</v>
      </c>
      <c r="G23" t="s">
        <v>1475</v>
      </c>
      <c r="H23">
        <v>129720.5</v>
      </c>
      <c r="I23" t="s">
        <v>1388</v>
      </c>
      <c r="J23" t="s">
        <v>1391</v>
      </c>
      <c r="K23" t="s">
        <v>1388</v>
      </c>
      <c r="L23" t="s">
        <v>1388</v>
      </c>
      <c r="M23" t="s">
        <v>1388</v>
      </c>
      <c r="N23" t="s">
        <v>1388</v>
      </c>
      <c r="O23" t="s">
        <v>1476</v>
      </c>
      <c r="P23" t="s">
        <v>1393</v>
      </c>
      <c r="Q23" t="s">
        <v>1394</v>
      </c>
      <c r="R23" t="s">
        <v>1395</v>
      </c>
      <c r="S23" t="s">
        <v>1396</v>
      </c>
      <c r="T23">
        <v>5</v>
      </c>
      <c r="U23">
        <v>42000000</v>
      </c>
      <c r="V23">
        <v>2100000</v>
      </c>
      <c r="W23" t="s">
        <v>1388</v>
      </c>
      <c r="X23" t="s">
        <v>1397</v>
      </c>
    </row>
    <row r="24" spans="1:24" x14ac:dyDescent="0.2">
      <c r="A24" s="8">
        <v>43647</v>
      </c>
      <c r="B24">
        <v>0.68500000000000005</v>
      </c>
      <c r="C24" t="s">
        <v>1387</v>
      </c>
      <c r="D24" t="s">
        <v>1388</v>
      </c>
      <c r="E24" t="s">
        <v>1388</v>
      </c>
      <c r="F24" t="s">
        <v>1477</v>
      </c>
      <c r="G24" t="s">
        <v>1478</v>
      </c>
      <c r="H24">
        <v>51015.15</v>
      </c>
      <c r="I24" t="s">
        <v>1388</v>
      </c>
      <c r="J24" t="s">
        <v>1391</v>
      </c>
      <c r="K24" t="s">
        <v>1388</v>
      </c>
      <c r="L24" t="s">
        <v>1388</v>
      </c>
      <c r="M24" t="s">
        <v>1388</v>
      </c>
      <c r="N24" t="s">
        <v>1388</v>
      </c>
      <c r="O24" t="s">
        <v>1479</v>
      </c>
      <c r="P24" t="s">
        <v>1393</v>
      </c>
      <c r="Q24" t="s">
        <v>1394</v>
      </c>
      <c r="R24" t="s">
        <v>1395</v>
      </c>
      <c r="S24" t="s">
        <v>1396</v>
      </c>
      <c r="T24">
        <v>5</v>
      </c>
      <c r="U24">
        <v>42000000</v>
      </c>
      <c r="V24">
        <v>2100000</v>
      </c>
      <c r="W24" t="s">
        <v>1388</v>
      </c>
      <c r="X24" t="s">
        <v>1397</v>
      </c>
    </row>
    <row r="25" spans="1:24" x14ac:dyDescent="0.2">
      <c r="A25" s="8">
        <v>43654</v>
      </c>
      <c r="B25">
        <v>0.41513888888889</v>
      </c>
      <c r="C25" t="s">
        <v>1398</v>
      </c>
      <c r="D25" t="s">
        <v>1480</v>
      </c>
      <c r="E25" t="s">
        <v>1481</v>
      </c>
      <c r="F25" t="s">
        <v>1388</v>
      </c>
      <c r="G25" t="s">
        <v>1388</v>
      </c>
      <c r="H25">
        <v>149720.85</v>
      </c>
      <c r="I25" t="s">
        <v>1482</v>
      </c>
      <c r="J25" t="s">
        <v>1388</v>
      </c>
      <c r="K25" t="s">
        <v>1388</v>
      </c>
      <c r="L25" t="s">
        <v>1483</v>
      </c>
      <c r="M25" t="s">
        <v>1484</v>
      </c>
      <c r="N25" t="s">
        <v>1388</v>
      </c>
      <c r="O25" t="s">
        <v>1388</v>
      </c>
      <c r="P25" t="s">
        <v>1393</v>
      </c>
      <c r="Q25" t="s">
        <v>1394</v>
      </c>
      <c r="R25" t="s">
        <v>1395</v>
      </c>
      <c r="S25" t="s">
        <v>1396</v>
      </c>
      <c r="T25">
        <v>5</v>
      </c>
      <c r="U25">
        <v>42000000</v>
      </c>
      <c r="V25">
        <v>2100000</v>
      </c>
      <c r="W25" t="s">
        <v>1388</v>
      </c>
      <c r="X25" t="s">
        <v>1397</v>
      </c>
    </row>
    <row r="26" spans="1:24" x14ac:dyDescent="0.2">
      <c r="A26" s="8">
        <v>43654</v>
      </c>
      <c r="B26">
        <v>0.70755787037036999</v>
      </c>
      <c r="C26" t="s">
        <v>1387</v>
      </c>
      <c r="D26" t="s">
        <v>1388</v>
      </c>
      <c r="E26" t="s">
        <v>1388</v>
      </c>
      <c r="F26" t="s">
        <v>1485</v>
      </c>
      <c r="G26" t="s">
        <v>1486</v>
      </c>
      <c r="H26">
        <v>64815.45</v>
      </c>
      <c r="I26" t="s">
        <v>1388</v>
      </c>
      <c r="J26" t="s">
        <v>1388</v>
      </c>
      <c r="K26" t="s">
        <v>1388</v>
      </c>
      <c r="L26" t="s">
        <v>1388</v>
      </c>
      <c r="M26" t="s">
        <v>1388</v>
      </c>
      <c r="N26" t="s">
        <v>1388</v>
      </c>
      <c r="O26" t="s">
        <v>1487</v>
      </c>
      <c r="P26" t="s">
        <v>1393</v>
      </c>
      <c r="Q26" t="s">
        <v>1394</v>
      </c>
      <c r="R26" t="s">
        <v>1395</v>
      </c>
      <c r="S26" t="s">
        <v>1396</v>
      </c>
      <c r="T26">
        <v>5</v>
      </c>
      <c r="U26">
        <v>42000000</v>
      </c>
      <c r="V26">
        <v>2100000</v>
      </c>
      <c r="W26" t="s">
        <v>1388</v>
      </c>
      <c r="X26" t="s">
        <v>1397</v>
      </c>
    </row>
    <row r="27" spans="1:24" x14ac:dyDescent="0.2">
      <c r="A27" s="8">
        <v>43665</v>
      </c>
      <c r="B27">
        <v>0.79368055555556005</v>
      </c>
      <c r="C27" t="s">
        <v>1387</v>
      </c>
      <c r="D27" t="s">
        <v>1388</v>
      </c>
      <c r="E27" t="s">
        <v>1388</v>
      </c>
      <c r="F27" t="s">
        <v>1488</v>
      </c>
      <c r="G27" t="s">
        <v>1489</v>
      </c>
      <c r="H27">
        <v>30170.45</v>
      </c>
      <c r="I27" t="s">
        <v>1388</v>
      </c>
      <c r="J27" t="s">
        <v>1388</v>
      </c>
      <c r="K27" t="s">
        <v>1388</v>
      </c>
      <c r="L27" t="s">
        <v>1388</v>
      </c>
      <c r="M27" t="s">
        <v>1388</v>
      </c>
      <c r="N27" t="s">
        <v>1388</v>
      </c>
      <c r="O27" t="s">
        <v>1490</v>
      </c>
      <c r="P27" t="s">
        <v>1393</v>
      </c>
      <c r="Q27" t="s">
        <v>1394</v>
      </c>
      <c r="R27" t="s">
        <v>1395</v>
      </c>
      <c r="S27" t="s">
        <v>1396</v>
      </c>
      <c r="T27">
        <v>5</v>
      </c>
      <c r="U27">
        <v>42000000</v>
      </c>
      <c r="V27">
        <v>2100000</v>
      </c>
      <c r="W27" t="s">
        <v>1388</v>
      </c>
      <c r="X27" t="s">
        <v>1397</v>
      </c>
    </row>
    <row r="28" spans="1:24" x14ac:dyDescent="0.2">
      <c r="A28" s="8">
        <v>43668</v>
      </c>
      <c r="B28">
        <v>0.58370370370369995</v>
      </c>
      <c r="C28" t="s">
        <v>1387</v>
      </c>
      <c r="D28" t="s">
        <v>1388</v>
      </c>
      <c r="E28" t="s">
        <v>1388</v>
      </c>
      <c r="F28" t="s">
        <v>1491</v>
      </c>
      <c r="G28" t="s">
        <v>1492</v>
      </c>
      <c r="H28">
        <v>47.65</v>
      </c>
      <c r="I28" t="s">
        <v>1388</v>
      </c>
      <c r="J28" t="s">
        <v>1391</v>
      </c>
      <c r="K28" t="s">
        <v>1388</v>
      </c>
      <c r="L28" t="s">
        <v>1388</v>
      </c>
      <c r="M28" t="s">
        <v>1388</v>
      </c>
      <c r="N28" t="s">
        <v>1388</v>
      </c>
      <c r="O28" t="s">
        <v>1493</v>
      </c>
      <c r="P28" t="s">
        <v>1393</v>
      </c>
      <c r="Q28" t="s">
        <v>1394</v>
      </c>
      <c r="R28" t="s">
        <v>1395</v>
      </c>
      <c r="S28" t="s">
        <v>1396</v>
      </c>
      <c r="T28">
        <v>5</v>
      </c>
      <c r="U28">
        <v>42000000</v>
      </c>
      <c r="V28">
        <v>2100000</v>
      </c>
      <c r="W28" t="s">
        <v>1388</v>
      </c>
      <c r="X28" t="s">
        <v>1397</v>
      </c>
    </row>
    <row r="29" spans="1:24" x14ac:dyDescent="0.2">
      <c r="A29" s="8">
        <v>43675</v>
      </c>
      <c r="B29">
        <v>0.45495370370369997</v>
      </c>
      <c r="C29" t="s">
        <v>1398</v>
      </c>
      <c r="D29" t="s">
        <v>1494</v>
      </c>
      <c r="E29" t="s">
        <v>1495</v>
      </c>
      <c r="F29" t="s">
        <v>1388</v>
      </c>
      <c r="G29" t="s">
        <v>1388</v>
      </c>
      <c r="H29">
        <v>138662.45000000001</v>
      </c>
      <c r="I29" t="s">
        <v>1496</v>
      </c>
      <c r="J29" t="s">
        <v>1388</v>
      </c>
      <c r="K29" t="s">
        <v>1388</v>
      </c>
      <c r="L29" t="s">
        <v>1497</v>
      </c>
      <c r="M29" t="s">
        <v>1498</v>
      </c>
      <c r="N29" t="s">
        <v>1388</v>
      </c>
      <c r="O29" t="s">
        <v>1388</v>
      </c>
      <c r="P29" t="s">
        <v>1393</v>
      </c>
      <c r="Q29" t="s">
        <v>1394</v>
      </c>
      <c r="R29" t="s">
        <v>1395</v>
      </c>
      <c r="S29" t="s">
        <v>1396</v>
      </c>
      <c r="T29">
        <v>5</v>
      </c>
      <c r="U29">
        <v>42000000</v>
      </c>
      <c r="V29">
        <v>2100000</v>
      </c>
      <c r="W29" t="s">
        <v>1388</v>
      </c>
      <c r="X29" t="s">
        <v>1397</v>
      </c>
    </row>
    <row r="30" spans="1:24" x14ac:dyDescent="0.2">
      <c r="A30" s="8">
        <v>43675</v>
      </c>
      <c r="B30">
        <v>0.52858796296295996</v>
      </c>
      <c r="C30" t="s">
        <v>1387</v>
      </c>
      <c r="D30" t="s">
        <v>1388</v>
      </c>
      <c r="E30" t="s">
        <v>1388</v>
      </c>
      <c r="F30" t="s">
        <v>1499</v>
      </c>
      <c r="G30" t="s">
        <v>1500</v>
      </c>
      <c r="H30">
        <v>116209.95</v>
      </c>
      <c r="I30" t="s">
        <v>1388</v>
      </c>
      <c r="J30" t="s">
        <v>1388</v>
      </c>
      <c r="K30" t="s">
        <v>1388</v>
      </c>
      <c r="L30" t="s">
        <v>1388</v>
      </c>
      <c r="M30" t="s">
        <v>1388</v>
      </c>
      <c r="N30" t="s">
        <v>1388</v>
      </c>
      <c r="O30" t="s">
        <v>1501</v>
      </c>
      <c r="P30" t="s">
        <v>1393</v>
      </c>
      <c r="Q30" t="s">
        <v>1394</v>
      </c>
      <c r="R30" t="s">
        <v>1395</v>
      </c>
      <c r="S30" t="s">
        <v>1396</v>
      </c>
      <c r="T30">
        <v>5</v>
      </c>
      <c r="U30">
        <v>42000000</v>
      </c>
      <c r="V30">
        <v>2100000</v>
      </c>
      <c r="W30" t="s">
        <v>1388</v>
      </c>
      <c r="X30" t="s">
        <v>1397</v>
      </c>
    </row>
    <row r="31" spans="1:24" x14ac:dyDescent="0.2">
      <c r="A31" s="8">
        <v>43678</v>
      </c>
      <c r="B31">
        <v>0.58600694444444001</v>
      </c>
      <c r="C31" t="s">
        <v>1387</v>
      </c>
      <c r="D31" t="s">
        <v>1388</v>
      </c>
      <c r="E31" t="s">
        <v>1388</v>
      </c>
      <c r="F31" t="s">
        <v>1502</v>
      </c>
      <c r="G31" t="s">
        <v>1503</v>
      </c>
      <c r="H31">
        <v>21537.9</v>
      </c>
      <c r="I31" t="s">
        <v>1388</v>
      </c>
      <c r="J31" t="s">
        <v>1391</v>
      </c>
      <c r="K31" t="s">
        <v>1388</v>
      </c>
      <c r="L31" t="s">
        <v>1388</v>
      </c>
      <c r="M31" t="s">
        <v>1388</v>
      </c>
      <c r="N31" t="s">
        <v>1388</v>
      </c>
      <c r="O31" t="s">
        <v>1504</v>
      </c>
      <c r="P31" t="s">
        <v>1393</v>
      </c>
      <c r="Q31" t="s">
        <v>1394</v>
      </c>
      <c r="R31" t="s">
        <v>1395</v>
      </c>
      <c r="S31" t="s">
        <v>1396</v>
      </c>
      <c r="T31">
        <v>5</v>
      </c>
      <c r="U31">
        <v>42000000</v>
      </c>
      <c r="V31">
        <v>2100000</v>
      </c>
      <c r="W31" t="s">
        <v>1388</v>
      </c>
      <c r="X31" t="s">
        <v>1397</v>
      </c>
    </row>
    <row r="32" spans="1:24" x14ac:dyDescent="0.2">
      <c r="A32" s="8">
        <v>43679</v>
      </c>
      <c r="B32">
        <v>0.58921296296296</v>
      </c>
      <c r="C32" t="s">
        <v>1398</v>
      </c>
      <c r="D32" t="s">
        <v>1505</v>
      </c>
      <c r="E32" t="s">
        <v>1506</v>
      </c>
      <c r="F32" t="s">
        <v>1388</v>
      </c>
      <c r="G32" t="s">
        <v>1388</v>
      </c>
      <c r="H32">
        <v>104750.3</v>
      </c>
      <c r="I32" t="s">
        <v>1507</v>
      </c>
      <c r="J32" t="s">
        <v>1388</v>
      </c>
      <c r="K32" t="s">
        <v>1388</v>
      </c>
      <c r="L32" t="s">
        <v>1508</v>
      </c>
      <c r="M32" t="s">
        <v>1509</v>
      </c>
      <c r="N32" t="s">
        <v>1388</v>
      </c>
      <c r="O32" t="s">
        <v>1388</v>
      </c>
      <c r="P32" t="s">
        <v>1393</v>
      </c>
      <c r="Q32" t="s">
        <v>1394</v>
      </c>
      <c r="R32" t="s">
        <v>1395</v>
      </c>
      <c r="S32" t="s">
        <v>1396</v>
      </c>
      <c r="T32">
        <v>5</v>
      </c>
      <c r="U32">
        <v>42000000</v>
      </c>
      <c r="V32">
        <v>2100000</v>
      </c>
      <c r="W32" t="s">
        <v>1388</v>
      </c>
      <c r="X32" t="s">
        <v>1397</v>
      </c>
    </row>
    <row r="33" spans="1:24" x14ac:dyDescent="0.2">
      <c r="A33" s="8">
        <v>43682</v>
      </c>
      <c r="B33">
        <v>0.61543981481481003</v>
      </c>
      <c r="C33" t="s">
        <v>1387</v>
      </c>
      <c r="D33" t="s">
        <v>1388</v>
      </c>
      <c r="E33" t="s">
        <v>1388</v>
      </c>
      <c r="F33" t="s">
        <v>1510</v>
      </c>
      <c r="G33" t="s">
        <v>1511</v>
      </c>
      <c r="H33">
        <v>32883.199999999997</v>
      </c>
      <c r="I33" t="s">
        <v>1388</v>
      </c>
      <c r="J33" t="s">
        <v>1391</v>
      </c>
      <c r="K33" t="s">
        <v>1388</v>
      </c>
      <c r="L33" t="s">
        <v>1388</v>
      </c>
      <c r="M33" t="s">
        <v>1388</v>
      </c>
      <c r="N33" t="s">
        <v>1388</v>
      </c>
      <c r="O33" t="s">
        <v>1512</v>
      </c>
      <c r="P33" t="s">
        <v>1393</v>
      </c>
      <c r="Q33" t="s">
        <v>1394</v>
      </c>
      <c r="R33" t="s">
        <v>1395</v>
      </c>
      <c r="S33" t="s">
        <v>1396</v>
      </c>
      <c r="T33">
        <v>5</v>
      </c>
      <c r="U33">
        <v>42000000</v>
      </c>
      <c r="V33">
        <v>2100000</v>
      </c>
      <c r="W33" t="s">
        <v>1388</v>
      </c>
      <c r="X33" t="s">
        <v>1397</v>
      </c>
    </row>
    <row r="34" spans="1:24" x14ac:dyDescent="0.2">
      <c r="A34" s="8">
        <v>43686</v>
      </c>
      <c r="B34">
        <v>0.54060185185184995</v>
      </c>
      <c r="C34" t="s">
        <v>1398</v>
      </c>
      <c r="D34" t="s">
        <v>1513</v>
      </c>
      <c r="E34" t="s">
        <v>1514</v>
      </c>
      <c r="F34" t="s">
        <v>1388</v>
      </c>
      <c r="G34" t="s">
        <v>1388</v>
      </c>
      <c r="H34">
        <v>68154</v>
      </c>
      <c r="I34" t="s">
        <v>1515</v>
      </c>
      <c r="J34" t="s">
        <v>1388</v>
      </c>
      <c r="K34" t="s">
        <v>1388</v>
      </c>
      <c r="L34" t="s">
        <v>1516</v>
      </c>
      <c r="M34" t="s">
        <v>1517</v>
      </c>
      <c r="N34" t="s">
        <v>1388</v>
      </c>
      <c r="O34" t="s">
        <v>1388</v>
      </c>
      <c r="P34" t="s">
        <v>1393</v>
      </c>
      <c r="Q34" t="s">
        <v>1394</v>
      </c>
      <c r="R34" t="s">
        <v>1395</v>
      </c>
      <c r="S34" t="s">
        <v>1396</v>
      </c>
      <c r="T34">
        <v>5</v>
      </c>
      <c r="U34">
        <v>42000000</v>
      </c>
      <c r="V34">
        <v>2100000</v>
      </c>
      <c r="W34" t="s">
        <v>1388</v>
      </c>
      <c r="X34" t="s">
        <v>1397</v>
      </c>
    </row>
    <row r="35" spans="1:24" x14ac:dyDescent="0.2">
      <c r="A35" s="8">
        <v>43689</v>
      </c>
      <c r="B35">
        <v>0.67913194444444003</v>
      </c>
      <c r="C35" t="s">
        <v>1387</v>
      </c>
      <c r="D35" t="s">
        <v>1388</v>
      </c>
      <c r="E35" t="s">
        <v>1388</v>
      </c>
      <c r="F35" t="s">
        <v>1518</v>
      </c>
      <c r="G35" t="s">
        <v>1519</v>
      </c>
      <c r="H35">
        <v>-2985.6</v>
      </c>
      <c r="I35" t="s">
        <v>1388</v>
      </c>
      <c r="J35" t="s">
        <v>1388</v>
      </c>
      <c r="K35" t="s">
        <v>1388</v>
      </c>
      <c r="L35" t="s">
        <v>1388</v>
      </c>
      <c r="M35" t="s">
        <v>1388</v>
      </c>
      <c r="N35" t="s">
        <v>1388</v>
      </c>
      <c r="O35" t="s">
        <v>1520</v>
      </c>
      <c r="P35" t="s">
        <v>1393</v>
      </c>
      <c r="Q35" t="s">
        <v>1394</v>
      </c>
      <c r="R35" t="s">
        <v>1395</v>
      </c>
      <c r="S35" t="s">
        <v>1396</v>
      </c>
      <c r="T35">
        <v>5</v>
      </c>
      <c r="U35">
        <v>42000000</v>
      </c>
      <c r="V35">
        <v>2100000</v>
      </c>
      <c r="W35" t="s">
        <v>1388</v>
      </c>
      <c r="X35" t="s">
        <v>1397</v>
      </c>
    </row>
    <row r="36" spans="1:24" x14ac:dyDescent="0.2">
      <c r="A36" s="8">
        <v>43707</v>
      </c>
      <c r="B36">
        <v>0.69260416666667002</v>
      </c>
      <c r="C36" t="s">
        <v>1398</v>
      </c>
      <c r="D36" t="s">
        <v>1521</v>
      </c>
      <c r="E36" t="s">
        <v>1522</v>
      </c>
      <c r="F36" t="s">
        <v>1388</v>
      </c>
      <c r="G36" t="s">
        <v>1388</v>
      </c>
      <c r="H36">
        <v>104610.6</v>
      </c>
      <c r="I36" t="s">
        <v>1523</v>
      </c>
      <c r="J36" t="s">
        <v>1388</v>
      </c>
      <c r="K36" t="s">
        <v>1388</v>
      </c>
      <c r="L36" t="s">
        <v>1524</v>
      </c>
      <c r="M36" t="s">
        <v>1525</v>
      </c>
      <c r="N36" t="s">
        <v>1388</v>
      </c>
      <c r="O36" t="s">
        <v>1388</v>
      </c>
      <c r="P36" t="s">
        <v>1393</v>
      </c>
      <c r="Q36" t="s">
        <v>1394</v>
      </c>
      <c r="R36" t="s">
        <v>1395</v>
      </c>
      <c r="S36" t="s">
        <v>1396</v>
      </c>
      <c r="T36">
        <v>5</v>
      </c>
      <c r="U36">
        <v>42000000</v>
      </c>
      <c r="V36">
        <v>2100000</v>
      </c>
      <c r="W36" t="s">
        <v>1388</v>
      </c>
      <c r="X36" t="s">
        <v>1397</v>
      </c>
    </row>
    <row r="37" spans="1:24" x14ac:dyDescent="0.2">
      <c r="A37" s="8">
        <v>43707</v>
      </c>
      <c r="B37">
        <v>0.80537037037036996</v>
      </c>
      <c r="C37" t="s">
        <v>1387</v>
      </c>
      <c r="D37" t="s">
        <v>1388</v>
      </c>
      <c r="E37" t="s">
        <v>1388</v>
      </c>
      <c r="F37" t="s">
        <v>1526</v>
      </c>
      <c r="G37" t="s">
        <v>1527</v>
      </c>
      <c r="H37">
        <v>43269.3</v>
      </c>
      <c r="I37" t="s">
        <v>1388</v>
      </c>
      <c r="J37" t="s">
        <v>1391</v>
      </c>
      <c r="K37" t="s">
        <v>1388</v>
      </c>
      <c r="L37" t="s">
        <v>1388</v>
      </c>
      <c r="M37" t="s">
        <v>1388</v>
      </c>
      <c r="N37" t="s">
        <v>1388</v>
      </c>
      <c r="O37" t="s">
        <v>1528</v>
      </c>
      <c r="P37" t="s">
        <v>1393</v>
      </c>
      <c r="Q37" t="s">
        <v>1394</v>
      </c>
      <c r="R37" t="s">
        <v>1395</v>
      </c>
      <c r="S37" t="s">
        <v>1396</v>
      </c>
      <c r="T37">
        <v>5</v>
      </c>
      <c r="U37">
        <v>42000000</v>
      </c>
      <c r="V37">
        <v>2100000</v>
      </c>
      <c r="W37" t="s">
        <v>1388</v>
      </c>
      <c r="X37" t="s">
        <v>1397</v>
      </c>
    </row>
    <row r="38" spans="1:24" x14ac:dyDescent="0.2">
      <c r="A38" s="8">
        <v>43710</v>
      </c>
      <c r="B38">
        <v>0.64829861111110998</v>
      </c>
      <c r="C38" t="s">
        <v>1387</v>
      </c>
      <c r="D38" t="s">
        <v>1388</v>
      </c>
      <c r="E38" t="s">
        <v>1388</v>
      </c>
      <c r="F38" t="s">
        <v>1529</v>
      </c>
      <c r="G38" t="s">
        <v>1530</v>
      </c>
      <c r="H38">
        <v>29553.3</v>
      </c>
      <c r="I38" t="s">
        <v>1388</v>
      </c>
      <c r="J38" t="s">
        <v>1391</v>
      </c>
      <c r="K38" t="s">
        <v>1388</v>
      </c>
      <c r="L38" t="s">
        <v>1388</v>
      </c>
      <c r="M38" t="s">
        <v>1388</v>
      </c>
      <c r="N38" t="s">
        <v>1388</v>
      </c>
      <c r="O38" t="s">
        <v>1531</v>
      </c>
      <c r="P38" t="s">
        <v>1393</v>
      </c>
      <c r="Q38" t="s">
        <v>1394</v>
      </c>
      <c r="R38" t="s">
        <v>1395</v>
      </c>
      <c r="S38" t="s">
        <v>1396</v>
      </c>
      <c r="T38">
        <v>5</v>
      </c>
      <c r="U38">
        <v>42000000</v>
      </c>
      <c r="V38">
        <v>2100000</v>
      </c>
      <c r="W38" t="s">
        <v>1388</v>
      </c>
      <c r="X38" t="s">
        <v>1397</v>
      </c>
    </row>
    <row r="39" spans="1:24" x14ac:dyDescent="0.2">
      <c r="A39" s="8">
        <v>43717</v>
      </c>
      <c r="B39">
        <v>0.69337962962962996</v>
      </c>
      <c r="C39" t="s">
        <v>1398</v>
      </c>
      <c r="D39" t="s">
        <v>1532</v>
      </c>
      <c r="E39" t="s">
        <v>1533</v>
      </c>
      <c r="F39" t="s">
        <v>1388</v>
      </c>
      <c r="G39" t="s">
        <v>1388</v>
      </c>
      <c r="H39">
        <v>221428.65</v>
      </c>
      <c r="I39" t="s">
        <v>1534</v>
      </c>
      <c r="J39" t="s">
        <v>1388</v>
      </c>
      <c r="K39" t="s">
        <v>1388</v>
      </c>
      <c r="L39" t="s">
        <v>1535</v>
      </c>
      <c r="M39" t="s">
        <v>1536</v>
      </c>
      <c r="N39" t="s">
        <v>1388</v>
      </c>
      <c r="O39" t="s">
        <v>1388</v>
      </c>
      <c r="P39" t="s">
        <v>1393</v>
      </c>
      <c r="Q39" t="s">
        <v>1394</v>
      </c>
      <c r="R39" t="s">
        <v>1395</v>
      </c>
      <c r="S39" t="s">
        <v>1396</v>
      </c>
      <c r="T39">
        <v>5</v>
      </c>
      <c r="U39">
        <v>42000000</v>
      </c>
      <c r="V39">
        <v>2100000</v>
      </c>
      <c r="W39" t="s">
        <v>1388</v>
      </c>
      <c r="X39" t="s">
        <v>1397</v>
      </c>
    </row>
    <row r="40" spans="1:24" x14ac:dyDescent="0.2">
      <c r="A40" s="8">
        <v>43718</v>
      </c>
      <c r="B40">
        <v>0.76398148148148004</v>
      </c>
      <c r="C40" t="s">
        <v>1387</v>
      </c>
      <c r="D40" t="s">
        <v>1388</v>
      </c>
      <c r="E40" t="s">
        <v>1388</v>
      </c>
      <c r="F40" t="s">
        <v>1537</v>
      </c>
      <c r="G40" t="s">
        <v>1538</v>
      </c>
      <c r="H40">
        <v>91221</v>
      </c>
      <c r="I40" t="s">
        <v>1388</v>
      </c>
      <c r="J40" t="s">
        <v>1391</v>
      </c>
      <c r="K40" t="s">
        <v>1388</v>
      </c>
      <c r="L40" t="s">
        <v>1388</v>
      </c>
      <c r="M40" t="s">
        <v>1388</v>
      </c>
      <c r="N40" t="s">
        <v>1388</v>
      </c>
      <c r="O40" t="s">
        <v>1539</v>
      </c>
      <c r="P40" t="s">
        <v>1393</v>
      </c>
      <c r="Q40" t="s">
        <v>1394</v>
      </c>
      <c r="R40" t="s">
        <v>1395</v>
      </c>
      <c r="S40" t="s">
        <v>1396</v>
      </c>
      <c r="T40">
        <v>5</v>
      </c>
      <c r="U40">
        <v>42000000</v>
      </c>
      <c r="V40">
        <v>2100000</v>
      </c>
      <c r="W40" t="s">
        <v>1388</v>
      </c>
      <c r="X40" t="s">
        <v>1397</v>
      </c>
    </row>
    <row r="41" spans="1:24" x14ac:dyDescent="0.2">
      <c r="A41" s="8">
        <v>43720</v>
      </c>
      <c r="B41">
        <v>0.64150462962962995</v>
      </c>
      <c r="C41" t="s">
        <v>1398</v>
      </c>
      <c r="D41" t="s">
        <v>1540</v>
      </c>
      <c r="E41" t="s">
        <v>1541</v>
      </c>
      <c r="F41" t="s">
        <v>1388</v>
      </c>
      <c r="G41" t="s">
        <v>1388</v>
      </c>
      <c r="H41">
        <v>222194.25</v>
      </c>
      <c r="I41" t="s">
        <v>1542</v>
      </c>
      <c r="J41" t="s">
        <v>1388</v>
      </c>
      <c r="K41" t="s">
        <v>1388</v>
      </c>
      <c r="L41" t="s">
        <v>1543</v>
      </c>
      <c r="M41" t="s">
        <v>1544</v>
      </c>
      <c r="N41" t="s">
        <v>1388</v>
      </c>
      <c r="O41" t="s">
        <v>1388</v>
      </c>
      <c r="P41" t="s">
        <v>1393</v>
      </c>
      <c r="Q41" t="s">
        <v>1394</v>
      </c>
      <c r="R41" t="s">
        <v>1395</v>
      </c>
      <c r="S41" t="s">
        <v>1396</v>
      </c>
      <c r="T41">
        <v>5</v>
      </c>
      <c r="U41">
        <v>42000000</v>
      </c>
      <c r="V41">
        <v>2100000</v>
      </c>
      <c r="W41" t="s">
        <v>1388</v>
      </c>
      <c r="X41" t="s">
        <v>1397</v>
      </c>
    </row>
    <row r="42" spans="1:24" x14ac:dyDescent="0.2">
      <c r="A42" s="8">
        <v>43720</v>
      </c>
      <c r="B42">
        <v>0.72347222222221996</v>
      </c>
      <c r="C42" t="s">
        <v>1387</v>
      </c>
      <c r="D42" t="s">
        <v>1388</v>
      </c>
      <c r="E42" t="s">
        <v>1388</v>
      </c>
      <c r="F42" t="s">
        <v>1545</v>
      </c>
      <c r="G42" t="s">
        <v>1546</v>
      </c>
      <c r="H42">
        <v>136143.95000000001</v>
      </c>
      <c r="I42" t="s">
        <v>1388</v>
      </c>
      <c r="J42" t="s">
        <v>1391</v>
      </c>
      <c r="K42" t="s">
        <v>1388</v>
      </c>
      <c r="L42" t="s">
        <v>1388</v>
      </c>
      <c r="M42" t="s">
        <v>1388</v>
      </c>
      <c r="N42" t="s">
        <v>1388</v>
      </c>
      <c r="O42" t="s">
        <v>1547</v>
      </c>
      <c r="P42" t="s">
        <v>1393</v>
      </c>
      <c r="Q42" t="s">
        <v>1394</v>
      </c>
      <c r="R42" t="s">
        <v>1395</v>
      </c>
      <c r="S42" t="s">
        <v>1396</v>
      </c>
      <c r="T42">
        <v>5</v>
      </c>
      <c r="U42">
        <v>42000000</v>
      </c>
      <c r="V42">
        <v>2100000</v>
      </c>
      <c r="W42" t="s">
        <v>1388</v>
      </c>
      <c r="X42" t="s">
        <v>1397</v>
      </c>
    </row>
    <row r="43" spans="1:24" x14ac:dyDescent="0.2">
      <c r="A43" s="8">
        <v>43721</v>
      </c>
      <c r="B43">
        <v>0.71775462962962999</v>
      </c>
      <c r="C43" t="s">
        <v>1387</v>
      </c>
      <c r="D43" t="s">
        <v>1388</v>
      </c>
      <c r="E43" t="s">
        <v>1388</v>
      </c>
      <c r="F43" t="s">
        <v>1548</v>
      </c>
      <c r="G43" t="s">
        <v>1549</v>
      </c>
      <c r="H43">
        <v>110407</v>
      </c>
      <c r="I43" t="s">
        <v>1388</v>
      </c>
      <c r="J43" t="s">
        <v>1388</v>
      </c>
      <c r="K43" t="s">
        <v>1388</v>
      </c>
      <c r="L43" t="s">
        <v>1388</v>
      </c>
      <c r="M43" t="s">
        <v>1388</v>
      </c>
      <c r="N43" t="s">
        <v>1388</v>
      </c>
      <c r="O43" t="s">
        <v>1550</v>
      </c>
      <c r="P43" t="s">
        <v>1393</v>
      </c>
      <c r="Q43" t="s">
        <v>1394</v>
      </c>
      <c r="R43" t="s">
        <v>1395</v>
      </c>
      <c r="S43" t="s">
        <v>1396</v>
      </c>
      <c r="T43">
        <v>5</v>
      </c>
      <c r="U43">
        <v>42000000</v>
      </c>
      <c r="V43">
        <v>2100000</v>
      </c>
      <c r="W43" t="s">
        <v>1388</v>
      </c>
      <c r="X43" t="s">
        <v>1397</v>
      </c>
    </row>
    <row r="44" spans="1:24" x14ac:dyDescent="0.2">
      <c r="A44" s="8">
        <v>43724</v>
      </c>
      <c r="B44">
        <v>0.68195601851851995</v>
      </c>
      <c r="C44" t="s">
        <v>1387</v>
      </c>
      <c r="D44" t="s">
        <v>1388</v>
      </c>
      <c r="E44" t="s">
        <v>1388</v>
      </c>
      <c r="F44" t="s">
        <v>1551</v>
      </c>
      <c r="G44" t="s">
        <v>1552</v>
      </c>
      <c r="H44">
        <v>100386.95</v>
      </c>
      <c r="I44" t="s">
        <v>1388</v>
      </c>
      <c r="J44" t="s">
        <v>1388</v>
      </c>
      <c r="K44" t="s">
        <v>1388</v>
      </c>
      <c r="L44" t="s">
        <v>1388</v>
      </c>
      <c r="M44" t="s">
        <v>1388</v>
      </c>
      <c r="N44" t="s">
        <v>1388</v>
      </c>
      <c r="O44" t="s">
        <v>1553</v>
      </c>
      <c r="P44" t="s">
        <v>1393</v>
      </c>
      <c r="Q44" t="s">
        <v>1394</v>
      </c>
      <c r="R44" t="s">
        <v>1395</v>
      </c>
      <c r="S44" t="s">
        <v>1396</v>
      </c>
      <c r="T44">
        <v>5</v>
      </c>
      <c r="U44">
        <v>42000000</v>
      </c>
      <c r="V44">
        <v>2100000</v>
      </c>
      <c r="W44" t="s">
        <v>1388</v>
      </c>
      <c r="X44" t="s">
        <v>1397</v>
      </c>
    </row>
    <row r="45" spans="1:24" x14ac:dyDescent="0.2">
      <c r="A45" s="8">
        <v>43731</v>
      </c>
      <c r="B45">
        <v>0.63872685185184996</v>
      </c>
      <c r="C45" t="s">
        <v>1398</v>
      </c>
      <c r="D45" t="s">
        <v>1554</v>
      </c>
      <c r="E45" t="s">
        <v>1555</v>
      </c>
      <c r="F45" t="s">
        <v>1388</v>
      </c>
      <c r="G45" t="s">
        <v>1388</v>
      </c>
      <c r="H45">
        <v>154067.95000000001</v>
      </c>
      <c r="I45" t="s">
        <v>1556</v>
      </c>
      <c r="J45" t="s">
        <v>1388</v>
      </c>
      <c r="K45" t="s">
        <v>1388</v>
      </c>
      <c r="L45" t="s">
        <v>1557</v>
      </c>
      <c r="M45" t="s">
        <v>1558</v>
      </c>
      <c r="N45" t="s">
        <v>1388</v>
      </c>
      <c r="O45" t="s">
        <v>1388</v>
      </c>
      <c r="P45" t="s">
        <v>1393</v>
      </c>
      <c r="Q45" t="s">
        <v>1394</v>
      </c>
      <c r="R45" t="s">
        <v>1395</v>
      </c>
      <c r="S45" t="s">
        <v>1396</v>
      </c>
      <c r="T45">
        <v>5</v>
      </c>
      <c r="U45">
        <v>42000000</v>
      </c>
      <c r="V45">
        <v>2100000</v>
      </c>
      <c r="W45" t="s">
        <v>1388</v>
      </c>
      <c r="X45" t="s">
        <v>1397</v>
      </c>
    </row>
    <row r="46" spans="1:24" x14ac:dyDescent="0.2">
      <c r="A46" s="8">
        <v>43731</v>
      </c>
      <c r="B46">
        <v>0.73093750000000002</v>
      </c>
      <c r="C46" t="s">
        <v>1387</v>
      </c>
      <c r="D46" t="s">
        <v>1388</v>
      </c>
      <c r="E46" t="s">
        <v>1388</v>
      </c>
      <c r="F46" t="s">
        <v>1559</v>
      </c>
      <c r="G46" t="s">
        <v>1560</v>
      </c>
      <c r="H46">
        <v>58911.3</v>
      </c>
      <c r="I46" t="s">
        <v>1388</v>
      </c>
      <c r="J46" t="s">
        <v>1391</v>
      </c>
      <c r="K46" t="s">
        <v>1388</v>
      </c>
      <c r="L46" t="s">
        <v>1388</v>
      </c>
      <c r="M46" t="s">
        <v>1388</v>
      </c>
      <c r="N46" t="s">
        <v>1388</v>
      </c>
      <c r="O46" t="s">
        <v>1561</v>
      </c>
      <c r="P46" t="s">
        <v>1393</v>
      </c>
      <c r="Q46" t="s">
        <v>1394</v>
      </c>
      <c r="R46" t="s">
        <v>1395</v>
      </c>
      <c r="S46" t="s">
        <v>1396</v>
      </c>
      <c r="T46">
        <v>5</v>
      </c>
      <c r="U46">
        <v>42000000</v>
      </c>
      <c r="V46">
        <v>2100000</v>
      </c>
      <c r="W46" t="s">
        <v>1388</v>
      </c>
      <c r="X46" t="s">
        <v>1397</v>
      </c>
    </row>
    <row r="47" spans="1:24" x14ac:dyDescent="0.2">
      <c r="A47" s="8">
        <v>43740</v>
      </c>
      <c r="B47">
        <v>0.65790509259259</v>
      </c>
      <c r="C47" t="s">
        <v>1387</v>
      </c>
      <c r="D47" t="s">
        <v>1388</v>
      </c>
      <c r="E47" t="s">
        <v>1388</v>
      </c>
      <c r="F47" t="s">
        <v>1562</v>
      </c>
      <c r="G47" t="s">
        <v>1563</v>
      </c>
      <c r="H47">
        <v>18578.45</v>
      </c>
      <c r="I47" t="s">
        <v>1388</v>
      </c>
      <c r="J47" t="s">
        <v>1391</v>
      </c>
      <c r="K47" t="s">
        <v>1388</v>
      </c>
      <c r="L47" t="s">
        <v>1388</v>
      </c>
      <c r="M47" t="s">
        <v>1388</v>
      </c>
      <c r="N47" t="s">
        <v>1388</v>
      </c>
      <c r="O47" t="s">
        <v>1564</v>
      </c>
      <c r="P47" t="s">
        <v>1393</v>
      </c>
      <c r="Q47" t="s">
        <v>1394</v>
      </c>
      <c r="R47" t="s">
        <v>1395</v>
      </c>
      <c r="S47" t="s">
        <v>1396</v>
      </c>
      <c r="T47">
        <v>5</v>
      </c>
      <c r="U47">
        <v>42000000</v>
      </c>
      <c r="V47">
        <v>2100000</v>
      </c>
      <c r="W47" t="s">
        <v>1388</v>
      </c>
      <c r="X47" t="s">
        <v>1397</v>
      </c>
    </row>
    <row r="48" spans="1:24" x14ac:dyDescent="0.2">
      <c r="A48" s="8">
        <v>43740</v>
      </c>
      <c r="B48">
        <v>0.67143518518518996</v>
      </c>
      <c r="C48" t="s">
        <v>1398</v>
      </c>
      <c r="D48" t="s">
        <v>1565</v>
      </c>
      <c r="E48" t="s">
        <v>1566</v>
      </c>
      <c r="F48" t="s">
        <v>1388</v>
      </c>
      <c r="G48" t="s">
        <v>1388</v>
      </c>
      <c r="H48">
        <v>18735.95</v>
      </c>
      <c r="I48" t="s">
        <v>1567</v>
      </c>
      <c r="J48" t="s">
        <v>1388</v>
      </c>
      <c r="K48" t="s">
        <v>1388</v>
      </c>
      <c r="L48" t="s">
        <v>1568</v>
      </c>
      <c r="M48" t="s">
        <v>1569</v>
      </c>
      <c r="N48" t="s">
        <v>1388</v>
      </c>
      <c r="O48" t="s">
        <v>1388</v>
      </c>
      <c r="P48" t="s">
        <v>1393</v>
      </c>
      <c r="Q48" t="s">
        <v>1394</v>
      </c>
      <c r="R48" t="s">
        <v>1395</v>
      </c>
      <c r="S48" t="s">
        <v>1396</v>
      </c>
      <c r="T48">
        <v>5</v>
      </c>
      <c r="U48">
        <v>42000000</v>
      </c>
      <c r="V48">
        <v>2100000</v>
      </c>
      <c r="W48" t="s">
        <v>1388</v>
      </c>
      <c r="X48" t="s">
        <v>1397</v>
      </c>
    </row>
    <row r="49" spans="1:24" x14ac:dyDescent="0.2">
      <c r="A49" s="8">
        <v>43740</v>
      </c>
      <c r="B49">
        <v>0.67450231481481004</v>
      </c>
      <c r="C49" t="s">
        <v>1387</v>
      </c>
      <c r="D49" t="s">
        <v>1388</v>
      </c>
      <c r="E49" t="s">
        <v>1388</v>
      </c>
      <c r="F49" t="s">
        <v>1565</v>
      </c>
      <c r="G49" t="s">
        <v>1570</v>
      </c>
      <c r="H49">
        <v>18578.45</v>
      </c>
      <c r="I49" t="s">
        <v>1388</v>
      </c>
      <c r="J49" t="s">
        <v>1388</v>
      </c>
      <c r="K49" t="s">
        <v>1388</v>
      </c>
      <c r="L49" t="s">
        <v>1388</v>
      </c>
      <c r="M49" t="s">
        <v>1388</v>
      </c>
      <c r="N49" t="s">
        <v>1388</v>
      </c>
      <c r="O49" t="s">
        <v>1571</v>
      </c>
      <c r="P49" t="s">
        <v>1393</v>
      </c>
      <c r="Q49" t="s">
        <v>1394</v>
      </c>
      <c r="R49" t="s">
        <v>1395</v>
      </c>
      <c r="S49" t="s">
        <v>1396</v>
      </c>
      <c r="T49">
        <v>5</v>
      </c>
      <c r="U49">
        <v>42000000</v>
      </c>
      <c r="V49">
        <v>2100000</v>
      </c>
      <c r="W49" t="s">
        <v>1388</v>
      </c>
      <c r="X49" t="s">
        <v>1397</v>
      </c>
    </row>
    <row r="50" spans="1:24" x14ac:dyDescent="0.2">
      <c r="A50" s="8">
        <v>43745</v>
      </c>
      <c r="B50">
        <v>0.60119212962962998</v>
      </c>
      <c r="C50" t="s">
        <v>1398</v>
      </c>
      <c r="D50" t="s">
        <v>1572</v>
      </c>
      <c r="E50" t="s">
        <v>1573</v>
      </c>
      <c r="F50" t="s">
        <v>1388</v>
      </c>
      <c r="G50" t="s">
        <v>1388</v>
      </c>
      <c r="H50">
        <v>94123</v>
      </c>
      <c r="I50" t="s">
        <v>1574</v>
      </c>
      <c r="J50" t="s">
        <v>1388</v>
      </c>
      <c r="K50" t="s">
        <v>1388</v>
      </c>
      <c r="L50" t="s">
        <v>1575</v>
      </c>
      <c r="M50" t="s">
        <v>1576</v>
      </c>
      <c r="N50" t="s">
        <v>1391</v>
      </c>
      <c r="O50" t="s">
        <v>1388</v>
      </c>
      <c r="P50" t="s">
        <v>1393</v>
      </c>
      <c r="Q50" t="s">
        <v>1394</v>
      </c>
      <c r="R50" t="s">
        <v>1395</v>
      </c>
      <c r="S50" t="s">
        <v>1396</v>
      </c>
      <c r="T50">
        <v>5</v>
      </c>
      <c r="U50">
        <v>42000000</v>
      </c>
      <c r="V50">
        <v>2100000</v>
      </c>
      <c r="W50" t="s">
        <v>1388</v>
      </c>
      <c r="X50" t="s">
        <v>1397</v>
      </c>
    </row>
    <row r="51" spans="1:24" x14ac:dyDescent="0.2">
      <c r="A51" s="8">
        <v>43745</v>
      </c>
      <c r="B51">
        <v>0.72969907407406998</v>
      </c>
      <c r="C51" t="s">
        <v>1387</v>
      </c>
      <c r="D51" t="s">
        <v>1388</v>
      </c>
      <c r="E51" t="s">
        <v>1388</v>
      </c>
      <c r="F51" t="s">
        <v>1577</v>
      </c>
      <c r="G51" t="s">
        <v>1578</v>
      </c>
      <c r="H51">
        <v>0</v>
      </c>
      <c r="I51" t="s">
        <v>1388</v>
      </c>
      <c r="J51" t="s">
        <v>1391</v>
      </c>
      <c r="K51" t="s">
        <v>1388</v>
      </c>
      <c r="L51" t="s">
        <v>1388</v>
      </c>
      <c r="M51" t="s">
        <v>1388</v>
      </c>
      <c r="N51" t="s">
        <v>1388</v>
      </c>
      <c r="O51" t="s">
        <v>1579</v>
      </c>
      <c r="P51" t="s">
        <v>1393</v>
      </c>
      <c r="Q51" t="s">
        <v>1394</v>
      </c>
      <c r="R51" t="s">
        <v>1395</v>
      </c>
      <c r="S51" t="s">
        <v>1396</v>
      </c>
      <c r="T51">
        <v>5</v>
      </c>
      <c r="U51">
        <v>42000000</v>
      </c>
      <c r="V51">
        <v>2100000</v>
      </c>
      <c r="W51" t="s">
        <v>1388</v>
      </c>
      <c r="X51" t="s">
        <v>1397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F110"/>
  <sheetViews>
    <sheetView topLeftCell="B85" workbookViewId="0">
      <selection activeCell="C100" sqref="C100"/>
    </sheetView>
  </sheetViews>
  <sheetFormatPr defaultRowHeight="12.75" x14ac:dyDescent="0.2"/>
  <cols>
    <col min="1" max="1" width="25.140625" bestFit="1" customWidth="1"/>
    <col min="2" max="2" width="18.7109375" bestFit="1" customWidth="1"/>
    <col min="3" max="3" width="30.85546875" style="610" bestFit="1" customWidth="1"/>
    <col min="4" max="4" width="28.140625" style="30" bestFit="1" customWidth="1"/>
    <col min="5" max="5" width="15.28515625" style="30" bestFit="1" customWidth="1"/>
    <col min="6" max="6" width="10.85546875" bestFit="1" customWidth="1"/>
    <col min="8" max="8" width="18.28515625" bestFit="1" customWidth="1"/>
    <col min="9" max="9" width="38.28515625" customWidth="1"/>
  </cols>
  <sheetData>
    <row r="1" spans="1:6" x14ac:dyDescent="0.2">
      <c r="A1" s="611"/>
      <c r="B1" s="611"/>
      <c r="C1" s="612"/>
      <c r="D1" s="613"/>
      <c r="E1" s="613"/>
      <c r="F1" s="611"/>
    </row>
    <row r="2" spans="1:6" x14ac:dyDescent="0.2">
      <c r="A2" s="17" t="s">
        <v>1580</v>
      </c>
      <c r="B2" s="17" t="s">
        <v>1360</v>
      </c>
      <c r="C2" s="614" t="s">
        <v>208</v>
      </c>
      <c r="D2" s="615" t="s">
        <v>1581</v>
      </c>
      <c r="E2" s="615" t="s">
        <v>1582</v>
      </c>
      <c r="F2" s="17" t="s">
        <v>1583</v>
      </c>
    </row>
    <row r="3" spans="1:6" x14ac:dyDescent="0.2">
      <c r="A3" s="138">
        <v>43584</v>
      </c>
      <c r="B3" s="138" t="s">
        <v>1388</v>
      </c>
      <c r="C3" s="616"/>
      <c r="D3" s="617">
        <v>0</v>
      </c>
      <c r="E3" s="617">
        <v>0</v>
      </c>
      <c r="F3" s="138">
        <v>5</v>
      </c>
    </row>
    <row r="4" spans="1:6" x14ac:dyDescent="0.2">
      <c r="A4" s="138">
        <v>43584</v>
      </c>
      <c r="B4" s="138" t="s">
        <v>1400</v>
      </c>
      <c r="C4" s="616"/>
      <c r="D4" s="617">
        <v>2433540</v>
      </c>
      <c r="E4" s="617">
        <v>121677</v>
      </c>
      <c r="F4" s="138">
        <v>5</v>
      </c>
    </row>
    <row r="5" spans="1:6" x14ac:dyDescent="0.2">
      <c r="A5" s="138">
        <v>43584</v>
      </c>
      <c r="B5" s="138" t="s">
        <v>1388</v>
      </c>
      <c r="C5" s="616"/>
      <c r="D5" s="617">
        <v>0</v>
      </c>
      <c r="E5" s="617">
        <v>0</v>
      </c>
      <c r="F5" s="138">
        <v>5</v>
      </c>
    </row>
    <row r="6" spans="1:6" x14ac:dyDescent="0.2">
      <c r="A6" s="138">
        <v>43598</v>
      </c>
      <c r="B6" s="138" t="s">
        <v>1407</v>
      </c>
      <c r="C6" s="616"/>
      <c r="D6" s="617">
        <v>2851821</v>
      </c>
      <c r="E6" s="617">
        <v>142591.04999999999</v>
      </c>
      <c r="F6" s="138">
        <v>5</v>
      </c>
    </row>
    <row r="7" spans="1:6" x14ac:dyDescent="0.2">
      <c r="A7" s="138">
        <v>43598</v>
      </c>
      <c r="B7" s="138" t="s">
        <v>1388</v>
      </c>
      <c r="C7" s="616"/>
      <c r="D7" s="617">
        <v>0</v>
      </c>
      <c r="E7" s="617">
        <v>0</v>
      </c>
      <c r="F7" s="138">
        <v>5</v>
      </c>
    </row>
    <row r="8" spans="1:6" x14ac:dyDescent="0.2">
      <c r="A8" s="138">
        <v>43598</v>
      </c>
      <c r="B8" s="138" t="s">
        <v>1388</v>
      </c>
      <c r="C8" s="616"/>
      <c r="D8" s="617">
        <v>0</v>
      </c>
      <c r="E8" s="617">
        <v>0</v>
      </c>
      <c r="F8" s="138">
        <v>5</v>
      </c>
    </row>
    <row r="9" spans="1:6" x14ac:dyDescent="0.2">
      <c r="A9" s="138">
        <v>43605</v>
      </c>
      <c r="B9" s="138" t="s">
        <v>1418</v>
      </c>
      <c r="C9" s="616"/>
      <c r="D9" s="617">
        <v>3721571</v>
      </c>
      <c r="E9" s="617">
        <v>186078.55</v>
      </c>
      <c r="F9" s="138">
        <v>5</v>
      </c>
    </row>
    <row r="10" spans="1:6" x14ac:dyDescent="0.2">
      <c r="A10" s="138">
        <v>43609</v>
      </c>
      <c r="B10" s="138" t="s">
        <v>1388</v>
      </c>
      <c r="C10" s="616"/>
      <c r="D10" s="617">
        <v>0</v>
      </c>
      <c r="E10" s="617">
        <v>0</v>
      </c>
      <c r="F10" s="138">
        <v>5</v>
      </c>
    </row>
    <row r="11" spans="1:6" x14ac:dyDescent="0.2">
      <c r="A11" s="138">
        <v>43609</v>
      </c>
      <c r="B11" s="138" t="s">
        <v>1388</v>
      </c>
      <c r="C11" s="616"/>
      <c r="D11" s="617">
        <v>0</v>
      </c>
      <c r="E11" s="617">
        <v>0</v>
      </c>
      <c r="F11" s="138">
        <v>5</v>
      </c>
    </row>
    <row r="12" spans="1:6" x14ac:dyDescent="0.2">
      <c r="A12" s="138">
        <v>43612</v>
      </c>
      <c r="B12" s="138" t="s">
        <v>1429</v>
      </c>
      <c r="C12" s="616"/>
      <c r="D12" s="617">
        <v>3915000</v>
      </c>
      <c r="E12" s="617">
        <v>195750</v>
      </c>
      <c r="F12" s="138">
        <v>5</v>
      </c>
    </row>
    <row r="13" spans="1:6" x14ac:dyDescent="0.2">
      <c r="A13" s="138">
        <v>43612</v>
      </c>
      <c r="B13" s="138" t="s">
        <v>1388</v>
      </c>
      <c r="C13" s="616"/>
      <c r="D13" s="617">
        <v>0</v>
      </c>
      <c r="E13" s="617">
        <v>0</v>
      </c>
      <c r="F13" s="138">
        <v>5</v>
      </c>
    </row>
    <row r="14" spans="1:6" x14ac:dyDescent="0.2">
      <c r="A14" s="138">
        <v>43612</v>
      </c>
      <c r="B14" s="138" t="s">
        <v>1388</v>
      </c>
      <c r="C14" s="616"/>
      <c r="D14" s="617">
        <v>0</v>
      </c>
      <c r="E14" s="617">
        <v>0</v>
      </c>
      <c r="F14" s="138">
        <v>5</v>
      </c>
    </row>
    <row r="15" spans="1:6" x14ac:dyDescent="0.2">
      <c r="A15" s="138">
        <v>43619</v>
      </c>
      <c r="B15" s="138" t="s">
        <v>1440</v>
      </c>
      <c r="C15" s="616"/>
      <c r="D15" s="617">
        <v>2154723</v>
      </c>
      <c r="E15" s="617">
        <v>107736.15</v>
      </c>
      <c r="F15" s="138">
        <v>5</v>
      </c>
    </row>
    <row r="16" spans="1:6" x14ac:dyDescent="0.2">
      <c r="A16" s="138">
        <v>43619</v>
      </c>
      <c r="B16" s="138" t="s">
        <v>1388</v>
      </c>
      <c r="C16" s="616"/>
      <c r="D16" s="617">
        <v>0</v>
      </c>
      <c r="E16" s="617">
        <v>0</v>
      </c>
      <c r="F16" s="138">
        <v>5</v>
      </c>
    </row>
    <row r="17" spans="1:6" x14ac:dyDescent="0.2">
      <c r="A17" s="138">
        <v>43619</v>
      </c>
      <c r="B17" s="138" t="s">
        <v>1388</v>
      </c>
      <c r="C17" s="616"/>
      <c r="D17" s="617">
        <v>0</v>
      </c>
      <c r="E17" s="617">
        <v>0</v>
      </c>
      <c r="F17" s="138">
        <v>5</v>
      </c>
    </row>
    <row r="18" spans="1:6" x14ac:dyDescent="0.2">
      <c r="A18" s="138">
        <v>43622</v>
      </c>
      <c r="B18" s="138" t="s">
        <v>1388</v>
      </c>
      <c r="C18" s="616"/>
      <c r="D18" s="617">
        <v>0</v>
      </c>
      <c r="E18" s="617">
        <v>0</v>
      </c>
      <c r="F18" s="138">
        <v>5</v>
      </c>
    </row>
    <row r="19" spans="1:6" x14ac:dyDescent="0.2">
      <c r="A19" s="138">
        <v>43626</v>
      </c>
      <c r="B19" s="138" t="s">
        <v>1454</v>
      </c>
      <c r="C19" s="616"/>
      <c r="D19" s="617">
        <v>3545875</v>
      </c>
      <c r="E19" s="617">
        <v>177293.75</v>
      </c>
      <c r="F19" s="138">
        <v>5</v>
      </c>
    </row>
    <row r="20" spans="1:6" x14ac:dyDescent="0.2">
      <c r="A20" s="138">
        <v>43626</v>
      </c>
      <c r="B20" s="138" t="s">
        <v>1388</v>
      </c>
      <c r="C20" s="616"/>
      <c r="D20" s="617">
        <v>0</v>
      </c>
      <c r="E20" s="617">
        <v>0</v>
      </c>
      <c r="F20" s="138">
        <v>5</v>
      </c>
    </row>
    <row r="21" spans="1:6" x14ac:dyDescent="0.2">
      <c r="A21" s="138">
        <v>43633</v>
      </c>
      <c r="B21" s="138" t="s">
        <v>1462</v>
      </c>
      <c r="C21" s="616"/>
      <c r="D21" s="617">
        <v>2723161</v>
      </c>
      <c r="E21" s="617">
        <v>136158.04999999999</v>
      </c>
      <c r="F21" s="138">
        <v>5</v>
      </c>
    </row>
    <row r="22" spans="1:6" x14ac:dyDescent="0.2">
      <c r="A22" s="138">
        <v>43635</v>
      </c>
      <c r="B22" s="138" t="s">
        <v>1388</v>
      </c>
      <c r="C22" s="616"/>
      <c r="D22" s="617">
        <v>0</v>
      </c>
      <c r="E22" s="617">
        <v>0</v>
      </c>
      <c r="F22" s="138">
        <v>5</v>
      </c>
    </row>
    <row r="23" spans="1:6" x14ac:dyDescent="0.2">
      <c r="A23" s="138">
        <v>43640</v>
      </c>
      <c r="B23" s="138" t="s">
        <v>1470</v>
      </c>
      <c r="C23" s="616"/>
      <c r="D23" s="617">
        <v>2341678</v>
      </c>
      <c r="E23" s="617">
        <v>117083.9</v>
      </c>
      <c r="F23" s="138">
        <v>5</v>
      </c>
    </row>
    <row r="24" spans="1:6" x14ac:dyDescent="0.2">
      <c r="A24" s="138">
        <v>43640</v>
      </c>
      <c r="B24" s="138" t="s">
        <v>1388</v>
      </c>
      <c r="C24" s="616"/>
      <c r="D24" s="617">
        <v>0</v>
      </c>
      <c r="E24" s="617">
        <v>0</v>
      </c>
      <c r="F24" s="138">
        <v>5</v>
      </c>
    </row>
    <row r="25" spans="1:6" x14ac:dyDescent="0.2">
      <c r="A25" s="138">
        <v>43647</v>
      </c>
      <c r="B25" s="138" t="s">
        <v>1388</v>
      </c>
      <c r="C25" s="616"/>
      <c r="D25" s="617">
        <v>0</v>
      </c>
      <c r="E25" s="617">
        <v>0</v>
      </c>
      <c r="F25" s="138">
        <v>5</v>
      </c>
    </row>
    <row r="26" spans="1:6" x14ac:dyDescent="0.2">
      <c r="A26" s="138">
        <v>43654</v>
      </c>
      <c r="B26" s="138" t="s">
        <v>1481</v>
      </c>
      <c r="C26" s="616"/>
      <c r="D26" s="617">
        <v>1974114</v>
      </c>
      <c r="E26" s="617">
        <v>98705.7</v>
      </c>
      <c r="F26" s="138">
        <v>5</v>
      </c>
    </row>
    <row r="27" spans="1:6" x14ac:dyDescent="0.2">
      <c r="A27" s="138">
        <v>43654</v>
      </c>
      <c r="B27" s="138" t="s">
        <v>1388</v>
      </c>
      <c r="C27" s="616"/>
      <c r="D27" s="617">
        <v>0</v>
      </c>
      <c r="E27" s="617">
        <v>0</v>
      </c>
      <c r="F27" s="138">
        <v>5</v>
      </c>
    </row>
    <row r="28" spans="1:6" x14ac:dyDescent="0.2">
      <c r="A28" s="138">
        <v>43665</v>
      </c>
      <c r="B28" s="138" t="s">
        <v>1388</v>
      </c>
      <c r="C28" s="616"/>
      <c r="D28" s="617">
        <v>0</v>
      </c>
      <c r="E28" s="617">
        <v>0</v>
      </c>
      <c r="F28" s="138">
        <v>5</v>
      </c>
    </row>
    <row r="29" spans="1:6" x14ac:dyDescent="0.2">
      <c r="A29" s="138">
        <v>43668</v>
      </c>
      <c r="B29" s="138" t="s">
        <v>1388</v>
      </c>
      <c r="C29" s="616"/>
      <c r="D29" s="617">
        <v>0</v>
      </c>
      <c r="E29" s="617">
        <v>0</v>
      </c>
      <c r="F29" s="138">
        <v>5</v>
      </c>
    </row>
    <row r="30" spans="1:6" x14ac:dyDescent="0.2">
      <c r="A30" s="138">
        <v>43675</v>
      </c>
      <c r="B30" s="138" t="s">
        <v>1495</v>
      </c>
      <c r="C30" s="616"/>
      <c r="D30" s="617">
        <v>2772296</v>
      </c>
      <c r="E30" s="617">
        <v>138614.79999999999</v>
      </c>
      <c r="F30" s="138">
        <v>5</v>
      </c>
    </row>
    <row r="31" spans="1:6" x14ac:dyDescent="0.2">
      <c r="A31" s="138">
        <v>43675</v>
      </c>
      <c r="B31" s="138" t="s">
        <v>1388</v>
      </c>
      <c r="C31" s="616"/>
      <c r="D31" s="617">
        <v>0</v>
      </c>
      <c r="E31" s="617">
        <v>0</v>
      </c>
      <c r="F31" s="138">
        <v>5</v>
      </c>
    </row>
    <row r="32" spans="1:6" x14ac:dyDescent="0.2">
      <c r="A32" s="138">
        <v>43678</v>
      </c>
      <c r="B32" s="138" t="s">
        <v>1388</v>
      </c>
      <c r="C32" s="616"/>
      <c r="D32" s="617">
        <v>0</v>
      </c>
      <c r="E32" s="617">
        <v>0</v>
      </c>
      <c r="F32" s="138">
        <v>5</v>
      </c>
    </row>
    <row r="33" spans="1:6" x14ac:dyDescent="0.2">
      <c r="A33" s="138">
        <v>43679</v>
      </c>
      <c r="B33" s="138" t="s">
        <v>1506</v>
      </c>
      <c r="C33" s="616"/>
      <c r="D33" s="617">
        <v>1664248</v>
      </c>
      <c r="E33" s="617">
        <v>83212.399999999994</v>
      </c>
      <c r="F33" s="138">
        <v>5</v>
      </c>
    </row>
    <row r="34" spans="1:6" x14ac:dyDescent="0.2">
      <c r="A34" s="138">
        <v>43682</v>
      </c>
      <c r="B34" s="138" t="s">
        <v>1388</v>
      </c>
      <c r="C34" s="616"/>
      <c r="D34" s="617">
        <v>0</v>
      </c>
      <c r="E34" s="617">
        <v>0</v>
      </c>
      <c r="F34" s="138">
        <v>5</v>
      </c>
    </row>
    <row r="35" spans="1:6" x14ac:dyDescent="0.2">
      <c r="A35" s="138">
        <v>43686</v>
      </c>
      <c r="B35" s="138" t="s">
        <v>1514</v>
      </c>
      <c r="C35" s="616"/>
      <c r="D35" s="617">
        <v>705416</v>
      </c>
      <c r="E35" s="617">
        <v>35270.800000000003</v>
      </c>
      <c r="F35" s="138">
        <v>5</v>
      </c>
    </row>
    <row r="36" spans="1:6" x14ac:dyDescent="0.2">
      <c r="A36" s="138">
        <v>43689</v>
      </c>
      <c r="B36" s="138" t="s">
        <v>1388</v>
      </c>
      <c r="C36" s="616"/>
      <c r="D36" s="617">
        <v>0</v>
      </c>
      <c r="E36" s="617">
        <v>0</v>
      </c>
      <c r="F36" s="138">
        <v>5</v>
      </c>
    </row>
    <row r="37" spans="1:6" x14ac:dyDescent="0.2">
      <c r="A37" s="138">
        <v>43707</v>
      </c>
      <c r="B37" s="138" t="s">
        <v>1522</v>
      </c>
      <c r="C37" s="616"/>
      <c r="D37" s="617">
        <v>2151924</v>
      </c>
      <c r="E37" s="617">
        <v>107596.2</v>
      </c>
      <c r="F37" s="138">
        <v>5</v>
      </c>
    </row>
    <row r="38" spans="1:6" x14ac:dyDescent="0.2">
      <c r="A38" s="138">
        <v>43707</v>
      </c>
      <c r="B38" s="138" t="s">
        <v>1388</v>
      </c>
      <c r="C38" s="616"/>
      <c r="D38" s="617">
        <v>0</v>
      </c>
      <c r="E38" s="617">
        <v>0</v>
      </c>
      <c r="F38" s="138">
        <v>5</v>
      </c>
    </row>
    <row r="39" spans="1:6" x14ac:dyDescent="0.2">
      <c r="A39" s="138">
        <v>43710</v>
      </c>
      <c r="B39" s="138" t="s">
        <v>1388</v>
      </c>
      <c r="C39" s="616"/>
      <c r="D39" s="617">
        <v>0</v>
      </c>
      <c r="E39" s="617">
        <v>0</v>
      </c>
      <c r="F39" s="138">
        <v>5</v>
      </c>
    </row>
    <row r="40" spans="1:6" x14ac:dyDescent="0.2">
      <c r="A40" s="138">
        <v>43717</v>
      </c>
      <c r="B40" s="138" t="s">
        <v>1533</v>
      </c>
      <c r="C40" s="616"/>
      <c r="D40" s="617">
        <v>3837507</v>
      </c>
      <c r="E40" s="617">
        <v>191875.35</v>
      </c>
      <c r="F40" s="138">
        <v>5</v>
      </c>
    </row>
    <row r="41" spans="1:6" x14ac:dyDescent="0.2">
      <c r="A41" s="138">
        <v>43718</v>
      </c>
      <c r="B41" s="138" t="s">
        <v>1388</v>
      </c>
      <c r="C41" s="616"/>
      <c r="D41" s="617">
        <v>0</v>
      </c>
      <c r="E41" s="617">
        <v>0</v>
      </c>
      <c r="F41" s="138">
        <v>5</v>
      </c>
    </row>
    <row r="42" spans="1:6" x14ac:dyDescent="0.2">
      <c r="A42" s="138">
        <v>43720</v>
      </c>
      <c r="B42" s="138" t="s">
        <v>1541</v>
      </c>
      <c r="C42" s="616"/>
      <c r="D42" s="617">
        <v>2619465</v>
      </c>
      <c r="E42" s="617">
        <v>130973.25</v>
      </c>
      <c r="F42" s="138">
        <v>5</v>
      </c>
    </row>
    <row r="43" spans="1:6" x14ac:dyDescent="0.2">
      <c r="A43" s="138">
        <v>43720</v>
      </c>
      <c r="B43" s="138" t="s">
        <v>1388</v>
      </c>
      <c r="C43" s="616"/>
      <c r="D43" s="617">
        <v>0</v>
      </c>
      <c r="E43" s="617">
        <v>0</v>
      </c>
      <c r="F43" s="138">
        <v>5</v>
      </c>
    </row>
    <row r="44" spans="1:6" x14ac:dyDescent="0.2">
      <c r="A44" s="138">
        <v>43721</v>
      </c>
      <c r="B44" s="138" t="s">
        <v>1388</v>
      </c>
      <c r="C44" s="616"/>
      <c r="D44" s="617">
        <v>0</v>
      </c>
      <c r="E44" s="617">
        <v>0</v>
      </c>
      <c r="F44" s="138">
        <v>5</v>
      </c>
    </row>
    <row r="45" spans="1:6" x14ac:dyDescent="0.2">
      <c r="A45" s="138">
        <v>43724</v>
      </c>
      <c r="B45" s="138" t="s">
        <v>1388</v>
      </c>
      <c r="C45" s="616"/>
      <c r="D45" s="617">
        <v>0</v>
      </c>
      <c r="E45" s="617">
        <v>0</v>
      </c>
      <c r="F45" s="138">
        <v>5</v>
      </c>
    </row>
    <row r="46" spans="1:6" x14ac:dyDescent="0.2">
      <c r="A46" s="138">
        <v>43731</v>
      </c>
      <c r="B46" s="138" t="s">
        <v>1555</v>
      </c>
      <c r="C46" s="616"/>
      <c r="D46" s="617">
        <v>1073620</v>
      </c>
      <c r="E46" s="617">
        <v>53681</v>
      </c>
      <c r="F46" s="138">
        <v>5</v>
      </c>
    </row>
    <row r="47" spans="1:6" x14ac:dyDescent="0.2">
      <c r="A47" s="138">
        <v>43731</v>
      </c>
      <c r="B47" s="138" t="s">
        <v>1388</v>
      </c>
      <c r="C47" s="616"/>
      <c r="D47" s="617">
        <v>0</v>
      </c>
      <c r="E47" s="617">
        <v>0</v>
      </c>
      <c r="F47" s="138">
        <v>5</v>
      </c>
    </row>
    <row r="48" spans="1:6" x14ac:dyDescent="0.2">
      <c r="A48" s="138">
        <v>43740</v>
      </c>
      <c r="B48" s="138" t="s">
        <v>1388</v>
      </c>
      <c r="C48" s="616"/>
      <c r="D48" s="617">
        <v>0</v>
      </c>
      <c r="E48" s="617">
        <v>0</v>
      </c>
      <c r="F48" s="138">
        <v>5</v>
      </c>
    </row>
    <row r="49" spans="1:6" x14ac:dyDescent="0.2">
      <c r="A49" s="138">
        <v>43740</v>
      </c>
      <c r="B49" s="138" t="s">
        <v>1566</v>
      </c>
      <c r="C49" s="616"/>
      <c r="D49" s="617">
        <v>3150</v>
      </c>
      <c r="E49" s="617">
        <v>157.5</v>
      </c>
      <c r="F49" s="138">
        <v>5</v>
      </c>
    </row>
    <row r="50" spans="1:6" x14ac:dyDescent="0.2">
      <c r="A50" s="138">
        <v>43740</v>
      </c>
      <c r="B50" s="138" t="s">
        <v>1388</v>
      </c>
      <c r="C50" s="616"/>
      <c r="D50" s="617">
        <v>0</v>
      </c>
      <c r="E50" s="617">
        <v>0</v>
      </c>
      <c r="F50" s="138">
        <v>5</v>
      </c>
    </row>
    <row r="51" spans="1:6" x14ac:dyDescent="0.2">
      <c r="A51" s="138">
        <v>43745</v>
      </c>
      <c r="B51" s="138" t="s">
        <v>1573</v>
      </c>
      <c r="C51" s="616"/>
      <c r="D51" s="617">
        <v>2649328</v>
      </c>
      <c r="E51" s="617">
        <v>75544.55</v>
      </c>
      <c r="F51" s="138">
        <v>5</v>
      </c>
    </row>
    <row r="52" spans="1:6" x14ac:dyDescent="0.2">
      <c r="A52" s="138">
        <v>43745</v>
      </c>
      <c r="B52" s="138" t="s">
        <v>1388</v>
      </c>
      <c r="C52" s="616"/>
      <c r="D52" s="617">
        <v>0</v>
      </c>
      <c r="E52" s="617">
        <v>0</v>
      </c>
      <c r="F52" s="138">
        <v>5</v>
      </c>
    </row>
    <row r="53" spans="1:6" x14ac:dyDescent="0.2">
      <c r="A53" s="138"/>
      <c r="B53" s="138"/>
      <c r="C53" s="614" t="s">
        <v>1584</v>
      </c>
      <c r="D53" s="615">
        <v>43138437</v>
      </c>
      <c r="E53" s="615">
        <v>2100001</v>
      </c>
      <c r="F53" s="138">
        <v>5</v>
      </c>
    </row>
    <row r="54" spans="1:6" x14ac:dyDescent="0.2">
      <c r="A54" s="138"/>
      <c r="B54" s="138"/>
      <c r="C54" s="616" t="s">
        <v>1585</v>
      </c>
      <c r="D54" s="617"/>
      <c r="E54" s="617"/>
      <c r="F54" s="138"/>
    </row>
    <row r="55" spans="1:6" x14ac:dyDescent="0.2">
      <c r="A55" s="138"/>
      <c r="B55" s="138"/>
      <c r="C55" s="616"/>
      <c r="D55" s="617"/>
      <c r="E55" s="617"/>
      <c r="F55" s="138"/>
    </row>
    <row r="56" spans="1:6" x14ac:dyDescent="0.2">
      <c r="A56" s="138"/>
      <c r="B56" s="138"/>
      <c r="C56" s="616"/>
      <c r="D56" s="617"/>
      <c r="E56" s="617"/>
      <c r="F56" s="138"/>
    </row>
    <row r="57" spans="1:6" x14ac:dyDescent="0.2">
      <c r="A57" s="138"/>
      <c r="B57" s="138"/>
      <c r="C57" s="616"/>
      <c r="D57" s="617"/>
      <c r="E57" s="617"/>
      <c r="F57" s="138"/>
    </row>
    <row r="58" spans="1:6" x14ac:dyDescent="0.2">
      <c r="A58" s="138"/>
      <c r="B58" s="138"/>
      <c r="C58" s="616"/>
      <c r="D58" s="617"/>
      <c r="E58" s="617"/>
      <c r="F58" s="138"/>
    </row>
    <row r="59" spans="1:6" x14ac:dyDescent="0.2">
      <c r="A59" s="138"/>
      <c r="B59" s="138"/>
      <c r="C59" s="616"/>
      <c r="D59" s="617"/>
      <c r="E59" s="617"/>
      <c r="F59" s="138"/>
    </row>
    <row r="60" spans="1:6" x14ac:dyDescent="0.2">
      <c r="A60" s="138"/>
      <c r="B60" s="138"/>
      <c r="C60" s="616"/>
      <c r="D60" s="617"/>
      <c r="E60" s="617"/>
      <c r="F60" s="138"/>
    </row>
    <row r="61" spans="1:6" x14ac:dyDescent="0.2">
      <c r="A61" s="138"/>
      <c r="B61" s="138"/>
      <c r="C61" s="616"/>
      <c r="D61" s="617"/>
      <c r="E61" s="617"/>
      <c r="F61" s="138"/>
    </row>
    <row r="62" spans="1:6" x14ac:dyDescent="0.2">
      <c r="A62" s="138"/>
      <c r="B62" s="138"/>
      <c r="C62" s="616"/>
      <c r="D62" s="617"/>
      <c r="E62" s="617"/>
      <c r="F62" s="138"/>
    </row>
    <row r="63" spans="1:6" x14ac:dyDescent="0.2">
      <c r="A63" s="138"/>
      <c r="B63" s="138"/>
      <c r="C63" s="616"/>
      <c r="D63" s="617"/>
      <c r="E63" s="617"/>
      <c r="F63" s="138"/>
    </row>
    <row r="64" spans="1:6" x14ac:dyDescent="0.2">
      <c r="A64" s="138"/>
      <c r="B64" s="138"/>
      <c r="C64" s="616"/>
      <c r="D64" s="617"/>
      <c r="E64" s="617"/>
      <c r="F64" s="138"/>
    </row>
    <row r="65" spans="1:6" x14ac:dyDescent="0.2">
      <c r="A65" s="138"/>
      <c r="B65" s="138"/>
      <c r="C65" s="616"/>
      <c r="D65" s="617"/>
      <c r="E65" s="617"/>
      <c r="F65" s="138"/>
    </row>
    <row r="66" spans="1:6" x14ac:dyDescent="0.2">
      <c r="A66" s="138"/>
      <c r="B66" s="138"/>
      <c r="C66" s="616"/>
      <c r="D66" s="617"/>
      <c r="E66" s="617"/>
      <c r="F66" s="138"/>
    </row>
    <row r="67" spans="1:6" x14ac:dyDescent="0.2">
      <c r="A67" s="138"/>
      <c r="B67" s="138"/>
      <c r="C67" s="616"/>
      <c r="D67" s="617"/>
      <c r="E67" s="617"/>
      <c r="F67" s="138"/>
    </row>
    <row r="68" spans="1:6" x14ac:dyDescent="0.2">
      <c r="A68" s="138"/>
      <c r="B68" s="138"/>
      <c r="C68" s="616"/>
      <c r="D68" s="617"/>
      <c r="E68" s="617"/>
      <c r="F68" s="138"/>
    </row>
    <row r="69" spans="1:6" x14ac:dyDescent="0.2">
      <c r="A69" s="138"/>
      <c r="B69" s="138"/>
      <c r="C69" s="616"/>
      <c r="D69" s="617"/>
      <c r="E69" s="617"/>
      <c r="F69" s="138"/>
    </row>
    <row r="70" spans="1:6" x14ac:dyDescent="0.2">
      <c r="A70" s="138"/>
      <c r="B70" s="138"/>
      <c r="C70" s="616"/>
      <c r="D70" s="617"/>
      <c r="E70" s="617"/>
      <c r="F70" s="138"/>
    </row>
    <row r="71" spans="1:6" x14ac:dyDescent="0.2">
      <c r="A71" s="138"/>
      <c r="B71" s="138"/>
      <c r="C71" s="616"/>
      <c r="D71" s="617"/>
      <c r="E71" s="617"/>
      <c r="F71" s="138"/>
    </row>
    <row r="72" spans="1:6" x14ac:dyDescent="0.2">
      <c r="A72" s="138"/>
      <c r="B72" s="138"/>
      <c r="C72" s="616"/>
      <c r="D72" s="617"/>
      <c r="E72" s="617"/>
      <c r="F72" s="138"/>
    </row>
    <row r="73" spans="1:6" x14ac:dyDescent="0.2">
      <c r="A73" s="138"/>
      <c r="B73" s="138"/>
      <c r="C73" s="616"/>
      <c r="D73" s="617"/>
      <c r="E73" s="617"/>
      <c r="F73" s="138"/>
    </row>
    <row r="74" spans="1:6" x14ac:dyDescent="0.2">
      <c r="A74" s="138"/>
      <c r="B74" s="138"/>
      <c r="C74" s="616"/>
      <c r="D74" s="617"/>
      <c r="E74" s="617"/>
      <c r="F74" s="138"/>
    </row>
    <row r="75" spans="1:6" x14ac:dyDescent="0.2">
      <c r="A75" s="138"/>
      <c r="B75" s="138"/>
      <c r="C75" s="616"/>
      <c r="D75" s="617"/>
      <c r="E75" s="617"/>
      <c r="F75" s="138"/>
    </row>
    <row r="76" spans="1:6" x14ac:dyDescent="0.2">
      <c r="A76" s="138"/>
      <c r="B76" s="138"/>
      <c r="C76" s="616"/>
      <c r="D76" s="617"/>
      <c r="E76" s="617"/>
      <c r="F76" s="138"/>
    </row>
    <row r="77" spans="1:6" x14ac:dyDescent="0.2">
      <c r="A77" s="138"/>
      <c r="B77" s="138"/>
      <c r="C77" s="616"/>
      <c r="D77" s="617"/>
      <c r="E77" s="617"/>
      <c r="F77" s="138"/>
    </row>
    <row r="78" spans="1:6" x14ac:dyDescent="0.2">
      <c r="A78" s="138"/>
      <c r="B78" s="138"/>
      <c r="C78" s="616"/>
      <c r="D78" s="617"/>
      <c r="E78" s="617"/>
      <c r="F78" s="138"/>
    </row>
    <row r="79" spans="1:6" x14ac:dyDescent="0.2">
      <c r="A79" s="138"/>
      <c r="B79" s="138"/>
      <c r="C79" s="616"/>
      <c r="D79" s="617"/>
      <c r="E79" s="617"/>
      <c r="F79" s="138"/>
    </row>
    <row r="80" spans="1:6" x14ac:dyDescent="0.2">
      <c r="A80" s="138"/>
      <c r="B80" s="138"/>
      <c r="C80" s="616"/>
      <c r="D80" s="617"/>
      <c r="E80" s="617"/>
      <c r="F80" s="138"/>
    </row>
    <row r="81" spans="1:6" x14ac:dyDescent="0.2">
      <c r="A81" s="138"/>
      <c r="B81" s="138"/>
      <c r="C81" s="616"/>
      <c r="D81" s="617"/>
      <c r="E81" s="617"/>
      <c r="F81" s="138"/>
    </row>
    <row r="82" spans="1:6" x14ac:dyDescent="0.2">
      <c r="A82" s="138"/>
      <c r="B82" s="138"/>
      <c r="C82" s="616"/>
      <c r="D82" s="617"/>
      <c r="E82" s="617"/>
      <c r="F82" s="138"/>
    </row>
    <row r="83" spans="1:6" x14ac:dyDescent="0.2">
      <c r="A83" s="138"/>
      <c r="B83" s="138"/>
      <c r="C83" s="616"/>
      <c r="D83" s="617"/>
      <c r="E83" s="617"/>
      <c r="F83" s="138"/>
    </row>
    <row r="84" spans="1:6" x14ac:dyDescent="0.2">
      <c r="A84" s="138"/>
      <c r="B84" s="138"/>
      <c r="C84" s="616"/>
      <c r="D84" s="617"/>
      <c r="E84" s="617"/>
      <c r="F84" s="138"/>
    </row>
    <row r="85" spans="1:6" x14ac:dyDescent="0.2">
      <c r="A85" s="138"/>
      <c r="B85" s="138"/>
      <c r="C85" s="616"/>
      <c r="D85" s="617"/>
      <c r="E85" s="617"/>
      <c r="F85" s="138"/>
    </row>
    <row r="86" spans="1:6" x14ac:dyDescent="0.2">
      <c r="A86" s="138"/>
      <c r="B86" s="138"/>
      <c r="C86" s="616"/>
      <c r="D86" s="617"/>
      <c r="E86" s="617"/>
      <c r="F86" s="138"/>
    </row>
    <row r="87" spans="1:6" x14ac:dyDescent="0.2">
      <c r="A87" s="138"/>
      <c r="B87" s="138"/>
      <c r="C87" s="616"/>
      <c r="D87" s="617"/>
      <c r="E87" s="617"/>
      <c r="F87" s="138"/>
    </row>
    <row r="88" spans="1:6" x14ac:dyDescent="0.2">
      <c r="A88" s="138"/>
      <c r="B88" s="138"/>
      <c r="C88" s="616"/>
      <c r="D88" s="617"/>
      <c r="E88" s="617"/>
      <c r="F88" s="138"/>
    </row>
    <row r="89" spans="1:6" x14ac:dyDescent="0.2">
      <c r="A89" s="138"/>
      <c r="B89" s="138"/>
      <c r="C89" s="616"/>
      <c r="D89" s="617"/>
      <c r="E89" s="617"/>
      <c r="F89" s="138"/>
    </row>
    <row r="90" spans="1:6" x14ac:dyDescent="0.2">
      <c r="A90" s="138"/>
      <c r="B90" s="138"/>
      <c r="C90" s="616"/>
      <c r="D90" s="617"/>
      <c r="E90" s="617"/>
      <c r="F90" s="138"/>
    </row>
    <row r="91" spans="1:6" x14ac:dyDescent="0.2">
      <c r="A91" s="138"/>
      <c r="B91" s="138"/>
      <c r="C91" s="616"/>
      <c r="D91" s="617"/>
      <c r="E91" s="617"/>
      <c r="F91" s="138"/>
    </row>
    <row r="92" spans="1:6" x14ac:dyDescent="0.2">
      <c r="A92" s="138"/>
      <c r="B92" s="138"/>
      <c r="C92" s="616"/>
      <c r="D92" s="617"/>
      <c r="E92" s="617"/>
      <c r="F92" s="138"/>
    </row>
    <row r="93" spans="1:6" x14ac:dyDescent="0.2">
      <c r="A93" s="138"/>
      <c r="B93" s="138"/>
      <c r="C93" s="616"/>
      <c r="D93" s="617"/>
      <c r="E93" s="617"/>
      <c r="F93" s="138"/>
    </row>
    <row r="94" spans="1:6" x14ac:dyDescent="0.2">
      <c r="A94" s="138"/>
      <c r="B94" s="138"/>
      <c r="C94" s="616"/>
      <c r="D94" s="617"/>
      <c r="E94" s="617"/>
      <c r="F94" s="138"/>
    </row>
    <row r="95" spans="1:6" x14ac:dyDescent="0.2">
      <c r="A95" s="138"/>
      <c r="B95" s="138"/>
      <c r="C95" s="616"/>
      <c r="D95" s="617"/>
      <c r="E95" s="617"/>
      <c r="F95" s="138"/>
    </row>
    <row r="96" spans="1:6" x14ac:dyDescent="0.2">
      <c r="A96" s="138"/>
      <c r="B96" s="138"/>
      <c r="C96" s="616"/>
      <c r="D96" s="617"/>
      <c r="E96" s="617"/>
      <c r="F96" s="138"/>
    </row>
    <row r="97" spans="1:6" x14ac:dyDescent="0.2">
      <c r="A97" s="138"/>
      <c r="B97" s="138"/>
      <c r="C97" s="616"/>
      <c r="D97" s="617"/>
      <c r="E97" s="617"/>
      <c r="F97" s="138"/>
    </row>
    <row r="98" spans="1:6" x14ac:dyDescent="0.2">
      <c r="A98" s="138"/>
      <c r="B98" s="138"/>
      <c r="C98" s="616"/>
      <c r="D98" s="617"/>
      <c r="E98" s="617"/>
      <c r="F98" s="138"/>
    </row>
    <row r="99" spans="1:6" x14ac:dyDescent="0.2">
      <c r="A99" s="138"/>
      <c r="B99" s="138"/>
      <c r="C99" s="616"/>
      <c r="D99" s="617"/>
      <c r="E99" s="617"/>
      <c r="F99" s="138"/>
    </row>
    <row r="100" spans="1:6" x14ac:dyDescent="0.2">
      <c r="A100" s="138"/>
      <c r="B100" s="138"/>
      <c r="C100" s="616"/>
      <c r="D100" s="617"/>
      <c r="E100" s="617"/>
      <c r="F100" s="138"/>
    </row>
    <row r="101" spans="1:6" x14ac:dyDescent="0.2">
      <c r="A101" s="138"/>
      <c r="B101" s="138"/>
      <c r="C101" s="616"/>
      <c r="D101" s="617"/>
      <c r="E101" s="617"/>
      <c r="F101" s="138"/>
    </row>
    <row r="102" spans="1:6" x14ac:dyDescent="0.2">
      <c r="A102" s="138"/>
      <c r="B102" s="138"/>
      <c r="C102" s="616"/>
      <c r="D102" s="617"/>
      <c r="E102" s="617"/>
      <c r="F102" s="138"/>
    </row>
    <row r="103" spans="1:6" x14ac:dyDescent="0.2">
      <c r="A103" s="138"/>
      <c r="B103" s="138"/>
      <c r="C103" s="616"/>
      <c r="D103" s="617"/>
      <c r="E103" s="617"/>
      <c r="F103" s="138"/>
    </row>
    <row r="104" spans="1:6" x14ac:dyDescent="0.2">
      <c r="A104" s="138"/>
      <c r="B104" s="138"/>
      <c r="C104" s="616"/>
      <c r="D104" s="617"/>
      <c r="E104" s="617"/>
      <c r="F104" s="138"/>
    </row>
    <row r="105" spans="1:6" x14ac:dyDescent="0.2">
      <c r="A105" s="138"/>
      <c r="B105" s="138"/>
      <c r="C105" s="616"/>
      <c r="D105" s="617"/>
      <c r="E105" s="617"/>
      <c r="F105" s="138"/>
    </row>
    <row r="106" spans="1:6" x14ac:dyDescent="0.2">
      <c r="A106" s="138"/>
      <c r="B106" s="138"/>
      <c r="C106" s="616"/>
      <c r="D106" s="617"/>
      <c r="E106" s="617"/>
      <c r="F106" s="138"/>
    </row>
    <row r="107" spans="1:6" x14ac:dyDescent="0.2">
      <c r="A107" s="138"/>
      <c r="B107" s="138"/>
      <c r="C107" s="616"/>
      <c r="D107" s="617"/>
      <c r="E107" s="617"/>
      <c r="F107" s="138"/>
    </row>
    <row r="108" spans="1:6" x14ac:dyDescent="0.2">
      <c r="A108" s="138"/>
      <c r="B108" s="138"/>
      <c r="C108" s="616"/>
      <c r="D108" s="617"/>
      <c r="E108" s="617"/>
      <c r="F108" s="138"/>
    </row>
    <row r="109" spans="1:6" x14ac:dyDescent="0.2">
      <c r="A109" s="138"/>
      <c r="B109" s="138"/>
      <c r="C109" s="616"/>
      <c r="D109" s="617"/>
      <c r="E109" s="617"/>
      <c r="F109" s="138"/>
    </row>
    <row r="110" spans="1:6" x14ac:dyDescent="0.2">
      <c r="A110" s="138"/>
      <c r="B110" s="138"/>
      <c r="C110" s="616"/>
      <c r="D110" s="617"/>
      <c r="E110" s="617"/>
      <c r="F110" s="138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2">
    <tabColor theme="9" tint="-0.249977111117893"/>
  </sheetPr>
  <dimension ref="A1:I97"/>
  <sheetViews>
    <sheetView workbookViewId="0">
      <selection activeCell="A67" sqref="A67:XFD67"/>
    </sheetView>
  </sheetViews>
  <sheetFormatPr defaultColWidth="9.140625" defaultRowHeight="12.75" x14ac:dyDescent="0.2"/>
  <cols>
    <col min="1" max="1" width="9.140625" style="108" customWidth="1"/>
    <col min="2" max="2" width="24.5703125" style="2" bestFit="1" customWidth="1"/>
    <col min="3" max="3" width="15.140625" style="142" bestFit="1" customWidth="1"/>
    <col min="4" max="4" width="12" style="2" bestFit="1" customWidth="1"/>
    <col min="5" max="5" width="17.140625" style="142" customWidth="1"/>
    <col min="6" max="6" width="17.140625" style="2" bestFit="1" customWidth="1"/>
    <col min="7" max="7" width="17.7109375" style="2" customWidth="1"/>
    <col min="8" max="8" width="9.140625" style="2"/>
    <col min="9" max="9" width="10.140625" style="2" bestFit="1" customWidth="1"/>
    <col min="10" max="16384" width="9.140625" style="2"/>
  </cols>
  <sheetData>
    <row r="1" spans="1:9" s="140" customFormat="1" ht="26.25" thickBot="1" x14ac:dyDescent="0.25">
      <c r="A1" s="319" t="s">
        <v>425</v>
      </c>
      <c r="B1" s="320" t="s">
        <v>426</v>
      </c>
      <c r="C1" s="320" t="s">
        <v>529</v>
      </c>
      <c r="D1" s="320" t="s">
        <v>423</v>
      </c>
      <c r="E1" s="543" t="s">
        <v>424</v>
      </c>
      <c r="F1" s="543" t="s">
        <v>916</v>
      </c>
      <c r="G1" s="543" t="s">
        <v>954</v>
      </c>
    </row>
    <row r="2" spans="1:9" x14ac:dyDescent="0.2">
      <c r="A2" s="524">
        <v>83838</v>
      </c>
      <c r="B2" s="317" t="s">
        <v>420</v>
      </c>
      <c r="C2" s="544">
        <v>170000000</v>
      </c>
      <c r="D2" s="318">
        <v>43866</v>
      </c>
      <c r="E2" s="542">
        <v>128000000</v>
      </c>
      <c r="F2" s="545">
        <v>170000000</v>
      </c>
      <c r="G2" s="550"/>
    </row>
    <row r="3" spans="1:9" x14ac:dyDescent="0.2">
      <c r="A3" s="524">
        <v>79014</v>
      </c>
      <c r="B3" s="315" t="s">
        <v>25</v>
      </c>
      <c r="C3" s="544">
        <v>6000000</v>
      </c>
      <c r="D3" s="315"/>
      <c r="E3" s="542">
        <v>5000000</v>
      </c>
      <c r="F3" s="545">
        <v>6000000</v>
      </c>
      <c r="G3" s="550"/>
    </row>
    <row r="4" spans="1:9" x14ac:dyDescent="0.2">
      <c r="A4" s="524">
        <v>92587</v>
      </c>
      <c r="B4" s="315" t="s">
        <v>34</v>
      </c>
      <c r="C4" s="566">
        <v>30000000</v>
      </c>
      <c r="D4" s="316">
        <v>43799</v>
      </c>
      <c r="E4" s="567">
        <v>30000000</v>
      </c>
      <c r="F4" s="545">
        <v>40000000</v>
      </c>
      <c r="G4" s="550">
        <v>40000000</v>
      </c>
      <c r="I4" s="109"/>
    </row>
    <row r="5" spans="1:9" x14ac:dyDescent="0.2">
      <c r="A5" s="524">
        <v>92663</v>
      </c>
      <c r="B5" s="315" t="s">
        <v>43</v>
      </c>
      <c r="C5" s="544">
        <v>3000000</v>
      </c>
      <c r="D5" s="315"/>
      <c r="E5" s="542">
        <v>2000000</v>
      </c>
      <c r="F5" s="545">
        <v>3000000</v>
      </c>
      <c r="G5" s="550"/>
    </row>
    <row r="6" spans="1:9" x14ac:dyDescent="0.2">
      <c r="A6" s="524">
        <v>98364</v>
      </c>
      <c r="B6" s="315" t="s">
        <v>43</v>
      </c>
      <c r="C6" s="544">
        <v>2000000</v>
      </c>
      <c r="D6" s="315"/>
      <c r="E6" s="542"/>
      <c r="F6" s="545"/>
      <c r="G6" s="550"/>
    </row>
    <row r="7" spans="1:9" x14ac:dyDescent="0.2">
      <c r="A7" s="524">
        <v>66186</v>
      </c>
      <c r="B7" s="315" t="s">
        <v>49</v>
      </c>
      <c r="C7" s="544">
        <v>1000000</v>
      </c>
      <c r="D7" s="315"/>
      <c r="E7" s="542">
        <v>1000000</v>
      </c>
      <c r="F7" s="545">
        <v>1000000</v>
      </c>
      <c r="G7" s="550"/>
    </row>
    <row r="8" spans="1:9" x14ac:dyDescent="0.2">
      <c r="A8" s="524">
        <v>77561</v>
      </c>
      <c r="B8" s="315" t="s">
        <v>55</v>
      </c>
      <c r="C8" s="544">
        <v>18000000</v>
      </c>
      <c r="D8" s="316"/>
      <c r="E8" s="542">
        <v>18000000</v>
      </c>
      <c r="F8" s="545">
        <v>18000000</v>
      </c>
      <c r="G8" s="550"/>
    </row>
    <row r="9" spans="1:9" x14ac:dyDescent="0.2">
      <c r="A9" s="524">
        <v>98277</v>
      </c>
      <c r="B9" s="315" t="s">
        <v>842</v>
      </c>
      <c r="C9" s="544">
        <v>2500000</v>
      </c>
      <c r="D9" s="316"/>
      <c r="E9" s="542"/>
      <c r="F9" s="545"/>
      <c r="G9" s="550"/>
    </row>
    <row r="10" spans="1:9" x14ac:dyDescent="0.2">
      <c r="A10" s="524">
        <v>81146</v>
      </c>
      <c r="B10" s="315" t="s">
        <v>71</v>
      </c>
      <c r="C10" s="544">
        <v>3000000</v>
      </c>
      <c r="D10" s="316"/>
      <c r="E10" s="542">
        <v>3000000</v>
      </c>
      <c r="F10" s="545">
        <v>3000000</v>
      </c>
      <c r="G10" s="550"/>
    </row>
    <row r="11" spans="1:9" x14ac:dyDescent="0.2">
      <c r="A11" s="524">
        <v>56205</v>
      </c>
      <c r="B11" s="315" t="s">
        <v>74</v>
      </c>
      <c r="C11" s="566">
        <v>20000000</v>
      </c>
      <c r="D11" s="316"/>
      <c r="E11" s="567">
        <v>20000000</v>
      </c>
      <c r="F11" s="545">
        <v>20000000</v>
      </c>
      <c r="G11" s="550">
        <v>20000000</v>
      </c>
    </row>
    <row r="12" spans="1:9" x14ac:dyDescent="0.2">
      <c r="A12" s="524">
        <v>90616</v>
      </c>
      <c r="B12" s="315" t="s">
        <v>81</v>
      </c>
      <c r="C12" s="544">
        <v>16000000</v>
      </c>
      <c r="D12" s="316"/>
      <c r="E12" s="542">
        <v>11000000</v>
      </c>
      <c r="F12" s="545">
        <v>16000000</v>
      </c>
      <c r="G12" s="550"/>
    </row>
    <row r="13" spans="1:9" x14ac:dyDescent="0.2">
      <c r="A13" s="524">
        <v>57317</v>
      </c>
      <c r="B13" s="315" t="s">
        <v>83</v>
      </c>
      <c r="C13" s="544">
        <v>5000000</v>
      </c>
      <c r="D13" s="316">
        <v>43720</v>
      </c>
      <c r="E13" s="542">
        <v>2000000</v>
      </c>
      <c r="F13" s="545">
        <v>2000000</v>
      </c>
      <c r="G13" s="550"/>
    </row>
    <row r="14" spans="1:9" x14ac:dyDescent="0.2">
      <c r="A14" s="524">
        <v>60102</v>
      </c>
      <c r="B14" s="315" t="s">
        <v>419</v>
      </c>
      <c r="C14" s="544">
        <v>35000000</v>
      </c>
      <c r="D14" s="316">
        <v>43793</v>
      </c>
      <c r="E14" s="542">
        <v>23000000</v>
      </c>
      <c r="F14" s="545">
        <v>25000000</v>
      </c>
      <c r="G14" s="550"/>
    </row>
    <row r="15" spans="1:9" x14ac:dyDescent="0.2">
      <c r="A15" s="524">
        <v>84183</v>
      </c>
      <c r="B15" s="315" t="s">
        <v>982</v>
      </c>
      <c r="C15" s="544">
        <v>13000000</v>
      </c>
      <c r="D15" s="316">
        <v>43784</v>
      </c>
      <c r="E15" s="542">
        <v>3000000</v>
      </c>
      <c r="F15" s="545">
        <v>6000000</v>
      </c>
      <c r="G15" s="550"/>
    </row>
    <row r="16" spans="1:9" x14ac:dyDescent="0.2">
      <c r="A16" s="524">
        <v>90284</v>
      </c>
      <c r="B16" s="315" t="s">
        <v>421</v>
      </c>
      <c r="C16" s="544">
        <v>3000000</v>
      </c>
      <c r="D16" s="316">
        <v>43789</v>
      </c>
      <c r="E16" s="542">
        <v>1000000</v>
      </c>
      <c r="F16" s="545">
        <v>1000000</v>
      </c>
      <c r="G16" s="550"/>
    </row>
    <row r="17" spans="1:8" x14ac:dyDescent="0.2">
      <c r="A17" s="524">
        <v>77001</v>
      </c>
      <c r="B17" s="315" t="s">
        <v>508</v>
      </c>
      <c r="C17" s="544">
        <v>21000000</v>
      </c>
      <c r="D17" s="316"/>
      <c r="E17" s="542">
        <v>10000000</v>
      </c>
      <c r="F17" s="545">
        <v>21000000</v>
      </c>
      <c r="G17" s="550">
        <v>13233980</v>
      </c>
    </row>
    <row r="18" spans="1:8" x14ac:dyDescent="0.2">
      <c r="A18" s="524">
        <v>93101</v>
      </c>
      <c r="B18" s="315" t="s">
        <v>100</v>
      </c>
      <c r="C18" s="544">
        <v>1000000</v>
      </c>
      <c r="D18" s="316"/>
      <c r="E18" s="542">
        <v>1000000</v>
      </c>
      <c r="F18" s="545">
        <v>1000000</v>
      </c>
      <c r="G18" s="550"/>
      <c r="H18" s="142"/>
    </row>
    <row r="19" spans="1:8" x14ac:dyDescent="0.2">
      <c r="A19" s="524">
        <v>92968</v>
      </c>
      <c r="B19" s="315" t="s">
        <v>102</v>
      </c>
      <c r="C19" s="566">
        <v>114000000</v>
      </c>
      <c r="D19" s="316">
        <v>43792</v>
      </c>
      <c r="E19" s="567">
        <v>114000000</v>
      </c>
      <c r="F19" s="545">
        <v>130000000</v>
      </c>
      <c r="G19" s="550">
        <v>70000000</v>
      </c>
    </row>
    <row r="20" spans="1:8" x14ac:dyDescent="0.2">
      <c r="A20" s="524">
        <v>90317</v>
      </c>
      <c r="B20" s="315" t="s">
        <v>114</v>
      </c>
      <c r="C20" s="544">
        <v>500000</v>
      </c>
      <c r="D20" s="315"/>
      <c r="E20" s="542">
        <v>500000</v>
      </c>
      <c r="F20" s="545">
        <v>500000</v>
      </c>
      <c r="G20" s="550"/>
    </row>
    <row r="21" spans="1:8" x14ac:dyDescent="0.2">
      <c r="A21" s="524">
        <v>83805</v>
      </c>
      <c r="B21" s="315" t="s">
        <v>118</v>
      </c>
      <c r="C21" s="544">
        <v>2000000</v>
      </c>
      <c r="D21" s="316"/>
      <c r="E21" s="542">
        <v>4000000</v>
      </c>
      <c r="F21" s="545">
        <v>2000000</v>
      </c>
      <c r="G21" s="550"/>
    </row>
    <row r="22" spans="1:8" x14ac:dyDescent="0.2">
      <c r="A22" s="524">
        <v>90091</v>
      </c>
      <c r="B22" s="315" t="s">
        <v>120</v>
      </c>
      <c r="C22" s="544">
        <v>3000000</v>
      </c>
      <c r="D22" s="316"/>
      <c r="E22" s="542">
        <v>3000000</v>
      </c>
      <c r="F22" s="545">
        <v>3000000</v>
      </c>
      <c r="G22" s="550"/>
    </row>
    <row r="23" spans="1:8" x14ac:dyDescent="0.2">
      <c r="A23" s="524">
        <v>92536</v>
      </c>
      <c r="B23" s="315" t="s">
        <v>121</v>
      </c>
      <c r="C23" s="544">
        <v>12000000</v>
      </c>
      <c r="D23" s="316"/>
      <c r="E23" s="542">
        <v>4500000</v>
      </c>
      <c r="F23" s="545">
        <v>6000000</v>
      </c>
      <c r="G23" s="550"/>
    </row>
    <row r="24" spans="1:8" x14ac:dyDescent="0.2">
      <c r="A24" s="524">
        <v>90005</v>
      </c>
      <c r="B24" s="315" t="s">
        <v>130</v>
      </c>
      <c r="C24" s="544">
        <v>2000000</v>
      </c>
      <c r="D24" s="316"/>
      <c r="E24" s="542">
        <v>2000000</v>
      </c>
      <c r="F24" s="545">
        <v>2000000</v>
      </c>
      <c r="G24" s="550"/>
    </row>
    <row r="25" spans="1:8" x14ac:dyDescent="0.2">
      <c r="A25" s="524">
        <v>84742</v>
      </c>
      <c r="B25" s="315" t="s">
        <v>135</v>
      </c>
      <c r="C25" s="544">
        <v>16000000</v>
      </c>
      <c r="D25" s="315"/>
      <c r="E25" s="542">
        <v>16000000</v>
      </c>
      <c r="F25" s="545">
        <v>16000000</v>
      </c>
      <c r="G25" s="550"/>
    </row>
    <row r="26" spans="1:8" x14ac:dyDescent="0.2">
      <c r="A26" s="524">
        <v>81713</v>
      </c>
      <c r="B26" s="315" t="s">
        <v>141</v>
      </c>
      <c r="C26" s="544">
        <v>13000000</v>
      </c>
      <c r="D26" s="316"/>
      <c r="E26" s="542">
        <v>11000000</v>
      </c>
      <c r="F26" s="545">
        <v>13000000</v>
      </c>
      <c r="G26" s="550"/>
    </row>
    <row r="27" spans="1:8" x14ac:dyDescent="0.2">
      <c r="A27" s="524">
        <v>59019</v>
      </c>
      <c r="B27" s="315" t="s">
        <v>142</v>
      </c>
      <c r="C27" s="544">
        <v>31000000</v>
      </c>
      <c r="D27" s="315"/>
      <c r="E27" s="542">
        <v>25000000</v>
      </c>
      <c r="F27" s="545">
        <v>31000000</v>
      </c>
      <c r="G27" s="550">
        <v>31000000</v>
      </c>
    </row>
    <row r="28" spans="1:8" x14ac:dyDescent="0.2">
      <c r="A28" s="524">
        <v>56096</v>
      </c>
      <c r="B28" s="315" t="s">
        <v>145</v>
      </c>
      <c r="C28" s="544">
        <v>25000000</v>
      </c>
      <c r="D28" s="316"/>
      <c r="E28" s="542">
        <v>25000000</v>
      </c>
      <c r="F28" s="545">
        <v>25000000</v>
      </c>
      <c r="G28" s="550"/>
    </row>
    <row r="29" spans="1:8" x14ac:dyDescent="0.2">
      <c r="A29" s="524">
        <v>93587</v>
      </c>
      <c r="B29" s="315" t="s">
        <v>417</v>
      </c>
      <c r="C29" s="544">
        <v>4000000</v>
      </c>
      <c r="D29" s="316"/>
      <c r="E29" s="542">
        <v>3000000</v>
      </c>
      <c r="F29" s="545">
        <v>4000000</v>
      </c>
      <c r="G29" s="550"/>
    </row>
    <row r="30" spans="1:8" x14ac:dyDescent="0.2">
      <c r="A30" s="524">
        <v>94010</v>
      </c>
      <c r="B30" s="315" t="s">
        <v>416</v>
      </c>
      <c r="C30" s="544">
        <v>4000000</v>
      </c>
      <c r="D30" s="316"/>
      <c r="E30" s="542">
        <v>4000000</v>
      </c>
      <c r="F30" s="545">
        <v>4000000</v>
      </c>
      <c r="G30" s="550"/>
    </row>
    <row r="31" spans="1:8" x14ac:dyDescent="0.2">
      <c r="A31" s="524">
        <v>56161</v>
      </c>
      <c r="B31" s="315" t="s">
        <v>418</v>
      </c>
      <c r="C31" s="544">
        <v>4000000</v>
      </c>
      <c r="D31" s="315"/>
      <c r="E31" s="542">
        <v>4500000</v>
      </c>
      <c r="F31" s="545">
        <v>4000000</v>
      </c>
      <c r="G31" s="550"/>
    </row>
    <row r="32" spans="1:8" x14ac:dyDescent="0.2">
      <c r="A32" s="524">
        <v>73499</v>
      </c>
      <c r="B32" s="315" t="s">
        <v>151</v>
      </c>
      <c r="C32" s="544">
        <v>3000000</v>
      </c>
      <c r="D32" s="316"/>
      <c r="E32" s="542">
        <v>2000000</v>
      </c>
      <c r="F32" s="545">
        <v>3000000</v>
      </c>
      <c r="G32" s="550"/>
    </row>
    <row r="33" spans="1:7" x14ac:dyDescent="0.2">
      <c r="A33" s="524">
        <v>57622</v>
      </c>
      <c r="B33" s="315" t="s">
        <v>153</v>
      </c>
      <c r="C33" s="566">
        <v>44000000</v>
      </c>
      <c r="D33" s="316">
        <v>43681</v>
      </c>
      <c r="E33" s="567">
        <v>44000000</v>
      </c>
      <c r="F33" s="545">
        <v>46000000</v>
      </c>
      <c r="G33" s="550"/>
    </row>
    <row r="34" spans="1:7" x14ac:dyDescent="0.2">
      <c r="A34" s="524">
        <v>94041</v>
      </c>
      <c r="B34" s="315" t="s">
        <v>385</v>
      </c>
      <c r="C34" s="544">
        <v>2000000</v>
      </c>
      <c r="D34" s="316"/>
      <c r="E34" s="542">
        <v>1000000</v>
      </c>
      <c r="F34" s="545">
        <v>2000000</v>
      </c>
      <c r="G34" s="550"/>
    </row>
    <row r="35" spans="1:7" x14ac:dyDescent="0.2">
      <c r="A35" s="524">
        <v>91020</v>
      </c>
      <c r="B35" s="315" t="s">
        <v>157</v>
      </c>
      <c r="C35" s="544">
        <v>25000000</v>
      </c>
      <c r="D35" s="316">
        <v>43679</v>
      </c>
      <c r="E35" s="542">
        <v>18000000</v>
      </c>
      <c r="F35" s="545">
        <v>18000000</v>
      </c>
      <c r="G35" s="550"/>
    </row>
    <row r="36" spans="1:7" x14ac:dyDescent="0.2">
      <c r="A36" s="524">
        <v>85379</v>
      </c>
      <c r="B36" s="315" t="s">
        <v>162</v>
      </c>
      <c r="C36" s="544">
        <v>1000000</v>
      </c>
      <c r="D36" s="316"/>
      <c r="E36" s="542">
        <v>500000</v>
      </c>
      <c r="F36" s="545">
        <v>1000000</v>
      </c>
      <c r="G36" s="550"/>
    </row>
    <row r="37" spans="1:7" x14ac:dyDescent="0.2">
      <c r="A37" s="524">
        <v>74179</v>
      </c>
      <c r="B37" s="315" t="s">
        <v>664</v>
      </c>
      <c r="C37" s="544">
        <v>1</v>
      </c>
      <c r="D37" s="316"/>
      <c r="E37" s="30">
        <v>1000000</v>
      </c>
      <c r="F37" s="542">
        <v>0</v>
      </c>
      <c r="G37" s="550"/>
    </row>
    <row r="38" spans="1:7" x14ac:dyDescent="0.2">
      <c r="A38" s="524">
        <v>91006</v>
      </c>
      <c r="B38" s="315" t="s">
        <v>164</v>
      </c>
      <c r="C38" s="544">
        <v>1000000</v>
      </c>
      <c r="D38" s="315"/>
      <c r="E38" s="542">
        <v>1000000</v>
      </c>
      <c r="F38" s="545">
        <v>1000000</v>
      </c>
      <c r="G38" s="550"/>
    </row>
    <row r="39" spans="1:7" x14ac:dyDescent="0.2">
      <c r="A39" s="524">
        <v>79735</v>
      </c>
      <c r="B39" s="315" t="s">
        <v>171</v>
      </c>
      <c r="C39" s="544">
        <v>5000000</v>
      </c>
      <c r="D39" s="316"/>
      <c r="E39" s="542">
        <v>5000000</v>
      </c>
      <c r="F39" s="545">
        <v>5000000</v>
      </c>
      <c r="G39" s="550"/>
    </row>
    <row r="40" spans="1:7" x14ac:dyDescent="0.2">
      <c r="A40" s="524">
        <v>59425</v>
      </c>
      <c r="B40" s="315" t="s">
        <v>178</v>
      </c>
      <c r="C40" s="544">
        <v>250000000</v>
      </c>
      <c r="D40" s="316"/>
      <c r="E40" s="542">
        <v>140000000</v>
      </c>
      <c r="F40" s="545">
        <v>170000000</v>
      </c>
      <c r="G40" s="550">
        <v>15000000</v>
      </c>
    </row>
    <row r="41" spans="1:7" x14ac:dyDescent="0.2">
      <c r="A41" s="524">
        <v>78606</v>
      </c>
      <c r="B41" s="315" t="s">
        <v>185</v>
      </c>
      <c r="C41" s="544">
        <v>100000000</v>
      </c>
      <c r="D41" s="316">
        <v>43743</v>
      </c>
      <c r="E41" s="542">
        <v>55000000</v>
      </c>
      <c r="F41" s="545">
        <v>70000000</v>
      </c>
      <c r="G41" s="550">
        <v>70000000</v>
      </c>
    </row>
    <row r="42" spans="1:7" x14ac:dyDescent="0.2">
      <c r="A42" s="524">
        <v>78258</v>
      </c>
      <c r="B42" s="315" t="s">
        <v>186</v>
      </c>
      <c r="C42" s="544">
        <v>50000000</v>
      </c>
      <c r="D42" s="316"/>
      <c r="E42" s="542">
        <v>66000000</v>
      </c>
      <c r="F42" s="546">
        <v>72000000</v>
      </c>
      <c r="G42" s="550">
        <v>50000000</v>
      </c>
    </row>
    <row r="43" spans="1:7" x14ac:dyDescent="0.2">
      <c r="A43" s="524">
        <v>94012</v>
      </c>
      <c r="B43" s="315" t="s">
        <v>422</v>
      </c>
      <c r="C43" s="544">
        <v>57000000</v>
      </c>
      <c r="D43" s="316"/>
      <c r="E43" s="542">
        <v>46000000</v>
      </c>
      <c r="F43" s="545">
        <v>57000000</v>
      </c>
      <c r="G43" s="550">
        <v>57000000</v>
      </c>
    </row>
    <row r="44" spans="1:7" x14ac:dyDescent="0.2">
      <c r="A44" s="524">
        <v>94109</v>
      </c>
      <c r="B44" s="315" t="s">
        <v>496</v>
      </c>
      <c r="C44" s="544">
        <v>6000000</v>
      </c>
      <c r="D44" s="316"/>
      <c r="E44" s="542">
        <v>2000000</v>
      </c>
      <c r="F44" s="545">
        <v>6000000</v>
      </c>
      <c r="G44" s="550"/>
    </row>
    <row r="45" spans="1:7" x14ac:dyDescent="0.2">
      <c r="A45" s="524">
        <v>94206</v>
      </c>
      <c r="B45" s="423" t="s">
        <v>530</v>
      </c>
      <c r="C45" s="544">
        <v>20000000</v>
      </c>
      <c r="D45" s="424">
        <v>43785</v>
      </c>
      <c r="E45" s="542">
        <v>26000000</v>
      </c>
      <c r="F45" s="545">
        <v>13000000</v>
      </c>
      <c r="G45" s="550"/>
    </row>
    <row r="46" spans="1:7" x14ac:dyDescent="0.2">
      <c r="A46" s="524">
        <v>47722</v>
      </c>
      <c r="B46" s="425" t="s">
        <v>558</v>
      </c>
      <c r="C46" s="544">
        <v>15000000</v>
      </c>
      <c r="D46" s="316">
        <v>43785</v>
      </c>
      <c r="E46" s="542">
        <v>15000000</v>
      </c>
      <c r="F46" s="545">
        <v>12000000</v>
      </c>
      <c r="G46" s="550"/>
    </row>
    <row r="47" spans="1:7" x14ac:dyDescent="0.2">
      <c r="A47" s="524">
        <v>2001571</v>
      </c>
      <c r="B47" s="425" t="s">
        <v>633</v>
      </c>
      <c r="C47" s="544">
        <v>55000000</v>
      </c>
      <c r="D47" s="316">
        <v>43728</v>
      </c>
      <c r="E47" s="542">
        <v>23000000</v>
      </c>
      <c r="F47" s="545">
        <v>25000000</v>
      </c>
      <c r="G47" s="550">
        <v>0</v>
      </c>
    </row>
    <row r="48" spans="1:7" x14ac:dyDescent="0.2">
      <c r="A48" s="524">
        <v>76462</v>
      </c>
      <c r="B48" s="425" t="s">
        <v>559</v>
      </c>
      <c r="C48" s="566">
        <v>23000000</v>
      </c>
      <c r="D48" s="316">
        <v>43750</v>
      </c>
      <c r="E48" s="567">
        <v>23000000</v>
      </c>
      <c r="F48" s="545">
        <v>23000000</v>
      </c>
      <c r="G48" s="550"/>
    </row>
    <row r="49" spans="1:7" x14ac:dyDescent="0.2">
      <c r="A49" s="524">
        <v>47727</v>
      </c>
      <c r="B49" s="425" t="s">
        <v>560</v>
      </c>
      <c r="C49" s="566">
        <v>45000000</v>
      </c>
      <c r="D49" s="316">
        <v>43819</v>
      </c>
      <c r="E49" s="567">
        <v>45000000</v>
      </c>
      <c r="F49" s="545">
        <v>45000000</v>
      </c>
      <c r="G49" s="550"/>
    </row>
    <row r="50" spans="1:7" x14ac:dyDescent="0.2">
      <c r="A50" s="524">
        <v>32990</v>
      </c>
      <c r="B50" s="425" t="s">
        <v>281</v>
      </c>
      <c r="C50" s="544">
        <v>110000000</v>
      </c>
      <c r="D50" s="316">
        <v>43785</v>
      </c>
      <c r="E50" s="542">
        <v>94000000</v>
      </c>
      <c r="F50" s="545">
        <v>75000000</v>
      </c>
      <c r="G50" s="550"/>
    </row>
    <row r="51" spans="1:7" x14ac:dyDescent="0.2">
      <c r="A51" s="524">
        <v>59504</v>
      </c>
      <c r="B51" s="425" t="s">
        <v>561</v>
      </c>
      <c r="C51" s="544">
        <v>2000000</v>
      </c>
      <c r="D51" s="315"/>
      <c r="E51" s="542">
        <v>2000000</v>
      </c>
      <c r="F51" s="545">
        <v>2000000</v>
      </c>
      <c r="G51" s="550"/>
    </row>
    <row r="52" spans="1:7" x14ac:dyDescent="0.2">
      <c r="A52" s="524">
        <v>94369</v>
      </c>
      <c r="B52" s="425" t="s">
        <v>562</v>
      </c>
      <c r="C52" s="544">
        <v>1000000</v>
      </c>
      <c r="D52" s="315"/>
      <c r="E52" s="542">
        <v>1000000</v>
      </c>
      <c r="F52" s="545">
        <v>1000000</v>
      </c>
      <c r="G52" s="550"/>
    </row>
    <row r="53" spans="1:7" x14ac:dyDescent="0.2">
      <c r="A53" s="524">
        <v>90707</v>
      </c>
      <c r="B53" s="425" t="s">
        <v>563</v>
      </c>
      <c r="C53" s="544">
        <v>1000000</v>
      </c>
      <c r="D53" s="315"/>
      <c r="E53" s="542">
        <v>1000000</v>
      </c>
      <c r="F53" s="545">
        <v>1000000</v>
      </c>
      <c r="G53" s="550"/>
    </row>
    <row r="54" spans="1:7" x14ac:dyDescent="0.2">
      <c r="A54" s="524">
        <v>59421</v>
      </c>
      <c r="B54" s="425" t="s">
        <v>564</v>
      </c>
      <c r="C54" s="544">
        <v>7000000</v>
      </c>
      <c r="D54" s="316"/>
      <c r="E54" s="542">
        <v>8000000</v>
      </c>
      <c r="F54" s="545">
        <v>7000000</v>
      </c>
      <c r="G54" s="550"/>
    </row>
    <row r="55" spans="1:7" x14ac:dyDescent="0.2">
      <c r="A55" s="524">
        <v>82746</v>
      </c>
      <c r="B55" s="425" t="s">
        <v>565</v>
      </c>
      <c r="C55" s="544">
        <v>6500000</v>
      </c>
      <c r="D55" s="316"/>
      <c r="E55" s="542">
        <v>2000000</v>
      </c>
      <c r="F55" s="545">
        <v>4000000</v>
      </c>
      <c r="G55" s="550"/>
    </row>
    <row r="56" spans="1:7" x14ac:dyDescent="0.2">
      <c r="A56" s="524">
        <v>82946</v>
      </c>
      <c r="B56" s="425" t="s">
        <v>566</v>
      </c>
      <c r="C56" s="544">
        <v>1500000</v>
      </c>
      <c r="D56" s="316"/>
      <c r="E56" s="542">
        <v>1000000</v>
      </c>
      <c r="F56" s="545">
        <v>1500000</v>
      </c>
      <c r="G56" s="550"/>
    </row>
    <row r="57" spans="1:7" x14ac:dyDescent="0.2">
      <c r="A57" s="524">
        <v>60450</v>
      </c>
      <c r="B57" s="425" t="s">
        <v>567</v>
      </c>
      <c r="C57" s="544">
        <v>1500000</v>
      </c>
      <c r="D57" s="315"/>
      <c r="E57" s="542">
        <v>2000000</v>
      </c>
      <c r="F57" s="545">
        <v>1500000</v>
      </c>
      <c r="G57" s="550"/>
    </row>
    <row r="58" spans="1:7" x14ac:dyDescent="0.2">
      <c r="A58" s="524">
        <v>78492</v>
      </c>
      <c r="B58" s="425" t="s">
        <v>568</v>
      </c>
      <c r="C58" s="544">
        <v>1000000</v>
      </c>
      <c r="D58" s="318"/>
      <c r="E58" s="542">
        <v>1500000</v>
      </c>
      <c r="F58" s="545">
        <v>1000000</v>
      </c>
      <c r="G58" s="550"/>
    </row>
    <row r="59" spans="1:7" x14ac:dyDescent="0.2">
      <c r="A59" s="524">
        <v>97451</v>
      </c>
      <c r="B59" s="425" t="s">
        <v>793</v>
      </c>
      <c r="C59" s="544">
        <v>8000000</v>
      </c>
      <c r="D59" s="316">
        <v>43735</v>
      </c>
      <c r="E59" s="542"/>
      <c r="F59" s="545">
        <v>2000000</v>
      </c>
      <c r="G59" s="550"/>
    </row>
    <row r="60" spans="1:7" x14ac:dyDescent="0.2">
      <c r="A60" s="524">
        <v>78491</v>
      </c>
      <c r="B60" s="425" t="s">
        <v>569</v>
      </c>
      <c r="C60" s="544">
        <v>5000000</v>
      </c>
      <c r="D60" s="316">
        <v>43735</v>
      </c>
      <c r="E60" s="542">
        <v>2000000</v>
      </c>
      <c r="F60" s="545">
        <v>1000000</v>
      </c>
      <c r="G60" s="550"/>
    </row>
    <row r="61" spans="1:7" x14ac:dyDescent="0.2">
      <c r="A61" s="524">
        <v>96078</v>
      </c>
      <c r="B61" s="425" t="s">
        <v>626</v>
      </c>
      <c r="C61" s="544">
        <v>15000000</v>
      </c>
      <c r="D61" s="316">
        <v>43735</v>
      </c>
      <c r="E61" s="542">
        <v>2500000</v>
      </c>
      <c r="F61" s="545">
        <v>8000000</v>
      </c>
      <c r="G61" s="550"/>
    </row>
    <row r="62" spans="1:7" x14ac:dyDescent="0.2">
      <c r="A62" s="524">
        <v>96904</v>
      </c>
      <c r="B62" s="315" t="s">
        <v>696</v>
      </c>
      <c r="C62" s="544">
        <v>2000000</v>
      </c>
      <c r="D62" s="424">
        <v>43534</v>
      </c>
      <c r="E62" s="542">
        <v>1000000</v>
      </c>
      <c r="F62" s="545">
        <v>1000000</v>
      </c>
      <c r="G62" s="550"/>
    </row>
    <row r="63" spans="1:7" x14ac:dyDescent="0.2">
      <c r="A63" s="524">
        <v>97123</v>
      </c>
      <c r="B63" s="541" t="s">
        <v>716</v>
      </c>
      <c r="C63" s="544">
        <v>2000000</v>
      </c>
      <c r="D63" s="315"/>
      <c r="E63" s="542">
        <v>6000000</v>
      </c>
      <c r="F63" s="545">
        <v>2000000</v>
      </c>
      <c r="G63" s="550"/>
    </row>
    <row r="64" spans="1:7" x14ac:dyDescent="0.2">
      <c r="A64" s="524">
        <v>97843</v>
      </c>
      <c r="B64" s="541" t="s">
        <v>815</v>
      </c>
      <c r="C64" s="568">
        <v>1000000</v>
      </c>
      <c r="D64" s="316"/>
      <c r="E64" s="542">
        <v>500000</v>
      </c>
      <c r="F64" s="545">
        <v>1000000</v>
      </c>
      <c r="G64" s="550"/>
    </row>
    <row r="65" spans="1:7" x14ac:dyDescent="0.2">
      <c r="A65" s="524">
        <v>97324</v>
      </c>
      <c r="B65" s="315" t="s">
        <v>770</v>
      </c>
      <c r="C65" s="622">
        <v>7000000</v>
      </c>
      <c r="D65" s="316">
        <v>43735</v>
      </c>
      <c r="E65" s="567">
        <v>7000000</v>
      </c>
      <c r="F65" s="545">
        <v>8000000</v>
      </c>
      <c r="G65" s="550"/>
    </row>
    <row r="66" spans="1:7" x14ac:dyDescent="0.2">
      <c r="A66" s="524">
        <v>99831</v>
      </c>
      <c r="B66" s="315" t="s">
        <v>1075</v>
      </c>
      <c r="C66" s="568"/>
      <c r="D66" s="316"/>
      <c r="E66" s="569"/>
      <c r="F66" s="545"/>
    </row>
    <row r="67" spans="1:7" x14ac:dyDescent="0.2">
      <c r="A67" s="524">
        <v>99830</v>
      </c>
      <c r="B67" s="315" t="s">
        <v>1076</v>
      </c>
      <c r="C67" s="568"/>
      <c r="D67" s="316"/>
      <c r="E67" s="569"/>
      <c r="F67" s="545"/>
    </row>
    <row r="68" spans="1:7" x14ac:dyDescent="0.2">
      <c r="A68" s="141"/>
    </row>
    <row r="69" spans="1:7" x14ac:dyDescent="0.2">
      <c r="A69" s="141"/>
    </row>
    <row r="70" spans="1:7" x14ac:dyDescent="0.2">
      <c r="A70" s="141"/>
    </row>
    <row r="71" spans="1:7" x14ac:dyDescent="0.2">
      <c r="A71" s="141"/>
    </row>
    <row r="72" spans="1:7" x14ac:dyDescent="0.2">
      <c r="A72" s="141"/>
    </row>
    <row r="73" spans="1:7" x14ac:dyDescent="0.2">
      <c r="A73" s="141"/>
    </row>
    <row r="74" spans="1:7" x14ac:dyDescent="0.2">
      <c r="A74" s="141"/>
    </row>
    <row r="75" spans="1:7" x14ac:dyDescent="0.2">
      <c r="A75" s="141"/>
    </row>
    <row r="76" spans="1:7" x14ac:dyDescent="0.2">
      <c r="A76" s="141"/>
    </row>
    <row r="77" spans="1:7" x14ac:dyDescent="0.2">
      <c r="A77" s="141"/>
    </row>
    <row r="78" spans="1:7" x14ac:dyDescent="0.2">
      <c r="A78" s="141"/>
    </row>
    <row r="79" spans="1:7" x14ac:dyDescent="0.2">
      <c r="A79" s="141"/>
    </row>
    <row r="80" spans="1:7" x14ac:dyDescent="0.2">
      <c r="A80" s="141"/>
    </row>
    <row r="81" spans="1:1" x14ac:dyDescent="0.2">
      <c r="A81" s="141"/>
    </row>
    <row r="82" spans="1:1" x14ac:dyDescent="0.2">
      <c r="A82" s="141"/>
    </row>
    <row r="83" spans="1:1" x14ac:dyDescent="0.2">
      <c r="A83" s="141"/>
    </row>
    <row r="84" spans="1:1" x14ac:dyDescent="0.2">
      <c r="A84" s="141"/>
    </row>
    <row r="85" spans="1:1" x14ac:dyDescent="0.2">
      <c r="A85" s="141"/>
    </row>
    <row r="86" spans="1:1" x14ac:dyDescent="0.2">
      <c r="A86" s="141"/>
    </row>
    <row r="87" spans="1:1" x14ac:dyDescent="0.2">
      <c r="A87" s="141"/>
    </row>
    <row r="88" spans="1:1" x14ac:dyDescent="0.2">
      <c r="A88" s="141"/>
    </row>
    <row r="89" spans="1:1" x14ac:dyDescent="0.2">
      <c r="A89" s="141"/>
    </row>
    <row r="90" spans="1:1" x14ac:dyDescent="0.2">
      <c r="A90" s="141"/>
    </row>
    <row r="91" spans="1:1" x14ac:dyDescent="0.2">
      <c r="A91" s="141"/>
    </row>
    <row r="92" spans="1:1" x14ac:dyDescent="0.2">
      <c r="A92" s="141"/>
    </row>
    <row r="93" spans="1:1" x14ac:dyDescent="0.2">
      <c r="A93" s="141"/>
    </row>
    <row r="94" spans="1:1" x14ac:dyDescent="0.2">
      <c r="A94" s="141"/>
    </row>
    <row r="95" spans="1:1" x14ac:dyDescent="0.2">
      <c r="A95" s="141"/>
    </row>
    <row r="96" spans="1:1" x14ac:dyDescent="0.2">
      <c r="A96" s="141"/>
    </row>
    <row r="97" spans="1:1" x14ac:dyDescent="0.2">
      <c r="A97" s="141"/>
    </row>
  </sheetData>
  <conditionalFormatting sqref="F2:F67 E2:E65">
    <cfRule type="cellIs" dxfId="43" priority="5" operator="equal">
      <formula>85000000</formula>
    </cfRule>
  </conditionalFormatting>
  <conditionalFormatting sqref="F10">
    <cfRule type="cellIs" dxfId="42" priority="4" operator="equal">
      <formula>$E$2</formula>
    </cfRule>
  </conditionalFormatting>
  <conditionalFormatting sqref="E2:E65">
    <cfRule type="cellIs" dxfId="41" priority="1" operator="equal">
      <formula>$F$2</formula>
    </cfRule>
    <cfRule type="cellIs" dxfId="40" priority="3" operator="equal">
      <formula>$F$2</formula>
    </cfRule>
  </conditionalFormatting>
  <conditionalFormatting sqref="E2:E4">
    <cfRule type="cellIs" dxfId="39" priority="2" operator="equal">
      <formula>66500000</formula>
    </cfRule>
  </conditionalFormatting>
  <pageMargins left="0.7" right="0.7" top="0.75" bottom="0.75" header="0.3" footer="0.3"/>
  <pageSetup paperSize="9" scale="7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4">
    <tabColor rgb="FFFF0000"/>
  </sheetPr>
  <dimension ref="A1:J56"/>
  <sheetViews>
    <sheetView zoomScaleNormal="100" workbookViewId="0">
      <selection activeCell="F7" sqref="F7"/>
    </sheetView>
  </sheetViews>
  <sheetFormatPr defaultColWidth="21.140625" defaultRowHeight="12.75" x14ac:dyDescent="0.2"/>
  <cols>
    <col min="1" max="1" width="13.28515625" style="632" customWidth="1"/>
    <col min="2" max="2" width="10.140625" style="627" customWidth="1"/>
    <col min="3" max="3" width="25.7109375" style="627" customWidth="1"/>
    <col min="4" max="4" width="23" style="633" customWidth="1"/>
    <col min="5" max="5" width="19.42578125" style="627" customWidth="1"/>
    <col min="6" max="6" width="25.42578125" style="631" customWidth="1"/>
    <col min="7" max="7" width="37.42578125" style="631" customWidth="1"/>
    <col min="8" max="8" width="22.7109375" style="630" customWidth="1"/>
    <col min="9" max="9" width="22.42578125" style="630" customWidth="1"/>
    <col min="10" max="10" width="28.5703125" style="630" customWidth="1"/>
    <col min="11" max="16384" width="21.140625" style="627"/>
  </cols>
  <sheetData>
    <row r="1" spans="1:10" s="628" customFormat="1" ht="57" customHeight="1" x14ac:dyDescent="0.2">
      <c r="A1" s="688" t="s">
        <v>1330</v>
      </c>
      <c r="B1" s="689" t="s">
        <v>240</v>
      </c>
      <c r="C1" s="689" t="s">
        <v>209</v>
      </c>
      <c r="D1" s="690" t="s">
        <v>1588</v>
      </c>
      <c r="E1" s="691" t="s">
        <v>1593</v>
      </c>
      <c r="F1" s="689" t="s">
        <v>1592</v>
      </c>
      <c r="G1" s="689" t="s">
        <v>1589</v>
      </c>
      <c r="H1" s="689" t="s">
        <v>1591</v>
      </c>
      <c r="I1" s="689" t="s">
        <v>1590</v>
      </c>
      <c r="J1" s="689" t="s">
        <v>1594</v>
      </c>
    </row>
    <row r="2" spans="1:10" x14ac:dyDescent="0.2">
      <c r="A2" s="641">
        <v>59504</v>
      </c>
      <c r="B2" s="634"/>
      <c r="C2" s="635" t="str">
        <f>IFERROR(VLOOKUP(A2,credit!A:B,2,0),"")</f>
        <v>Truckbel</v>
      </c>
      <c r="D2" s="636">
        <f>IFERROR(VLOOKUP(A2,credit!A:C,3,0),0)</f>
        <v>2000000</v>
      </c>
      <c r="E2" s="637"/>
      <c r="F2" s="638"/>
      <c r="G2" s="640"/>
      <c r="H2" s="638">
        <f t="shared" ref="H2:H33" si="0">E2+F2+G2</f>
        <v>0</v>
      </c>
      <c r="I2" s="638">
        <f t="shared" ref="I2:I33" si="1">IFERROR(D2-H2,"")</f>
        <v>2000000</v>
      </c>
      <c r="J2" s="638">
        <f t="shared" ref="J2:J33" si="2">IFERROR(I2/1.2,"")</f>
        <v>1666666.6666666667</v>
      </c>
    </row>
    <row r="3" spans="1:10" x14ac:dyDescent="0.2">
      <c r="A3" s="641">
        <v>60102</v>
      </c>
      <c r="B3" s="634"/>
      <c r="C3" s="635" t="str">
        <f>IFERROR(VLOOKUP(A3,credit!A:B,2,0),"")</f>
        <v>Берг Холдинг</v>
      </c>
      <c r="D3" s="636">
        <f>IFERROR(VLOOKUP(A3,credit!A:C,3,0),0)</f>
        <v>23000000</v>
      </c>
      <c r="E3" s="637"/>
      <c r="F3" s="638"/>
      <c r="G3" s="640"/>
      <c r="H3" s="638">
        <f t="shared" si="0"/>
        <v>0</v>
      </c>
      <c r="I3" s="638">
        <f t="shared" si="1"/>
        <v>23000000</v>
      </c>
      <c r="J3" s="638">
        <f t="shared" si="2"/>
        <v>19166666.666666668</v>
      </c>
    </row>
    <row r="4" spans="1:10" x14ac:dyDescent="0.2">
      <c r="A4" s="641">
        <v>60450</v>
      </c>
      <c r="B4" s="634"/>
      <c r="C4" s="635" t="str">
        <f>IFERROR(VLOOKUP(A4,credit!A:B,2,0),"")</f>
        <v>EuroAutoParts</v>
      </c>
      <c r="D4" s="636">
        <f>IFERROR(VLOOKUP(A4,credit!A:C,3,0),0)</f>
        <v>1500000</v>
      </c>
      <c r="E4" s="637"/>
      <c r="F4" s="638"/>
      <c r="G4" s="640"/>
      <c r="H4" s="638">
        <f t="shared" si="0"/>
        <v>0</v>
      </c>
      <c r="I4" s="638">
        <f t="shared" si="1"/>
        <v>1500000</v>
      </c>
      <c r="J4" s="638">
        <f t="shared" si="2"/>
        <v>1250000</v>
      </c>
    </row>
    <row r="5" spans="1:10" x14ac:dyDescent="0.2">
      <c r="A5" s="641">
        <v>66186</v>
      </c>
      <c r="B5" s="634"/>
      <c r="C5" s="635" t="str">
        <f>IFERROR(VLOOKUP(A5,credit!A:B,2,0),"")</f>
        <v>АвтопартУнивекс</v>
      </c>
      <c r="D5" s="636">
        <f>IFERROR(VLOOKUP(A5,credit!A:C,3,0),0)</f>
        <v>1000000</v>
      </c>
      <c r="E5" s="637"/>
      <c r="F5" s="638"/>
      <c r="G5" s="640"/>
      <c r="H5" s="638">
        <f t="shared" si="0"/>
        <v>0</v>
      </c>
      <c r="I5" s="638">
        <f t="shared" si="1"/>
        <v>1000000</v>
      </c>
      <c r="J5" s="638">
        <f t="shared" si="2"/>
        <v>833333.33333333337</v>
      </c>
    </row>
    <row r="6" spans="1:10" x14ac:dyDescent="0.2">
      <c r="A6" s="641">
        <v>73499</v>
      </c>
      <c r="B6" s="634"/>
      <c r="C6" s="635" t="str">
        <f>IFERROR(VLOOKUP(A6,credit!A:B,2,0),"")</f>
        <v>Проминтел</v>
      </c>
      <c r="D6" s="636">
        <f>IFERROR(VLOOKUP(A6,credit!A:C,3,0),0)</f>
        <v>3000000</v>
      </c>
      <c r="E6" s="637"/>
      <c r="F6" s="638"/>
      <c r="G6" s="640"/>
      <c r="H6" s="638">
        <f t="shared" si="0"/>
        <v>0</v>
      </c>
      <c r="I6" s="638">
        <f t="shared" si="1"/>
        <v>3000000</v>
      </c>
      <c r="J6" s="638">
        <f t="shared" si="2"/>
        <v>2500000</v>
      </c>
    </row>
    <row r="7" spans="1:10" x14ac:dyDescent="0.2">
      <c r="A7" s="641">
        <v>74179</v>
      </c>
      <c r="B7" s="634"/>
      <c r="C7" s="635" t="str">
        <f>IFERROR(VLOOKUP(A7,credit!A:B,2,0),"")</f>
        <v>Особые детали</v>
      </c>
      <c r="D7" s="636">
        <f>IFERROR(VLOOKUP(A7,credit!A:C,3,0),0)</f>
        <v>1</v>
      </c>
      <c r="E7" s="637"/>
      <c r="F7" s="638"/>
      <c r="G7" s="640"/>
      <c r="H7" s="638">
        <f t="shared" si="0"/>
        <v>0</v>
      </c>
      <c r="I7" s="638">
        <f t="shared" si="1"/>
        <v>1</v>
      </c>
      <c r="J7" s="638">
        <f t="shared" si="2"/>
        <v>0.83333333333333337</v>
      </c>
    </row>
    <row r="8" spans="1:10" x14ac:dyDescent="0.2">
      <c r="A8" s="641">
        <v>76462</v>
      </c>
      <c r="B8" s="634"/>
      <c r="C8" s="635" t="str">
        <f>IFERROR(VLOOKUP(A8,credit!A:B,2,0),"")</f>
        <v>Forward Motors</v>
      </c>
      <c r="D8" s="636">
        <f>IFERROR(VLOOKUP(A8,credit!A:C,3,0),0)</f>
        <v>23000000</v>
      </c>
      <c r="E8" s="637"/>
      <c r="F8" s="638"/>
      <c r="G8" s="640"/>
      <c r="H8" s="638">
        <f t="shared" si="0"/>
        <v>0</v>
      </c>
      <c r="I8" s="638">
        <f t="shared" si="1"/>
        <v>23000000</v>
      </c>
      <c r="J8" s="638">
        <f t="shared" si="2"/>
        <v>19166666.666666668</v>
      </c>
    </row>
    <row r="9" spans="1:10" x14ac:dyDescent="0.2">
      <c r="A9" s="641">
        <v>77001</v>
      </c>
      <c r="B9" s="634"/>
      <c r="C9" s="635" t="str">
        <f>IFERROR(VLOOKUP(A9,credit!A:B,2,0),"")</f>
        <v>Авторусь Логистика</v>
      </c>
      <c r="D9" s="636">
        <f>IFERROR(VLOOKUP(A9,credit!A:C,3,0),0)</f>
        <v>21000000</v>
      </c>
      <c r="E9" s="637"/>
      <c r="F9" s="638"/>
      <c r="G9" s="640">
        <f>0.605*1.2</f>
        <v>0.72599999999999998</v>
      </c>
      <c r="H9" s="638">
        <f t="shared" si="0"/>
        <v>0.72599999999999998</v>
      </c>
      <c r="I9" s="638">
        <f t="shared" si="1"/>
        <v>20999999.274</v>
      </c>
      <c r="J9" s="638">
        <f t="shared" si="2"/>
        <v>17499999.395</v>
      </c>
    </row>
    <row r="10" spans="1:10" x14ac:dyDescent="0.2">
      <c r="A10" s="641">
        <v>77561</v>
      </c>
      <c r="B10" s="634"/>
      <c r="C10" s="635" t="str">
        <f>IFERROR(VLOOKUP(A10,credit!A:B,2,0),"")</f>
        <v>Авто-Спутник импорт</v>
      </c>
      <c r="D10" s="636">
        <f>IFERROR(VLOOKUP(A10,credit!A:C,3,0),0)</f>
        <v>18000000</v>
      </c>
      <c r="E10" s="637"/>
      <c r="F10" s="638"/>
      <c r="G10" s="640"/>
      <c r="H10" s="638">
        <f t="shared" si="0"/>
        <v>0</v>
      </c>
      <c r="I10" s="638">
        <f t="shared" si="1"/>
        <v>18000000</v>
      </c>
      <c r="J10" s="638">
        <f t="shared" si="2"/>
        <v>15000000</v>
      </c>
    </row>
    <row r="11" spans="1:10" x14ac:dyDescent="0.2">
      <c r="A11" s="641">
        <v>78258</v>
      </c>
      <c r="B11" s="634"/>
      <c r="C11" s="635" t="str">
        <f>IFERROR(VLOOKUP(A11,credit!A:B,2,0),"")</f>
        <v>ШАТЕ-М ПЛЮС</v>
      </c>
      <c r="D11" s="636">
        <f>IFERROR(VLOOKUP(A11,credit!A:C,3,0),0)</f>
        <v>50000000</v>
      </c>
      <c r="E11" s="637"/>
      <c r="F11" s="638"/>
      <c r="G11" s="640"/>
      <c r="H11" s="638">
        <f t="shared" si="0"/>
        <v>0</v>
      </c>
      <c r="I11" s="638">
        <f t="shared" si="1"/>
        <v>50000000</v>
      </c>
      <c r="J11" s="638">
        <f t="shared" si="2"/>
        <v>41666666.666666672</v>
      </c>
    </row>
    <row r="12" spans="1:10" x14ac:dyDescent="0.2">
      <c r="A12" s="641">
        <v>78491</v>
      </c>
      <c r="B12" s="634"/>
      <c r="C12" s="635" t="str">
        <f>IFERROR(VLOOKUP(A12,credit!A:B,2,0),"")</f>
        <v>Kulan Oil</v>
      </c>
      <c r="D12" s="636">
        <f>IFERROR(VLOOKUP(A12,credit!A:C,3,0),0)</f>
        <v>2000000</v>
      </c>
      <c r="E12" s="637"/>
      <c r="F12" s="638"/>
      <c r="G12" s="640"/>
      <c r="H12" s="638">
        <f t="shared" si="0"/>
        <v>0</v>
      </c>
      <c r="I12" s="638">
        <f t="shared" si="1"/>
        <v>2000000</v>
      </c>
      <c r="J12" s="638">
        <f t="shared" si="2"/>
        <v>1666666.6666666667</v>
      </c>
    </row>
    <row r="13" spans="1:10" x14ac:dyDescent="0.2">
      <c r="A13" s="641">
        <v>78492</v>
      </c>
      <c r="B13" s="634"/>
      <c r="C13" s="635" t="str">
        <f>IFERROR(VLOOKUP(A13,credit!A:B,2,0),"")</f>
        <v>Adelia</v>
      </c>
      <c r="D13" s="636">
        <f>IFERROR(VLOOKUP(A13,credit!A:C,3,0),0)</f>
        <v>1000000</v>
      </c>
      <c r="E13" s="637"/>
      <c r="F13" s="638"/>
      <c r="G13" s="640"/>
      <c r="H13" s="638">
        <f t="shared" si="0"/>
        <v>0</v>
      </c>
      <c r="I13" s="638">
        <f t="shared" si="1"/>
        <v>1000000</v>
      </c>
      <c r="J13" s="638">
        <f t="shared" si="2"/>
        <v>833333.33333333337</v>
      </c>
    </row>
    <row r="14" spans="1:10" x14ac:dyDescent="0.2">
      <c r="A14" s="641">
        <v>78606</v>
      </c>
      <c r="B14" s="634"/>
      <c r="C14" s="635" t="str">
        <f>IFERROR(VLOOKUP(A14,credit!A:B,2,0),"")</f>
        <v>Форт</v>
      </c>
      <c r="D14" s="636">
        <f>IFERROR(VLOOKUP(A14,credit!A:C,3,0),0)</f>
        <v>55000000</v>
      </c>
      <c r="E14" s="637"/>
      <c r="F14" s="638"/>
      <c r="G14" s="640"/>
      <c r="H14" s="638">
        <f t="shared" si="0"/>
        <v>0</v>
      </c>
      <c r="I14" s="638">
        <f t="shared" si="1"/>
        <v>55000000</v>
      </c>
      <c r="J14" s="638">
        <f t="shared" si="2"/>
        <v>45833333.333333336</v>
      </c>
    </row>
    <row r="15" spans="1:10" x14ac:dyDescent="0.2">
      <c r="A15" s="641">
        <v>79014</v>
      </c>
      <c r="B15" s="634"/>
      <c r="C15" s="635" t="str">
        <f>IFERROR(VLOOKUP(A15,credit!A:B,2,0),"")</f>
        <v>Аванта Премиум</v>
      </c>
      <c r="D15" s="636">
        <f>IFERROR(VLOOKUP(A15,credit!A:C,3,0),0)</f>
        <v>6000000</v>
      </c>
      <c r="E15" s="637"/>
      <c r="F15" s="638"/>
      <c r="G15" s="640"/>
      <c r="H15" s="638">
        <f t="shared" si="0"/>
        <v>0</v>
      </c>
      <c r="I15" s="638">
        <f t="shared" si="1"/>
        <v>6000000</v>
      </c>
      <c r="J15" s="638">
        <f t="shared" si="2"/>
        <v>5000000</v>
      </c>
    </row>
    <row r="16" spans="1:10" x14ac:dyDescent="0.2">
      <c r="A16" s="641">
        <v>79735</v>
      </c>
      <c r="B16" s="634"/>
      <c r="C16" s="635" t="str">
        <f>IFERROR(VLOOKUP(A16,credit!A:B,2,0),"")</f>
        <v>ТрансКомплект</v>
      </c>
      <c r="D16" s="636">
        <f>IFERROR(VLOOKUP(A16,credit!A:C,3,0),0)</f>
        <v>5000000</v>
      </c>
      <c r="E16" s="637"/>
      <c r="F16" s="638"/>
      <c r="G16" s="640"/>
      <c r="H16" s="638">
        <f t="shared" si="0"/>
        <v>0</v>
      </c>
      <c r="I16" s="638">
        <f t="shared" si="1"/>
        <v>5000000</v>
      </c>
      <c r="J16" s="638">
        <f t="shared" si="2"/>
        <v>4166666.666666667</v>
      </c>
    </row>
    <row r="17" spans="1:10" x14ac:dyDescent="0.2">
      <c r="A17" s="641">
        <v>81146</v>
      </c>
      <c r="B17" s="634"/>
      <c r="C17" s="635" t="str">
        <f>IFERROR(VLOOKUP(A17,credit!A:B,2,0),"")</f>
        <v>Агротрак</v>
      </c>
      <c r="D17" s="636">
        <f>IFERROR(VLOOKUP(A17,credit!A:C,3,0),0)</f>
        <v>3000000</v>
      </c>
      <c r="E17" s="637"/>
      <c r="F17" s="638"/>
      <c r="G17" s="640"/>
      <c r="H17" s="638">
        <f t="shared" si="0"/>
        <v>0</v>
      </c>
      <c r="I17" s="638">
        <f t="shared" si="1"/>
        <v>3000000</v>
      </c>
      <c r="J17" s="638">
        <f t="shared" si="2"/>
        <v>2500000</v>
      </c>
    </row>
    <row r="18" spans="1:10" x14ac:dyDescent="0.2">
      <c r="A18" s="641">
        <v>81713</v>
      </c>
      <c r="B18" s="634"/>
      <c r="C18" s="635" t="str">
        <f>IFERROR(VLOOKUP(A18,credit!A:B,2,0),"")</f>
        <v>Комтранс</v>
      </c>
      <c r="D18" s="636">
        <f>IFERROR(VLOOKUP(A18,credit!A:C,3,0),0)</f>
        <v>13000000</v>
      </c>
      <c r="E18" s="637"/>
      <c r="F18" s="638"/>
      <c r="G18" s="642"/>
      <c r="H18" s="638">
        <f t="shared" si="0"/>
        <v>0</v>
      </c>
      <c r="I18" s="638">
        <f>IFERROR(D18-H18,"")</f>
        <v>13000000</v>
      </c>
      <c r="J18" s="638">
        <f t="shared" si="2"/>
        <v>10833333.333333334</v>
      </c>
    </row>
    <row r="19" spans="1:10" x14ac:dyDescent="0.2">
      <c r="A19" s="641">
        <v>82746</v>
      </c>
      <c r="B19" s="634"/>
      <c r="C19" s="635" t="str">
        <f>IFERROR(VLOOKUP(A19,credit!A:B,2,0),"")</f>
        <v>Tanauto</v>
      </c>
      <c r="D19" s="636">
        <f>IFERROR(VLOOKUP(A19,credit!A:C,3,0),0)</f>
        <v>6500000</v>
      </c>
      <c r="E19" s="637"/>
      <c r="F19" s="638"/>
      <c r="G19" s="640"/>
      <c r="H19" s="638">
        <f t="shared" si="0"/>
        <v>0</v>
      </c>
      <c r="I19" s="638">
        <f t="shared" si="1"/>
        <v>6500000</v>
      </c>
      <c r="J19" s="638">
        <f t="shared" si="2"/>
        <v>5416666.666666667</v>
      </c>
    </row>
    <row r="20" spans="1:10" x14ac:dyDescent="0.2">
      <c r="A20" s="641">
        <v>82946</v>
      </c>
      <c r="B20" s="634"/>
      <c r="C20" s="635" t="str">
        <f>IFERROR(VLOOKUP(A20,credit!A:B,2,0),"")</f>
        <v>CBC Trans</v>
      </c>
      <c r="D20" s="636">
        <f>IFERROR(VLOOKUP(A20,credit!A:C,3,0),0)</f>
        <v>1500000</v>
      </c>
      <c r="E20" s="637"/>
      <c r="F20" s="638"/>
      <c r="G20" s="640"/>
      <c r="H20" s="638">
        <f t="shared" si="0"/>
        <v>0</v>
      </c>
      <c r="I20" s="638">
        <f t="shared" si="1"/>
        <v>1500000</v>
      </c>
      <c r="J20" s="638">
        <f t="shared" si="2"/>
        <v>1250000</v>
      </c>
    </row>
    <row r="21" spans="1:10" x14ac:dyDescent="0.2">
      <c r="A21" s="641">
        <v>83805</v>
      </c>
      <c r="B21" s="634"/>
      <c r="C21" s="635" t="str">
        <f>IFERROR(VLOOKUP(A21,credit!A:B,2,0),"")</f>
        <v>ЕВРОПАРТ Рус</v>
      </c>
      <c r="D21" s="636">
        <f>IFERROR(VLOOKUP(A21,credit!A:C,3,0),0)</f>
        <v>2000000</v>
      </c>
      <c r="E21" s="637"/>
      <c r="F21" s="638"/>
      <c r="G21" s="640"/>
      <c r="H21" s="638">
        <f t="shared" si="0"/>
        <v>0</v>
      </c>
      <c r="I21" s="638">
        <f t="shared" si="1"/>
        <v>2000000</v>
      </c>
      <c r="J21" s="638">
        <f t="shared" si="2"/>
        <v>1666666.6666666667</v>
      </c>
    </row>
    <row r="22" spans="1:10" x14ac:dyDescent="0.2">
      <c r="A22" s="641">
        <v>83838</v>
      </c>
      <c r="B22" s="634"/>
      <c r="C22" s="635" t="str">
        <f>IFERROR(VLOOKUP(A22,credit!A:B,2,0),"")</f>
        <v>А.П.Р.</v>
      </c>
      <c r="D22" s="636">
        <f>IFERROR(VLOOKUP(A22,credit!A:C,3,0),0)</f>
        <v>128000000</v>
      </c>
      <c r="E22" s="637"/>
      <c r="F22" s="638"/>
      <c r="G22" s="639"/>
      <c r="H22" s="638">
        <f t="shared" si="0"/>
        <v>0</v>
      </c>
      <c r="I22" s="638">
        <f t="shared" si="1"/>
        <v>128000000</v>
      </c>
      <c r="J22" s="638">
        <f t="shared" si="2"/>
        <v>106666666.66666667</v>
      </c>
    </row>
    <row r="23" spans="1:10" x14ac:dyDescent="0.2">
      <c r="A23" s="641">
        <v>84183</v>
      </c>
      <c r="B23" s="634"/>
      <c r="C23" s="635" t="str">
        <f>IFERROR(VLOOKUP(A23,credit!A:B,2,0),"")</f>
        <v>Мотекс Рус</v>
      </c>
      <c r="D23" s="636">
        <f>IFERROR(VLOOKUP(A23,credit!A:C,3,0),0)</f>
        <v>3000000</v>
      </c>
      <c r="E23" s="637"/>
      <c r="F23" s="638"/>
      <c r="G23" s="640"/>
      <c r="H23" s="638">
        <f t="shared" si="0"/>
        <v>0</v>
      </c>
      <c r="I23" s="638">
        <f t="shared" si="1"/>
        <v>3000000</v>
      </c>
      <c r="J23" s="638">
        <f t="shared" si="2"/>
        <v>2500000</v>
      </c>
    </row>
    <row r="24" spans="1:10" x14ac:dyDescent="0.2">
      <c r="A24" s="641">
        <v>84742</v>
      </c>
      <c r="B24" s="634"/>
      <c r="C24" s="635" t="str">
        <f>IFERROR(VLOOKUP(A24,credit!A:B,2,0),"")</f>
        <v>Компания Микадо</v>
      </c>
      <c r="D24" s="636">
        <f>IFERROR(VLOOKUP(A24,credit!A:C,3,0),0)</f>
        <v>16000000</v>
      </c>
      <c r="E24" s="637"/>
      <c r="F24" s="638"/>
      <c r="G24" s="640"/>
      <c r="H24" s="638">
        <f t="shared" si="0"/>
        <v>0</v>
      </c>
      <c r="I24" s="638">
        <f t="shared" si="1"/>
        <v>16000000</v>
      </c>
      <c r="J24" s="638">
        <f t="shared" si="2"/>
        <v>13333333.333333334</v>
      </c>
    </row>
    <row r="25" spans="1:10" x14ac:dyDescent="0.2">
      <c r="A25" s="641">
        <v>85379</v>
      </c>
      <c r="B25" s="634"/>
      <c r="C25" s="635" t="str">
        <f>IFERROR(VLOOKUP(A25,credit!A:B,2,0),"")</f>
        <v>СпецЗапчасть Импорт</v>
      </c>
      <c r="D25" s="636">
        <f>IFERROR(VLOOKUP(A25,credit!A:C,3,0),0)</f>
        <v>1000000</v>
      </c>
      <c r="E25" s="637"/>
      <c r="F25" s="638"/>
      <c r="G25" s="640"/>
      <c r="H25" s="638">
        <f t="shared" si="0"/>
        <v>0</v>
      </c>
      <c r="I25" s="638">
        <f t="shared" si="1"/>
        <v>1000000</v>
      </c>
      <c r="J25" s="638">
        <f t="shared" si="2"/>
        <v>833333.33333333337</v>
      </c>
    </row>
    <row r="26" spans="1:10" x14ac:dyDescent="0.2">
      <c r="A26" s="641">
        <v>90005</v>
      </c>
      <c r="B26" s="634"/>
      <c r="C26" s="635" t="str">
        <f>IFERROR(VLOOKUP(A26,credit!A:B,2,0),"")</f>
        <v>КЕНИНКОМ</v>
      </c>
      <c r="D26" s="636">
        <f>IFERROR(VLOOKUP(A26,credit!A:C,3,0),0)</f>
        <v>2000000</v>
      </c>
      <c r="E26" s="637"/>
      <c r="F26" s="638"/>
      <c r="G26" s="640"/>
      <c r="H26" s="638">
        <f t="shared" si="0"/>
        <v>0</v>
      </c>
      <c r="I26" s="638">
        <f t="shared" si="1"/>
        <v>2000000</v>
      </c>
      <c r="J26" s="638">
        <f t="shared" si="2"/>
        <v>1666666.6666666667</v>
      </c>
    </row>
    <row r="27" spans="1:10" x14ac:dyDescent="0.2">
      <c r="A27" s="641">
        <v>90091</v>
      </c>
      <c r="B27" s="634"/>
      <c r="C27" s="635" t="str">
        <f>IFERROR(VLOOKUP(A27,credit!A:B,2,0),"")</f>
        <v>ЕВРОТРАКПАРТС</v>
      </c>
      <c r="D27" s="636">
        <f>IFERROR(VLOOKUP(A27,credit!A:C,3,0),0)</f>
        <v>3000000</v>
      </c>
      <c r="E27" s="637"/>
      <c r="F27" s="638"/>
      <c r="G27" s="640"/>
      <c r="H27" s="638">
        <f t="shared" si="0"/>
        <v>0</v>
      </c>
      <c r="I27" s="638">
        <f t="shared" si="1"/>
        <v>3000000</v>
      </c>
      <c r="J27" s="638">
        <f t="shared" si="2"/>
        <v>2500000</v>
      </c>
    </row>
    <row r="28" spans="1:10" x14ac:dyDescent="0.2">
      <c r="A28" s="641">
        <v>90284</v>
      </c>
      <c r="B28" s="634"/>
      <c r="C28" s="635" t="str">
        <f>IFERROR(VLOOKUP(A28,credit!A:B,2,0),"")</f>
        <v>Валдай и Компания</v>
      </c>
      <c r="D28" s="636">
        <f>IFERROR(VLOOKUP(A28,credit!A:C,3,0),0)</f>
        <v>1000000</v>
      </c>
      <c r="E28" s="637"/>
      <c r="F28" s="638"/>
      <c r="G28" s="639"/>
      <c r="H28" s="638">
        <f t="shared" si="0"/>
        <v>0</v>
      </c>
      <c r="I28" s="638">
        <f t="shared" si="1"/>
        <v>1000000</v>
      </c>
      <c r="J28" s="638">
        <f t="shared" si="2"/>
        <v>833333.33333333337</v>
      </c>
    </row>
    <row r="29" spans="1:10" x14ac:dyDescent="0.2">
      <c r="A29" s="641">
        <v>90317</v>
      </c>
      <c r="B29" s="634"/>
      <c r="C29" s="635" t="str">
        <f>IFERROR(VLOOKUP(A29,credit!A:B,2,0),"")</f>
        <v>ДЕТАЛИ МАШИН</v>
      </c>
      <c r="D29" s="636">
        <f>IFERROR(VLOOKUP(A29,credit!A:C,3,0),0)</f>
        <v>500000</v>
      </c>
      <c r="E29" s="637"/>
      <c r="F29" s="638"/>
      <c r="G29" s="640"/>
      <c r="H29" s="638">
        <f t="shared" si="0"/>
        <v>0</v>
      </c>
      <c r="I29" s="638">
        <f t="shared" si="1"/>
        <v>500000</v>
      </c>
      <c r="J29" s="638">
        <f t="shared" si="2"/>
        <v>416666.66666666669</v>
      </c>
    </row>
    <row r="30" spans="1:10" x14ac:dyDescent="0.2">
      <c r="A30" s="641">
        <v>90616</v>
      </c>
      <c r="B30" s="634"/>
      <c r="C30" s="635" t="str">
        <f>IFERROR(VLOOKUP(A30,credit!A:B,2,0),"")</f>
        <v>Амтел</v>
      </c>
      <c r="D30" s="636">
        <f>IFERROR(VLOOKUP(A30,credit!A:C,3,0),0)</f>
        <v>16000000</v>
      </c>
      <c r="E30" s="637"/>
      <c r="F30" s="638"/>
      <c r="G30" s="640"/>
      <c r="H30" s="638">
        <f t="shared" si="0"/>
        <v>0</v>
      </c>
      <c r="I30" s="638">
        <f t="shared" si="1"/>
        <v>16000000</v>
      </c>
      <c r="J30" s="638">
        <f t="shared" si="2"/>
        <v>13333333.333333334</v>
      </c>
    </row>
    <row r="31" spans="1:10" x14ac:dyDescent="0.2">
      <c r="A31" s="641">
        <v>90707</v>
      </c>
      <c r="B31" s="634"/>
      <c r="C31" s="635" t="str">
        <f>IFERROR(VLOOKUP(A31,credit!A:B,2,0),"")</f>
        <v>Dial Avto</v>
      </c>
      <c r="D31" s="636">
        <f>IFERROR(VLOOKUP(A31,credit!A:C,3,0),0)</f>
        <v>1000000</v>
      </c>
      <c r="E31" s="637"/>
      <c r="F31" s="638"/>
      <c r="G31" s="640"/>
      <c r="H31" s="638">
        <f t="shared" si="0"/>
        <v>0</v>
      </c>
      <c r="I31" s="638">
        <f t="shared" si="1"/>
        <v>1000000</v>
      </c>
      <c r="J31" s="638">
        <f t="shared" si="2"/>
        <v>833333.33333333337</v>
      </c>
    </row>
    <row r="32" spans="1:10" x14ac:dyDescent="0.2">
      <c r="A32" s="641">
        <v>91006</v>
      </c>
      <c r="B32" s="634"/>
      <c r="C32" s="635" t="str">
        <f>IFERROR(VLOOKUP(A32,credit!A:B,2,0),"")</f>
        <v>ТД Волга Моторс</v>
      </c>
      <c r="D32" s="636">
        <f>IFERROR(VLOOKUP(A32,credit!A:C,3,0),0)</f>
        <v>1000000</v>
      </c>
      <c r="E32" s="692"/>
      <c r="F32" s="692"/>
      <c r="G32" s="639"/>
      <c r="H32" s="638">
        <f t="shared" ref="H32" si="3">E32+F32+G32</f>
        <v>0</v>
      </c>
      <c r="I32" s="638">
        <f t="shared" ref="I32" si="4">IFERROR(D32-H32,"")</f>
        <v>1000000</v>
      </c>
      <c r="J32" s="638">
        <f t="shared" ref="J32" si="5">IFERROR(I32/1.2,"")</f>
        <v>833333.33333333337</v>
      </c>
    </row>
    <row r="33" spans="1:10" x14ac:dyDescent="0.2">
      <c r="A33" s="641">
        <v>91020</v>
      </c>
      <c r="B33" s="634"/>
      <c r="C33" s="635" t="str">
        <f>IFERROR(VLOOKUP(A33,credit!A:B,2,0),"")</f>
        <v>СМАРТЭК</v>
      </c>
      <c r="D33" s="636">
        <f>IFERROR(VLOOKUP(A33,credit!A:C,3,0),0)</f>
        <v>18000000</v>
      </c>
      <c r="E33" s="637"/>
      <c r="F33" s="638"/>
      <c r="G33" s="640"/>
      <c r="H33" s="638">
        <f t="shared" si="0"/>
        <v>0</v>
      </c>
      <c r="I33" s="638">
        <f t="shared" si="1"/>
        <v>18000000</v>
      </c>
      <c r="J33" s="638">
        <f t="shared" si="2"/>
        <v>15000000</v>
      </c>
    </row>
    <row r="34" spans="1:10" x14ac:dyDescent="0.2">
      <c r="A34" s="641">
        <v>92536</v>
      </c>
      <c r="B34" s="634"/>
      <c r="C34" s="635" t="str">
        <f>IFERROR(VLOOKUP(A34,credit!A:B,2,0),"")</f>
        <v>ЕТС Трейд</v>
      </c>
      <c r="D34" s="636">
        <f>IFERROR(VLOOKUP(A34,credit!A:C,3,0),0)</f>
        <v>12000000</v>
      </c>
      <c r="E34" s="637"/>
      <c r="F34" s="638"/>
      <c r="G34" s="639"/>
      <c r="H34" s="638">
        <f t="shared" ref="H34:H56" si="6">E34+F34+G34</f>
        <v>0</v>
      </c>
      <c r="I34" s="638">
        <f t="shared" ref="I34:I55" si="7">IFERROR(D34-H34,"")</f>
        <v>12000000</v>
      </c>
      <c r="J34" s="638">
        <f t="shared" ref="J34:J56" si="8">IFERROR(I34/1.2,"")</f>
        <v>10000000</v>
      </c>
    </row>
    <row r="35" spans="1:10" x14ac:dyDescent="0.2">
      <c r="A35" s="641">
        <v>92587</v>
      </c>
      <c r="B35" s="634"/>
      <c r="C35" s="635" t="str">
        <f>IFERROR(VLOOKUP(A35,credit!A:B,2,0),"")</f>
        <v>Автоконтракты</v>
      </c>
      <c r="D35" s="636">
        <f>IFERROR(VLOOKUP(A35,credit!A:C,3,0),0)</f>
        <v>30000000</v>
      </c>
      <c r="E35" s="637"/>
      <c r="F35" s="638"/>
      <c r="G35" s="639"/>
      <c r="H35" s="638">
        <f t="shared" si="6"/>
        <v>0</v>
      </c>
      <c r="I35" s="638">
        <f t="shared" si="7"/>
        <v>30000000</v>
      </c>
      <c r="J35" s="638">
        <f t="shared" si="8"/>
        <v>25000000</v>
      </c>
    </row>
    <row r="36" spans="1:10" x14ac:dyDescent="0.2">
      <c r="A36" s="641">
        <v>92663</v>
      </c>
      <c r="B36" s="634"/>
      <c r="C36" s="635" t="str">
        <f>IFERROR(VLOOKUP(A36,credit!A:B,2,0),"")</f>
        <v>Автолига</v>
      </c>
      <c r="D36" s="636">
        <f>IFERROR(VLOOKUP(A36,credit!A:C,3,0),0)</f>
        <v>3000000</v>
      </c>
      <c r="E36" s="637"/>
      <c r="F36" s="638"/>
      <c r="G36" s="640"/>
      <c r="H36" s="638">
        <f t="shared" si="6"/>
        <v>0</v>
      </c>
      <c r="I36" s="638">
        <f t="shared" si="7"/>
        <v>3000000</v>
      </c>
      <c r="J36" s="638">
        <f t="shared" si="8"/>
        <v>2500000</v>
      </c>
    </row>
    <row r="37" spans="1:10" x14ac:dyDescent="0.2">
      <c r="A37" s="641">
        <v>92968</v>
      </c>
      <c r="B37" s="634"/>
      <c r="C37" s="635" t="str">
        <f>IFERROR(VLOOKUP(A37,credit!A:B,2,0),"")</f>
        <v>Гринлайт</v>
      </c>
      <c r="D37" s="636">
        <f>IFERROR(VLOOKUP(A37,credit!A:C,3,0),0)</f>
        <v>114000000</v>
      </c>
      <c r="E37" s="637"/>
      <c r="F37" s="638"/>
      <c r="G37" s="640"/>
      <c r="H37" s="638">
        <f t="shared" si="6"/>
        <v>0</v>
      </c>
      <c r="I37" s="638">
        <f t="shared" si="7"/>
        <v>114000000</v>
      </c>
      <c r="J37" s="638">
        <f t="shared" si="8"/>
        <v>95000000</v>
      </c>
    </row>
    <row r="38" spans="1:10" x14ac:dyDescent="0.2">
      <c r="A38" s="641">
        <v>93101</v>
      </c>
      <c r="B38" s="634"/>
      <c r="C38" s="635" t="str">
        <f>IFERROR(VLOOKUP(A38,credit!A:B,2,0),"")</f>
        <v>ГЛОБУСАВТО</v>
      </c>
      <c r="D38" s="636">
        <f>IFERROR(VLOOKUP(A38,credit!A:C,3,0),0)</f>
        <v>1000000</v>
      </c>
      <c r="E38" s="637"/>
      <c r="F38" s="638"/>
      <c r="G38" s="640"/>
      <c r="H38" s="638">
        <f t="shared" si="6"/>
        <v>0</v>
      </c>
      <c r="I38" s="638">
        <f t="shared" si="7"/>
        <v>1000000</v>
      </c>
      <c r="J38" s="638">
        <f t="shared" si="8"/>
        <v>833333.33333333337</v>
      </c>
    </row>
    <row r="39" spans="1:10" x14ac:dyDescent="0.2">
      <c r="A39" s="641">
        <v>93587</v>
      </c>
      <c r="B39" s="634"/>
      <c r="C39" s="635" t="str">
        <f>IFERROR(VLOOKUP(A39,credit!A:B,2,0),"")</f>
        <v>Москворечье ЮГ</v>
      </c>
      <c r="D39" s="636">
        <f>IFERROR(VLOOKUP(A39,credit!A:C,3,0),0)</f>
        <v>4000000</v>
      </c>
      <c r="E39" s="637"/>
      <c r="F39" s="638"/>
      <c r="G39" s="640"/>
      <c r="H39" s="638">
        <f t="shared" si="6"/>
        <v>0</v>
      </c>
      <c r="I39" s="638">
        <f t="shared" si="7"/>
        <v>4000000</v>
      </c>
      <c r="J39" s="638">
        <f t="shared" si="8"/>
        <v>3333333.3333333335</v>
      </c>
    </row>
    <row r="40" spans="1:10" x14ac:dyDescent="0.2">
      <c r="A40" s="641">
        <v>94010</v>
      </c>
      <c r="B40" s="634"/>
      <c r="C40" s="635" t="str">
        <f>IFERROR(VLOOKUP(A40,credit!A:B,2,0),"")</f>
        <v>НижБел</v>
      </c>
      <c r="D40" s="636">
        <f>IFERROR(VLOOKUP(A40,credit!A:C,3,0),0)</f>
        <v>4000000</v>
      </c>
      <c r="E40" s="637"/>
      <c r="F40" s="638"/>
      <c r="G40" s="640"/>
      <c r="H40" s="638">
        <f t="shared" si="6"/>
        <v>0</v>
      </c>
      <c r="I40" s="638">
        <f t="shared" si="7"/>
        <v>4000000</v>
      </c>
      <c r="J40" s="638">
        <f t="shared" si="8"/>
        <v>3333333.3333333335</v>
      </c>
    </row>
    <row r="41" spans="1:10" x14ac:dyDescent="0.2">
      <c r="A41" s="641">
        <v>94012</v>
      </c>
      <c r="B41" s="634"/>
      <c r="C41" s="635" t="str">
        <f>IFERROR(VLOOKUP(A41,credit!A:B,2,0),"")</f>
        <v>ЮРАЛ (бывш. Favorit OPT)</v>
      </c>
      <c r="D41" s="636">
        <f>IFERROR(VLOOKUP(A41,credit!A:C,3,0),0)</f>
        <v>57000000</v>
      </c>
      <c r="E41" s="637"/>
      <c r="F41" s="638"/>
      <c r="G41" s="640"/>
      <c r="H41" s="638">
        <f t="shared" si="6"/>
        <v>0</v>
      </c>
      <c r="I41" s="638">
        <f t="shared" si="7"/>
        <v>57000000</v>
      </c>
      <c r="J41" s="638">
        <f t="shared" si="8"/>
        <v>47500000</v>
      </c>
    </row>
    <row r="42" spans="1:10" x14ac:dyDescent="0.2">
      <c r="A42" s="641">
        <v>94041</v>
      </c>
      <c r="B42" s="634"/>
      <c r="C42" s="635" t="str">
        <f>IFERROR(VLOOKUP(A42,credit!A:B,2,0),"")</f>
        <v>РОСТАВТО</v>
      </c>
      <c r="D42" s="636">
        <f>IFERROR(VLOOKUP(A42,credit!A:C,3,0),0)</f>
        <v>2000000</v>
      </c>
      <c r="E42" s="637"/>
      <c r="F42" s="638"/>
      <c r="G42" s="640"/>
      <c r="H42" s="638">
        <f t="shared" si="6"/>
        <v>0</v>
      </c>
      <c r="I42" s="638">
        <f t="shared" si="7"/>
        <v>2000000</v>
      </c>
      <c r="J42" s="638">
        <f t="shared" si="8"/>
        <v>1666666.6666666667</v>
      </c>
    </row>
    <row r="43" spans="1:10" x14ac:dyDescent="0.2">
      <c r="A43" s="641">
        <v>94109</v>
      </c>
      <c r="B43" s="634"/>
      <c r="C43" s="635" t="str">
        <f>IFERROR(VLOOKUP(A43,credit!A:B,2,0),"")</f>
        <v>Геомаркет</v>
      </c>
      <c r="D43" s="636">
        <f>IFERROR(VLOOKUP(A43,credit!A:C,3,0),0)</f>
        <v>6000000</v>
      </c>
      <c r="E43" s="637"/>
      <c r="F43" s="638"/>
      <c r="G43" s="640"/>
      <c r="H43" s="638">
        <f t="shared" si="6"/>
        <v>0</v>
      </c>
      <c r="I43" s="638">
        <f t="shared" si="7"/>
        <v>6000000</v>
      </c>
      <c r="J43" s="638">
        <f t="shared" si="8"/>
        <v>5000000</v>
      </c>
    </row>
    <row r="44" spans="1:10" x14ac:dyDescent="0.2">
      <c r="A44" s="641">
        <v>94206</v>
      </c>
      <c r="B44" s="634"/>
      <c r="C44" s="635" t="str">
        <f>IFERROR(VLOOKUP(A44,credit!A:B,2,0),"")</f>
        <v>Ю Джи Партс</v>
      </c>
      <c r="D44" s="636">
        <f>IFERROR(VLOOKUP(A44,credit!A:C,3,0),0)</f>
        <v>26000000</v>
      </c>
      <c r="E44" s="637"/>
      <c r="F44" s="638"/>
      <c r="G44" s="639"/>
      <c r="H44" s="638">
        <f t="shared" si="6"/>
        <v>0</v>
      </c>
      <c r="I44" s="638">
        <f t="shared" si="7"/>
        <v>26000000</v>
      </c>
      <c r="J44" s="638">
        <f t="shared" si="8"/>
        <v>21666666.666666668</v>
      </c>
    </row>
    <row r="45" spans="1:10" x14ac:dyDescent="0.2">
      <c r="A45" s="641">
        <v>94369</v>
      </c>
      <c r="B45" s="634"/>
      <c r="C45" s="635" t="str">
        <f>IFERROR(VLOOKUP(A45,credit!A:B,2,0),"")</f>
        <v>Megapolisinvest</v>
      </c>
      <c r="D45" s="636">
        <f>IFERROR(VLOOKUP(A45,credit!A:C,3,0),0)</f>
        <v>1000000</v>
      </c>
      <c r="E45" s="637"/>
      <c r="F45" s="638"/>
      <c r="G45" s="640"/>
      <c r="H45" s="638">
        <f t="shared" si="6"/>
        <v>0</v>
      </c>
      <c r="I45" s="638">
        <f t="shared" si="7"/>
        <v>1000000</v>
      </c>
      <c r="J45" s="638">
        <f t="shared" si="8"/>
        <v>833333.33333333337</v>
      </c>
    </row>
    <row r="46" spans="1:10" x14ac:dyDescent="0.2">
      <c r="A46" s="641">
        <v>96078</v>
      </c>
      <c r="B46" s="634"/>
      <c r="C46" s="635" t="str">
        <f>IFERROR(VLOOKUP(A46,credit!A:B,2,0),"")</f>
        <v>ТОО «ШАТЕ-М ПЛЮС»</v>
      </c>
      <c r="D46" s="636">
        <f>IFERROR(VLOOKUP(A46,credit!A:C,3,0),0)</f>
        <v>2500000</v>
      </c>
      <c r="E46" s="637"/>
      <c r="F46" s="638"/>
      <c r="G46" s="640"/>
      <c r="H46" s="638">
        <f t="shared" si="6"/>
        <v>0</v>
      </c>
      <c r="I46" s="638">
        <f t="shared" si="7"/>
        <v>2500000</v>
      </c>
      <c r="J46" s="638">
        <f t="shared" si="8"/>
        <v>2083333.3333333335</v>
      </c>
    </row>
    <row r="47" spans="1:10" x14ac:dyDescent="0.2">
      <c r="A47" s="641">
        <v>96904</v>
      </c>
      <c r="B47" s="634"/>
      <c r="C47" s="635" t="str">
        <f>IFERROR(VLOOKUP(A47,credit!A:B,2,0),"")</f>
        <v>Комтранс ЛТД</v>
      </c>
      <c r="D47" s="636">
        <f>IFERROR(VLOOKUP(A47,credit!A:C,3,0),0)</f>
        <v>1000000</v>
      </c>
      <c r="E47" s="637"/>
      <c r="F47" s="638"/>
      <c r="G47" s="640"/>
      <c r="H47" s="638">
        <f t="shared" si="6"/>
        <v>0</v>
      </c>
      <c r="I47" s="638">
        <f t="shared" si="7"/>
        <v>1000000</v>
      </c>
      <c r="J47" s="638">
        <f t="shared" si="8"/>
        <v>833333.33333333337</v>
      </c>
    </row>
    <row r="48" spans="1:10" x14ac:dyDescent="0.2">
      <c r="A48" s="641">
        <v>97123</v>
      </c>
      <c r="B48" s="634"/>
      <c r="C48" s="635" t="str">
        <f>IFERROR(VLOOKUP(A48,credit!A:B,2,0),"")</f>
        <v>Автопартнер</v>
      </c>
      <c r="D48" s="636">
        <f>IFERROR(VLOOKUP(A48,credit!A:C,3,0),0)</f>
        <v>2000000</v>
      </c>
      <c r="E48" s="637"/>
      <c r="F48" s="638"/>
      <c r="G48" s="640"/>
      <c r="H48" s="638">
        <f t="shared" si="6"/>
        <v>0</v>
      </c>
      <c r="I48" s="638">
        <f t="shared" si="7"/>
        <v>2000000</v>
      </c>
      <c r="J48" s="638">
        <f t="shared" si="8"/>
        <v>1666666.6666666667</v>
      </c>
    </row>
    <row r="49" spans="1:10" x14ac:dyDescent="0.2">
      <c r="A49" s="641">
        <v>97324</v>
      </c>
      <c r="B49" s="634"/>
      <c r="C49" s="635" t="str">
        <f>IFERROR(VLOOKUP(A49,credit!A:B,2,0),"")</f>
        <v>TOO SapchastTreid</v>
      </c>
      <c r="D49" s="636">
        <f>IFERROR(VLOOKUP(A49,credit!A:C,3,0),0)</f>
        <v>7000000</v>
      </c>
      <c r="E49" s="637"/>
      <c r="F49" s="638"/>
      <c r="G49" s="640"/>
      <c r="H49" s="638">
        <f t="shared" si="6"/>
        <v>0</v>
      </c>
      <c r="I49" s="638">
        <f t="shared" si="7"/>
        <v>7000000</v>
      </c>
      <c r="J49" s="638">
        <f t="shared" si="8"/>
        <v>5833333.333333334</v>
      </c>
    </row>
    <row r="50" spans="1:10" x14ac:dyDescent="0.2">
      <c r="A50" s="641">
        <v>97451</v>
      </c>
      <c r="B50" s="634"/>
      <c r="C50" s="635" t="str">
        <f>IFERROR(VLOOKUP(A50,credit!A:B,2,0),"")</f>
        <v>TruckMotors</v>
      </c>
      <c r="D50" s="636">
        <f>IFERROR(VLOOKUP(A50,credit!A:C,3,0),0)</f>
        <v>0</v>
      </c>
      <c r="E50" s="637"/>
      <c r="F50" s="638"/>
      <c r="G50" s="640"/>
      <c r="H50" s="638">
        <f t="shared" si="6"/>
        <v>0</v>
      </c>
      <c r="I50" s="638">
        <f t="shared" si="7"/>
        <v>0</v>
      </c>
      <c r="J50" s="638">
        <f t="shared" si="8"/>
        <v>0</v>
      </c>
    </row>
    <row r="51" spans="1:10" x14ac:dyDescent="0.2">
      <c r="A51" s="641">
        <v>97843</v>
      </c>
      <c r="B51" s="634"/>
      <c r="C51" s="635" t="str">
        <f>IFERROR(VLOOKUP(A51,credit!A:B,2,0),"")</f>
        <v>Мириад</v>
      </c>
      <c r="D51" s="636">
        <f>IFERROR(VLOOKUP(A51,credit!A:C,3,0),0)</f>
        <v>1000000</v>
      </c>
      <c r="E51" s="637"/>
      <c r="F51" s="638"/>
      <c r="G51" s="639"/>
      <c r="H51" s="638">
        <f t="shared" si="6"/>
        <v>0</v>
      </c>
      <c r="I51" s="638">
        <f t="shared" si="7"/>
        <v>1000000</v>
      </c>
      <c r="J51" s="638">
        <f t="shared" si="8"/>
        <v>833333.33333333337</v>
      </c>
    </row>
    <row r="52" spans="1:10" x14ac:dyDescent="0.2">
      <c r="A52" s="641">
        <v>98277</v>
      </c>
      <c r="B52" s="634"/>
      <c r="C52" s="635" t="str">
        <f>IFERROR(VLOOKUP(A52,credit!A:B,2,0),"")</f>
        <v>Авто-Поставка</v>
      </c>
      <c r="D52" s="636">
        <f>IFERROR(VLOOKUP(A52,credit!A:C,3,0),0)</f>
        <v>2500000</v>
      </c>
      <c r="E52" s="637"/>
      <c r="F52" s="638"/>
      <c r="G52" s="640"/>
      <c r="H52" s="638">
        <f t="shared" si="6"/>
        <v>0</v>
      </c>
      <c r="I52" s="638">
        <f t="shared" si="7"/>
        <v>2500000</v>
      </c>
      <c r="J52" s="638">
        <f t="shared" si="8"/>
        <v>2083333.3333333335</v>
      </c>
    </row>
    <row r="53" spans="1:10" x14ac:dyDescent="0.2">
      <c r="A53" s="641">
        <v>98364</v>
      </c>
      <c r="B53" s="634"/>
      <c r="C53" s="635" t="str">
        <f>IFERROR(VLOOKUP(A53,credit!A:B,2,0),"")</f>
        <v>Автолига</v>
      </c>
      <c r="D53" s="636">
        <f>IFERROR(VLOOKUP(A53,credit!A:C,3,0),0)</f>
        <v>2000000</v>
      </c>
      <c r="E53" s="637"/>
      <c r="F53" s="638"/>
      <c r="G53" s="640"/>
      <c r="H53" s="638">
        <f t="shared" si="6"/>
        <v>0</v>
      </c>
      <c r="I53" s="638">
        <f t="shared" si="7"/>
        <v>2000000</v>
      </c>
      <c r="J53" s="638">
        <f t="shared" si="8"/>
        <v>1666666.6666666667</v>
      </c>
    </row>
    <row r="54" spans="1:10" x14ac:dyDescent="0.2">
      <c r="A54" s="641">
        <v>99830</v>
      </c>
      <c r="B54" s="634"/>
      <c r="C54" s="635" t="str">
        <f>IFERROR(VLOOKUP(A54,credit!A:B,2,0),"")</f>
        <v>ТД ГеоМ</v>
      </c>
      <c r="D54" s="636">
        <f>IFERROR(VLOOKUP(A54,credit!A:C,3,0),0)</f>
        <v>0</v>
      </c>
      <c r="E54" s="637"/>
      <c r="F54" s="638"/>
      <c r="G54" s="640"/>
      <c r="H54" s="638">
        <f t="shared" si="6"/>
        <v>0</v>
      </c>
      <c r="I54" s="638">
        <f t="shared" si="7"/>
        <v>0</v>
      </c>
      <c r="J54" s="638">
        <f t="shared" si="8"/>
        <v>0</v>
      </c>
    </row>
    <row r="55" spans="1:10" x14ac:dyDescent="0.2">
      <c r="A55" s="641">
        <v>99831</v>
      </c>
      <c r="B55" s="634"/>
      <c r="C55" s="635" t="str">
        <f>IFERROR(VLOOKUP(A55,credit!A:B,2,0),"")</f>
        <v>ЖАП</v>
      </c>
      <c r="D55" s="636">
        <f>IFERROR(VLOOKUP(A55,credit!A:C,3,0),0)</f>
        <v>0</v>
      </c>
      <c r="E55" s="637"/>
      <c r="F55" s="638"/>
      <c r="G55" s="640"/>
      <c r="H55" s="638">
        <f t="shared" si="6"/>
        <v>0</v>
      </c>
      <c r="I55" s="638">
        <f t="shared" si="7"/>
        <v>0</v>
      </c>
      <c r="J55" s="638">
        <f t="shared" si="8"/>
        <v>0</v>
      </c>
    </row>
    <row r="56" spans="1:10" x14ac:dyDescent="0.2">
      <c r="A56" s="641">
        <v>2001571</v>
      </c>
      <c r="B56" s="634"/>
      <c r="C56" s="635" t="str">
        <f>IFERROR(VLOOKUP(A56,credit!A:B,2,0),"")</f>
        <v>Еврозапчасть</v>
      </c>
      <c r="D56" s="636">
        <f>IFERROR(VLOOKUP(A56,credit!A:C,3,0),0)</f>
        <v>23000000</v>
      </c>
      <c r="E56" s="637"/>
      <c r="F56" s="638"/>
      <c r="G56" s="640"/>
      <c r="H56" s="638">
        <f t="shared" si="6"/>
        <v>0</v>
      </c>
      <c r="I56" s="638">
        <f>IFERROR(D56-H56,"")</f>
        <v>23000000</v>
      </c>
      <c r="J56" s="638">
        <f t="shared" si="8"/>
        <v>19166666.666666668</v>
      </c>
    </row>
  </sheetData>
  <conditionalFormatting sqref="F1:G1 F52:G1048576 F2:F51">
    <cfRule type="expression" dxfId="38" priority="5">
      <formula>SEARCH("~*",_xlfn.FORMULATEXT(F1))</formula>
    </cfRule>
    <cfRule type="containsBlanks" dxfId="37" priority="12">
      <formula>LEN(TRIM(F1))=0</formula>
    </cfRule>
  </conditionalFormatting>
  <conditionalFormatting sqref="G2:G51">
    <cfRule type="expression" dxfId="36" priority="1">
      <formula>SEARCH("~*",_xlfn.FORMULATEXT(G2))</formula>
    </cfRule>
    <cfRule type="containsBlanks" dxfId="35" priority="2">
      <formula>LEN(TRIM(G2))=0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3">
    <tabColor rgb="FFFF0000"/>
  </sheetPr>
  <dimension ref="A1:O29"/>
  <sheetViews>
    <sheetView workbookViewId="0">
      <selection activeCell="G1" sqref="G1"/>
    </sheetView>
  </sheetViews>
  <sheetFormatPr defaultColWidth="8.7109375" defaultRowHeight="12.75" x14ac:dyDescent="0.2"/>
  <cols>
    <col min="1" max="1" width="10.140625" style="522" bestFit="1" customWidth="1"/>
    <col min="2" max="2" width="13.85546875" style="522" bestFit="1" customWidth="1"/>
    <col min="3" max="3" width="16.28515625" style="522" customWidth="1"/>
    <col min="4" max="4" width="16" style="30" customWidth="1"/>
    <col min="5" max="5" width="16.42578125" style="30" bestFit="1" customWidth="1"/>
    <col min="6" max="6" width="20.140625" style="522" bestFit="1" customWidth="1"/>
    <col min="7" max="8" width="16.5703125" style="522" bestFit="1" customWidth="1"/>
    <col min="9" max="10" width="14.42578125" style="522" bestFit="1" customWidth="1"/>
    <col min="11" max="11" width="9.7109375" style="30" customWidth="1"/>
    <col min="12" max="12" width="15.5703125" style="30" bestFit="1" customWidth="1"/>
    <col min="13" max="13" width="15.5703125" style="522" bestFit="1" customWidth="1"/>
    <col min="14" max="14" width="12.7109375" style="522" bestFit="1" customWidth="1"/>
    <col min="15" max="15" width="9.85546875" style="522" bestFit="1" customWidth="1"/>
    <col min="16" max="16384" width="8.7109375" style="522"/>
  </cols>
  <sheetData>
    <row r="1" spans="1:15" s="321" customFormat="1" ht="38.25" x14ac:dyDescent="0.2">
      <c r="A1" s="588" t="s">
        <v>506</v>
      </c>
      <c r="B1" s="589" t="s">
        <v>240</v>
      </c>
      <c r="C1" s="589" t="s">
        <v>209</v>
      </c>
      <c r="D1" s="588" t="s">
        <v>507</v>
      </c>
      <c r="E1" s="588" t="s">
        <v>1586</v>
      </c>
      <c r="F1" s="590" t="s">
        <v>840</v>
      </c>
      <c r="G1" s="590" t="s">
        <v>841</v>
      </c>
      <c r="H1" s="590" t="s">
        <v>992</v>
      </c>
      <c r="I1" s="590" t="s">
        <v>993</v>
      </c>
      <c r="J1" s="590" t="s">
        <v>994</v>
      </c>
      <c r="K1" s="623"/>
      <c r="L1" s="623" t="s">
        <v>531</v>
      </c>
      <c r="N1" s="321" t="s">
        <v>554</v>
      </c>
      <c r="O1" s="321" t="s">
        <v>555</v>
      </c>
    </row>
    <row r="2" spans="1:15" ht="12.75" customHeight="1" x14ac:dyDescent="0.2">
      <c r="A2" s="618">
        <v>73499</v>
      </c>
      <c r="B2" s="525">
        <v>120022936</v>
      </c>
      <c r="C2" s="525" t="str">
        <f>IFERROR(VLOOKUP(A2,credit!A:B,2,0),"")</f>
        <v>Проминтел</v>
      </c>
      <c r="D2" s="621">
        <v>3000000</v>
      </c>
      <c r="E2" s="526">
        <v>136945253.28</v>
      </c>
      <c r="F2" s="619">
        <v>0</v>
      </c>
      <c r="G2" s="620">
        <v>0</v>
      </c>
      <c r="H2" s="526">
        <f t="shared" ref="H2:H20" si="0">E2+F2+G2</f>
        <v>136945253.28</v>
      </c>
      <c r="I2" s="526">
        <f t="shared" ref="I2:I20" si="1">IFERROR(D2-H2,"")</f>
        <v>-133945253.28</v>
      </c>
      <c r="J2" s="526">
        <f t="shared" ref="J2:J20" si="2">IFERROR(I2/1.2,"")</f>
        <v>-111621044.40000001</v>
      </c>
      <c r="K2" s="624"/>
      <c r="L2" s="30" t="s">
        <v>303</v>
      </c>
      <c r="O2" s="522" t="str">
        <f>IFERROR(VLOOKUP(N2,[5]Auftraege!$E:$G,3,0),"")</f>
        <v/>
      </c>
    </row>
    <row r="3" spans="1:15" x14ac:dyDescent="0.2">
      <c r="A3" s="522">
        <v>92587</v>
      </c>
      <c r="B3" s="522">
        <v>120025707</v>
      </c>
      <c r="C3" s="522" t="str">
        <f>IFERROR(VLOOKUP(A3,credit!A:B,2,0),"")</f>
        <v>Автоконтракты</v>
      </c>
      <c r="D3" s="333">
        <v>30000000</v>
      </c>
      <c r="F3" s="30"/>
      <c r="G3" s="30"/>
      <c r="H3" s="30">
        <f t="shared" si="0"/>
        <v>0</v>
      </c>
      <c r="I3" s="30">
        <f t="shared" si="1"/>
        <v>30000000</v>
      </c>
      <c r="J3" s="30">
        <f t="shared" si="2"/>
        <v>25000000</v>
      </c>
      <c r="L3" s="30" t="s">
        <v>301</v>
      </c>
      <c r="O3" s="522" t="str">
        <f>IFERROR(VLOOKUP(N3,[5]Auftraege!$E:$G,3,0),"")</f>
        <v/>
      </c>
    </row>
    <row r="4" spans="1:15" x14ac:dyDescent="0.2">
      <c r="C4" s="522" t="str">
        <f>IFERROR(VLOOKUP(A4,credit!A:B,2,0),"")</f>
        <v/>
      </c>
      <c r="D4" s="333"/>
      <c r="F4" s="30"/>
      <c r="G4" s="30"/>
      <c r="H4" s="30">
        <f t="shared" si="0"/>
        <v>0</v>
      </c>
      <c r="I4" s="30">
        <f t="shared" si="1"/>
        <v>0</v>
      </c>
      <c r="J4" s="30">
        <f t="shared" si="2"/>
        <v>0</v>
      </c>
      <c r="O4" s="522" t="str">
        <f>IFERROR(VLOOKUP(N4,[5]Auftraege!$E:$G,3,0),"")</f>
        <v/>
      </c>
    </row>
    <row r="5" spans="1:15" x14ac:dyDescent="0.2">
      <c r="A5" s="522">
        <v>56161</v>
      </c>
      <c r="B5" s="522">
        <v>120022985</v>
      </c>
      <c r="C5" s="522" t="str">
        <f>IFERROR(VLOOKUP(A5,credit!A:B,2,0),"")</f>
        <v>ПАЛЬМА</v>
      </c>
      <c r="D5" s="333">
        <v>4000000</v>
      </c>
      <c r="F5" s="30"/>
      <c r="G5" s="30"/>
      <c r="H5" s="30">
        <f t="shared" si="0"/>
        <v>0</v>
      </c>
      <c r="I5" s="30">
        <f t="shared" si="1"/>
        <v>4000000</v>
      </c>
      <c r="J5" s="30">
        <f t="shared" si="2"/>
        <v>3333333.3333333335</v>
      </c>
      <c r="L5" s="30" t="s">
        <v>305</v>
      </c>
      <c r="O5" s="522" t="str">
        <f>IFERROR(VLOOKUP(N5,[5]Auftraege!$E:$G,3,0),"")</f>
        <v/>
      </c>
    </row>
    <row r="6" spans="1:15" x14ac:dyDescent="0.2">
      <c r="A6" s="522">
        <v>57622</v>
      </c>
      <c r="B6" s="522">
        <v>120024040</v>
      </c>
      <c r="C6" s="522" t="str">
        <f>IFERROR(VLOOKUP(A6,credit!A:B,2,0),"")</f>
        <v>Профит-Лига</v>
      </c>
      <c r="D6" s="333">
        <v>44000000</v>
      </c>
      <c r="F6" s="30"/>
      <c r="G6" s="30"/>
      <c r="H6" s="30">
        <f t="shared" si="0"/>
        <v>0</v>
      </c>
      <c r="I6" s="30">
        <f t="shared" si="1"/>
        <v>44000000</v>
      </c>
      <c r="J6" s="30">
        <f t="shared" si="2"/>
        <v>36666666.666666672</v>
      </c>
      <c r="L6" s="30" t="s">
        <v>305</v>
      </c>
      <c r="O6" s="522" t="str">
        <f>IFERROR(VLOOKUP(N6,[5]Auftraege!$E:$G,3,0),"")</f>
        <v/>
      </c>
    </row>
    <row r="7" spans="1:15" x14ac:dyDescent="0.2">
      <c r="A7" s="522">
        <v>57622</v>
      </c>
      <c r="B7" s="522">
        <v>120027072</v>
      </c>
      <c r="C7" s="522" t="str">
        <f>IFERROR(VLOOKUP(A7,credit!A:B,2,0),"")</f>
        <v>Профит-Лига</v>
      </c>
      <c r="D7" s="333">
        <v>44000000</v>
      </c>
      <c r="F7" s="30"/>
      <c r="G7" s="30"/>
      <c r="H7" s="30">
        <f t="shared" si="0"/>
        <v>0</v>
      </c>
      <c r="I7" s="30">
        <f t="shared" si="1"/>
        <v>44000000</v>
      </c>
      <c r="J7" s="30">
        <f t="shared" si="2"/>
        <v>36666666.666666672</v>
      </c>
      <c r="L7" s="30" t="s">
        <v>309</v>
      </c>
      <c r="O7" s="522" t="str">
        <f>IFERROR(VLOOKUP(N7,[5]Auftraege!$E:$G,3,0),"")</f>
        <v/>
      </c>
    </row>
    <row r="8" spans="1:15" x14ac:dyDescent="0.2">
      <c r="A8" s="522">
        <v>94041</v>
      </c>
      <c r="B8" s="522">
        <v>120026345</v>
      </c>
      <c r="C8" s="522" t="str">
        <f>IFERROR(VLOOKUP(A8,credit!A:B,2,0),"")</f>
        <v>РОСТАВТО</v>
      </c>
      <c r="D8" s="333">
        <v>2000000</v>
      </c>
      <c r="F8" s="30"/>
      <c r="G8" s="30"/>
      <c r="H8" s="30">
        <f t="shared" si="0"/>
        <v>0</v>
      </c>
      <c r="I8" s="30">
        <f t="shared" si="1"/>
        <v>2000000</v>
      </c>
      <c r="J8" s="30">
        <f t="shared" si="2"/>
        <v>1666666.6666666667</v>
      </c>
      <c r="L8" s="30" t="s">
        <v>305</v>
      </c>
      <c r="O8" s="522" t="str">
        <f>IFERROR(VLOOKUP(N8,[5]Auftraege!$E:$G,3,0),"")</f>
        <v/>
      </c>
    </row>
    <row r="9" spans="1:15" x14ac:dyDescent="0.2">
      <c r="A9" s="522">
        <v>92663</v>
      </c>
      <c r="B9" s="522">
        <v>92663</v>
      </c>
      <c r="C9" s="522" t="str">
        <f>IFERROR(VLOOKUP(A9,credit!A:B,2,0),"")</f>
        <v>Автолига</v>
      </c>
      <c r="D9" s="333">
        <v>3000000</v>
      </c>
      <c r="F9" s="30"/>
      <c r="G9" s="30"/>
      <c r="H9" s="30">
        <f t="shared" si="0"/>
        <v>0</v>
      </c>
      <c r="I9" s="30">
        <f t="shared" si="1"/>
        <v>3000000</v>
      </c>
      <c r="J9" s="30">
        <f t="shared" si="2"/>
        <v>2500000</v>
      </c>
      <c r="L9" s="30" t="s">
        <v>305</v>
      </c>
      <c r="O9" s="522" t="str">
        <f>IFERROR(VLOOKUP(N9,[5]Auftraege!$E:$G,3,0),"")</f>
        <v/>
      </c>
    </row>
    <row r="10" spans="1:15" x14ac:dyDescent="0.2">
      <c r="A10" s="522">
        <v>93587</v>
      </c>
      <c r="B10" s="522">
        <v>93587</v>
      </c>
      <c r="C10" s="522" t="str">
        <f>IFERROR(VLOOKUP(A10,credit!A:B,2,0),"")</f>
        <v>Москворечье ЮГ</v>
      </c>
      <c r="D10" s="333">
        <v>4000000</v>
      </c>
      <c r="F10" s="30"/>
      <c r="G10" s="30"/>
      <c r="H10" s="30">
        <f t="shared" si="0"/>
        <v>0</v>
      </c>
      <c r="I10" s="30">
        <f t="shared" si="1"/>
        <v>4000000</v>
      </c>
      <c r="J10" s="30">
        <f t="shared" si="2"/>
        <v>3333333.3333333335</v>
      </c>
      <c r="L10" s="30" t="s">
        <v>305</v>
      </c>
      <c r="O10" s="522" t="str">
        <f>IFERROR(VLOOKUP(N10,[5]Auftraege!$E:$G,3,0),"")</f>
        <v/>
      </c>
    </row>
    <row r="11" spans="1:15" x14ac:dyDescent="0.2">
      <c r="A11" s="522">
        <v>92968</v>
      </c>
      <c r="B11" s="522">
        <v>120024376</v>
      </c>
      <c r="C11" s="522" t="str">
        <f>IFERROR(VLOOKUP(A11,credit!A:B,2,0),"")</f>
        <v>Гринлайт</v>
      </c>
      <c r="D11" s="333">
        <v>114000000</v>
      </c>
      <c r="F11" s="30"/>
      <c r="G11" s="30"/>
      <c r="H11" s="30">
        <f t="shared" si="0"/>
        <v>0</v>
      </c>
      <c r="I11" s="30">
        <f t="shared" si="1"/>
        <v>114000000</v>
      </c>
      <c r="J11" s="30">
        <f t="shared" si="2"/>
        <v>95000000</v>
      </c>
      <c r="L11" s="30" t="s">
        <v>309</v>
      </c>
      <c r="O11" s="522" t="str">
        <f>IFERROR(VLOOKUP(N11,[5]Auftraege!$E:$G,3,0),"")</f>
        <v/>
      </c>
    </row>
    <row r="12" spans="1:15" x14ac:dyDescent="0.2">
      <c r="A12" s="522">
        <v>84742</v>
      </c>
      <c r="B12" s="522">
        <v>120024886</v>
      </c>
      <c r="C12" s="522" t="str">
        <f>IFERROR(VLOOKUP(A12,credit!A:B,2,0),"")</f>
        <v>Компания Микадо</v>
      </c>
      <c r="D12" s="333">
        <v>16000000</v>
      </c>
      <c r="F12" s="30"/>
      <c r="G12" s="30"/>
      <c r="H12" s="30">
        <f t="shared" si="0"/>
        <v>0</v>
      </c>
      <c r="I12" s="30">
        <f t="shared" si="1"/>
        <v>16000000</v>
      </c>
      <c r="J12" s="30">
        <f t="shared" si="2"/>
        <v>13333333.333333334</v>
      </c>
      <c r="L12" s="30" t="s">
        <v>309</v>
      </c>
      <c r="O12" s="522" t="str">
        <f>IFERROR(VLOOKUP(N12,[5]Auftraege!$E:$G,3,0),"")</f>
        <v/>
      </c>
    </row>
    <row r="13" spans="1:15" x14ac:dyDescent="0.2">
      <c r="A13" s="522">
        <v>77561</v>
      </c>
      <c r="B13" s="522">
        <v>120022887</v>
      </c>
      <c r="C13" s="522" t="str">
        <f>IFERROR(VLOOKUP(A13,credit!A:B,2,0),"")</f>
        <v>Авто-Спутник импорт</v>
      </c>
      <c r="D13" s="333">
        <v>18000000</v>
      </c>
      <c r="F13" s="30"/>
      <c r="G13" s="30"/>
      <c r="H13" s="30">
        <f t="shared" si="0"/>
        <v>0</v>
      </c>
      <c r="I13" s="30">
        <f t="shared" si="1"/>
        <v>18000000</v>
      </c>
      <c r="J13" s="30">
        <f t="shared" si="2"/>
        <v>15000000</v>
      </c>
      <c r="L13" s="30" t="s">
        <v>310</v>
      </c>
      <c r="O13" s="522" t="str">
        <f>IFERROR(VLOOKUP(N13,[5]Auftraege!$E:$G,3,0),"")</f>
        <v/>
      </c>
    </row>
    <row r="14" spans="1:15" x14ac:dyDescent="0.2">
      <c r="A14" s="522">
        <v>90317</v>
      </c>
      <c r="B14" s="522">
        <v>120024261</v>
      </c>
      <c r="C14" s="522" t="str">
        <f>IFERROR(VLOOKUP(A14,credit!A:B,2,0),"")</f>
        <v>ДЕТАЛИ МАШИН</v>
      </c>
      <c r="D14" s="333">
        <v>500000</v>
      </c>
      <c r="F14" s="30"/>
      <c r="G14" s="30"/>
      <c r="H14" s="30">
        <f t="shared" si="0"/>
        <v>0</v>
      </c>
      <c r="I14" s="30">
        <f t="shared" si="1"/>
        <v>500000</v>
      </c>
      <c r="J14" s="30">
        <f t="shared" si="2"/>
        <v>416666.66666666669</v>
      </c>
      <c r="L14" s="30" t="s">
        <v>250</v>
      </c>
      <c r="O14" s="522" t="str">
        <f>IFERROR(VLOOKUP(N14,[5]Auftraege!$E:$G,3,0),"")</f>
        <v/>
      </c>
    </row>
    <row r="15" spans="1:15" x14ac:dyDescent="0.2">
      <c r="A15" s="522">
        <v>94109</v>
      </c>
      <c r="B15" s="522">
        <v>120026389</v>
      </c>
      <c r="C15" s="522" t="str">
        <f>IFERROR(VLOOKUP(A15,credit!A:B,2,0),"")</f>
        <v>Геомаркет</v>
      </c>
      <c r="D15" s="333">
        <v>6000000</v>
      </c>
      <c r="F15" s="30"/>
      <c r="G15" s="30"/>
      <c r="H15" s="30">
        <f t="shared" si="0"/>
        <v>0</v>
      </c>
      <c r="I15" s="30">
        <f t="shared" si="1"/>
        <v>6000000</v>
      </c>
      <c r="J15" s="30">
        <f t="shared" si="2"/>
        <v>5000000</v>
      </c>
      <c r="L15" s="30" t="s">
        <v>250</v>
      </c>
      <c r="O15" s="522" t="str">
        <f>IFERROR(VLOOKUP(N15,[5]Auftraege!$E:$G,3,0),"")</f>
        <v/>
      </c>
    </row>
    <row r="16" spans="1:15" x14ac:dyDescent="0.2">
      <c r="A16" s="522">
        <v>93101</v>
      </c>
      <c r="B16" s="522">
        <v>120025885</v>
      </c>
      <c r="C16" s="522" t="str">
        <f>IFERROR(VLOOKUP(A16,credit!A:B,2,0),"")</f>
        <v>ГЛОБУСАВТО</v>
      </c>
      <c r="D16" s="333">
        <v>1000000</v>
      </c>
      <c r="F16" s="30"/>
      <c r="G16" s="30"/>
      <c r="H16" s="30">
        <f t="shared" si="0"/>
        <v>0</v>
      </c>
      <c r="I16" s="30">
        <f t="shared" si="1"/>
        <v>1000000</v>
      </c>
      <c r="J16" s="30">
        <f t="shared" si="2"/>
        <v>833333.33333333337</v>
      </c>
      <c r="L16" s="30" t="s">
        <v>250</v>
      </c>
      <c r="O16" s="522" t="str">
        <f>IFERROR(VLOOKUP(N16,[5]Auftraege!$E:$G,3,0),"")</f>
        <v/>
      </c>
    </row>
    <row r="17" spans="1:15" x14ac:dyDescent="0.2">
      <c r="A17" s="522">
        <v>84737</v>
      </c>
      <c r="B17" s="522">
        <v>120022565</v>
      </c>
      <c r="C17" s="522" t="str">
        <f>IFERROR(VLOOKUP(A17,credit!A:B,2,0),"")</f>
        <v/>
      </c>
      <c r="D17" s="333"/>
      <c r="F17" s="30"/>
      <c r="G17" s="30"/>
      <c r="H17" s="30">
        <f t="shared" si="0"/>
        <v>0</v>
      </c>
      <c r="I17" s="30">
        <f t="shared" si="1"/>
        <v>0</v>
      </c>
      <c r="J17" s="30">
        <f t="shared" si="2"/>
        <v>0</v>
      </c>
      <c r="L17" s="30" t="s">
        <v>250</v>
      </c>
      <c r="O17" s="522" t="str">
        <f>IFERROR(VLOOKUP(N17,[5]Auftraege!$E:$G,3,0),"")</f>
        <v/>
      </c>
    </row>
    <row r="18" spans="1:15" x14ac:dyDescent="0.2">
      <c r="A18" s="522">
        <v>83805</v>
      </c>
      <c r="B18" s="522">
        <v>120021605</v>
      </c>
      <c r="C18" s="522" t="str">
        <f>IFERROR(VLOOKUP(A18,credit!A:B,2,0),"")</f>
        <v>ЕВРОПАРТ Рус</v>
      </c>
      <c r="D18" s="333">
        <v>2000000</v>
      </c>
      <c r="F18" s="30"/>
      <c r="G18" s="30"/>
      <c r="H18" s="30">
        <f t="shared" si="0"/>
        <v>0</v>
      </c>
      <c r="I18" s="30">
        <f t="shared" si="1"/>
        <v>2000000</v>
      </c>
      <c r="J18" s="30">
        <f t="shared" si="2"/>
        <v>1666666.6666666667</v>
      </c>
      <c r="L18" s="30" t="s">
        <v>250</v>
      </c>
      <c r="O18" s="522" t="str">
        <f>IFERROR(VLOOKUP(N18,[5]Auftraege!$E:$G,3,0),"")</f>
        <v/>
      </c>
    </row>
    <row r="19" spans="1:15" x14ac:dyDescent="0.2">
      <c r="A19" s="522">
        <v>47727</v>
      </c>
      <c r="B19" s="522">
        <v>120026488</v>
      </c>
      <c r="C19" s="522" t="str">
        <f>IFERROR(VLOOKUP(A19,credit!A:B,2,0),"")</f>
        <v>Motexavtozapchasti</v>
      </c>
      <c r="D19" s="333">
        <v>45000000</v>
      </c>
      <c r="F19" s="30"/>
      <c r="G19" s="30"/>
      <c r="H19" s="30">
        <f t="shared" si="0"/>
        <v>0</v>
      </c>
      <c r="I19" s="30">
        <f t="shared" si="1"/>
        <v>45000000</v>
      </c>
      <c r="J19" s="30">
        <f t="shared" si="2"/>
        <v>37500000</v>
      </c>
      <c r="L19" s="30" t="s">
        <v>607</v>
      </c>
      <c r="O19" s="522" t="str">
        <f>IFERROR(VLOOKUP(N19,[5]Auftraege!$E:$G,3,0),"")</f>
        <v/>
      </c>
    </row>
    <row r="20" spans="1:15" x14ac:dyDescent="0.2">
      <c r="A20" s="522">
        <v>76462</v>
      </c>
      <c r="B20" s="522">
        <v>120026489</v>
      </c>
      <c r="C20" s="522" t="str">
        <f>IFERROR(VLOOKUP(A20,credit!A:B,2,0),"")</f>
        <v>Forward Motors</v>
      </c>
      <c r="D20" s="333">
        <v>23000000</v>
      </c>
      <c r="F20" s="30"/>
      <c r="G20" s="30"/>
      <c r="H20" s="30">
        <f t="shared" si="0"/>
        <v>0</v>
      </c>
      <c r="I20" s="30">
        <f t="shared" si="1"/>
        <v>23000000</v>
      </c>
      <c r="J20" s="30">
        <f t="shared" si="2"/>
        <v>19166666.666666668</v>
      </c>
      <c r="L20" s="30" t="s">
        <v>612</v>
      </c>
      <c r="O20" s="522" t="str">
        <f>IFERROR(VLOOKUP(N20,[5]Auftraege!$E:$G,3,0),"")</f>
        <v/>
      </c>
    </row>
    <row r="21" spans="1:15" x14ac:dyDescent="0.2">
      <c r="A21" s="522">
        <v>59504</v>
      </c>
      <c r="B21" s="522">
        <v>120026491</v>
      </c>
      <c r="D21" s="30">
        <v>2000000</v>
      </c>
      <c r="L21" s="30" t="s">
        <v>607</v>
      </c>
    </row>
    <row r="22" spans="1:15" x14ac:dyDescent="0.2">
      <c r="A22" s="522">
        <v>94369</v>
      </c>
      <c r="B22" s="522">
        <v>120026573</v>
      </c>
      <c r="D22" s="30">
        <v>1000000</v>
      </c>
      <c r="L22" s="30" t="s">
        <v>615</v>
      </c>
    </row>
    <row r="23" spans="1:15" x14ac:dyDescent="0.2">
      <c r="A23" s="522">
        <v>90707</v>
      </c>
      <c r="B23" s="522">
        <v>120026492</v>
      </c>
      <c r="D23" s="30">
        <v>1000000</v>
      </c>
      <c r="L23" s="30" t="s">
        <v>607</v>
      </c>
    </row>
    <row r="24" spans="1:15" x14ac:dyDescent="0.2">
      <c r="A24" s="522">
        <v>60450</v>
      </c>
      <c r="B24" s="522">
        <v>120026626</v>
      </c>
      <c r="D24" s="30">
        <v>1500000</v>
      </c>
      <c r="L24" s="30" t="s">
        <v>618</v>
      </c>
    </row>
    <row r="25" spans="1:15" x14ac:dyDescent="0.2">
      <c r="A25" s="522">
        <v>78492</v>
      </c>
      <c r="B25" s="522">
        <v>120026620</v>
      </c>
      <c r="D25" s="30">
        <v>1000000</v>
      </c>
      <c r="L25" s="30" t="s">
        <v>620</v>
      </c>
    </row>
    <row r="26" spans="1:15" x14ac:dyDescent="0.2">
      <c r="A26" s="522">
        <v>97324</v>
      </c>
      <c r="B26" s="522">
        <v>97324</v>
      </c>
      <c r="D26" s="30">
        <v>7000000</v>
      </c>
      <c r="L26" s="30" t="s">
        <v>622</v>
      </c>
    </row>
    <row r="27" spans="1:15" x14ac:dyDescent="0.2">
      <c r="A27" s="522">
        <v>59421</v>
      </c>
      <c r="B27" s="522">
        <v>120027696</v>
      </c>
      <c r="D27" s="30">
        <v>7000000</v>
      </c>
      <c r="L27" s="30" t="s">
        <v>627</v>
      </c>
    </row>
    <row r="28" spans="1:15" x14ac:dyDescent="0.2">
      <c r="A28" s="522">
        <v>59421</v>
      </c>
      <c r="B28" s="522">
        <v>59421</v>
      </c>
      <c r="D28" s="30">
        <v>7000000</v>
      </c>
      <c r="L28" s="30" t="s">
        <v>622</v>
      </c>
    </row>
    <row r="29" spans="1:15" x14ac:dyDescent="0.2">
      <c r="A29" s="522">
        <v>82946</v>
      </c>
      <c r="B29" s="522">
        <v>82946</v>
      </c>
      <c r="D29" s="30">
        <v>1500000</v>
      </c>
      <c r="L29" s="30" t="s">
        <v>622</v>
      </c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>
    <tabColor rgb="FFFF0000"/>
  </sheetPr>
  <dimension ref="A1:O20"/>
  <sheetViews>
    <sheetView workbookViewId="0">
      <selection sqref="A1:XFD1"/>
    </sheetView>
  </sheetViews>
  <sheetFormatPr defaultColWidth="8.7109375" defaultRowHeight="12.75" x14ac:dyDescent="0.2"/>
  <cols>
    <col min="1" max="1" width="10.140625" style="626" bestFit="1" customWidth="1"/>
    <col min="2" max="2" width="13.85546875" style="610" bestFit="1" customWidth="1"/>
    <col min="3" max="3" width="21.42578125" bestFit="1" customWidth="1"/>
    <col min="4" max="4" width="16" style="30" customWidth="1"/>
    <col min="5" max="5" width="16.42578125" style="30" bestFit="1" customWidth="1"/>
    <col min="6" max="6" width="20.140625" bestFit="1" customWidth="1"/>
    <col min="7" max="8" width="16.5703125" bestFit="1" customWidth="1"/>
    <col min="9" max="10" width="14.42578125" bestFit="1" customWidth="1"/>
    <col min="11" max="11" width="9.7109375" style="30" customWidth="1"/>
    <col min="12" max="12" width="15.5703125" style="30" bestFit="1" customWidth="1"/>
    <col min="13" max="13" width="15.5703125" bestFit="1" customWidth="1"/>
    <col min="14" max="14" width="12.7109375" bestFit="1" customWidth="1"/>
    <col min="15" max="15" width="9.85546875" bestFit="1" customWidth="1"/>
  </cols>
  <sheetData>
    <row r="1" spans="1:15" s="321" customFormat="1" ht="38.25" x14ac:dyDescent="0.2">
      <c r="A1" s="629" t="s">
        <v>506</v>
      </c>
      <c r="B1" s="589" t="s">
        <v>240</v>
      </c>
      <c r="C1" s="589" t="s">
        <v>209</v>
      </c>
      <c r="D1" s="588" t="s">
        <v>507</v>
      </c>
      <c r="E1" s="588" t="s">
        <v>1587</v>
      </c>
      <c r="F1" s="590" t="s">
        <v>840</v>
      </c>
      <c r="G1" s="590" t="s">
        <v>841</v>
      </c>
      <c r="H1" s="590" t="s">
        <v>992</v>
      </c>
      <c r="I1" s="590" t="s">
        <v>993</v>
      </c>
      <c r="J1" s="590" t="s">
        <v>994</v>
      </c>
      <c r="K1" s="623"/>
      <c r="L1" s="623" t="s">
        <v>531</v>
      </c>
      <c r="N1" s="321" t="s">
        <v>554</v>
      </c>
      <c r="O1" s="321" t="s">
        <v>555</v>
      </c>
    </row>
    <row r="2" spans="1:15" ht="12.75" customHeight="1" x14ac:dyDescent="0.2">
      <c r="A2" s="625">
        <v>82746</v>
      </c>
      <c r="B2" s="625">
        <v>120026634</v>
      </c>
      <c r="C2" s="525" t="str">
        <f>IFERROR(VLOOKUP(A2,credit!A:B,2,0),"")</f>
        <v>Tanauto</v>
      </c>
      <c r="D2" s="621">
        <v>6500000</v>
      </c>
      <c r="E2" s="526"/>
      <c r="F2" s="619"/>
      <c r="G2" s="620"/>
      <c r="H2" s="526">
        <f t="shared" ref="H2:H20" si="0">E2+F2+G2</f>
        <v>0</v>
      </c>
      <c r="I2" s="526">
        <f t="shared" ref="I2:I20" si="1">IFERROR(D2-H2,"")</f>
        <v>6500000</v>
      </c>
      <c r="J2" s="526">
        <f t="shared" ref="J2:J20" si="2">IFERROR(I2/1.2,"")</f>
        <v>5416666.666666667</v>
      </c>
      <c r="K2" s="624"/>
      <c r="L2" s="30" t="s">
        <v>622</v>
      </c>
      <c r="O2" t="str">
        <f>IFERROR(VLOOKUP(N2,[5]Auftraege!$E:$G,3,0),"")</f>
        <v/>
      </c>
    </row>
    <row r="3" spans="1:15" x14ac:dyDescent="0.2">
      <c r="A3" s="626">
        <v>95685</v>
      </c>
      <c r="B3" s="610">
        <v>95685</v>
      </c>
      <c r="C3" t="str">
        <f>IFERROR(VLOOKUP(A3,credit!A:B,2,0),"")</f>
        <v/>
      </c>
      <c r="D3" s="333"/>
      <c r="F3" s="30"/>
      <c r="G3" s="30"/>
      <c r="H3" s="30">
        <f t="shared" si="0"/>
        <v>0</v>
      </c>
      <c r="I3" s="30">
        <f t="shared" si="1"/>
        <v>0</v>
      </c>
      <c r="J3" s="30">
        <f t="shared" si="2"/>
        <v>0</v>
      </c>
      <c r="L3" s="30" t="s">
        <v>622</v>
      </c>
      <c r="O3" t="str">
        <f>IFERROR(VLOOKUP(N3,[5]Auftraege!$E:$G,3,0),"")</f>
        <v/>
      </c>
    </row>
    <row r="4" spans="1:15" x14ac:dyDescent="0.2">
      <c r="A4" s="626">
        <v>96078</v>
      </c>
      <c r="B4" s="610">
        <v>96078</v>
      </c>
      <c r="C4" t="str">
        <f>IFERROR(VLOOKUP(A4,credit!A:B,2,0),"")</f>
        <v>ТОО «ШАТЕ-М ПЛЮС»</v>
      </c>
      <c r="D4" s="333">
        <v>2500000</v>
      </c>
      <c r="F4" s="30"/>
      <c r="G4" s="30"/>
      <c r="H4" s="30">
        <f t="shared" si="0"/>
        <v>0</v>
      </c>
      <c r="I4" s="30">
        <f t="shared" si="1"/>
        <v>2500000</v>
      </c>
      <c r="J4" s="30">
        <f t="shared" si="2"/>
        <v>2083333.3333333335</v>
      </c>
      <c r="L4" s="30" t="s">
        <v>627</v>
      </c>
      <c r="O4" t="str">
        <f>IFERROR(VLOOKUP(N4,[5]Auftraege!$E:$G,3,0),"")</f>
        <v/>
      </c>
    </row>
    <row r="5" spans="1:15" x14ac:dyDescent="0.2">
      <c r="A5" s="626">
        <v>96078</v>
      </c>
      <c r="B5" s="610">
        <v>120027441</v>
      </c>
      <c r="C5" t="str">
        <f>IFERROR(VLOOKUP(A5,credit!A:B,2,0),"")</f>
        <v>ТОО «ШАТЕ-М ПЛЮС»</v>
      </c>
      <c r="D5" s="333">
        <v>2500000</v>
      </c>
      <c r="F5" s="30"/>
      <c r="G5" s="30"/>
      <c r="H5" s="30">
        <f t="shared" si="0"/>
        <v>0</v>
      </c>
      <c r="I5" s="30">
        <f t="shared" si="1"/>
        <v>2500000</v>
      </c>
      <c r="J5" s="30">
        <f t="shared" si="2"/>
        <v>2083333.3333333335</v>
      </c>
      <c r="L5" s="30" t="s">
        <v>622</v>
      </c>
      <c r="O5" t="str">
        <f>IFERROR(VLOOKUP(N5,[5]Auftraege!$E:$G,3,0),"")</f>
        <v/>
      </c>
    </row>
    <row r="6" spans="1:15" x14ac:dyDescent="0.2">
      <c r="A6" s="626">
        <v>78491</v>
      </c>
      <c r="B6" s="610">
        <v>120027080</v>
      </c>
      <c r="C6" t="str">
        <f>IFERROR(VLOOKUP(A6,credit!A:B,2,0),"")</f>
        <v>Kulan Oil</v>
      </c>
      <c r="D6" s="333">
        <v>2000000</v>
      </c>
      <c r="F6" s="30"/>
      <c r="G6" s="30"/>
      <c r="H6" s="30">
        <f t="shared" si="0"/>
        <v>0</v>
      </c>
      <c r="I6" s="30">
        <f t="shared" si="1"/>
        <v>2000000</v>
      </c>
      <c r="J6" s="30">
        <f t="shared" si="2"/>
        <v>1666666.6666666667</v>
      </c>
      <c r="L6" s="30" t="s">
        <v>622</v>
      </c>
      <c r="O6" t="str">
        <f>IFERROR(VLOOKUP(N6,[5]Auftraege!$E:$G,3,0),"")</f>
        <v/>
      </c>
    </row>
    <row r="7" spans="1:15" x14ac:dyDescent="0.2">
      <c r="A7" s="626">
        <v>78491</v>
      </c>
      <c r="B7" s="610">
        <v>120027103</v>
      </c>
      <c r="C7" t="str">
        <f>IFERROR(VLOOKUP(A7,credit!A:B,2,0),"")</f>
        <v>Kulan Oil</v>
      </c>
      <c r="D7" s="333">
        <v>2000000</v>
      </c>
      <c r="F7" s="30"/>
      <c r="G7" s="30"/>
      <c r="H7" s="30">
        <f t="shared" si="0"/>
        <v>0</v>
      </c>
      <c r="I7" s="30">
        <f t="shared" si="1"/>
        <v>2000000</v>
      </c>
      <c r="J7" s="30">
        <f t="shared" si="2"/>
        <v>1666666.6666666667</v>
      </c>
      <c r="L7" s="30" t="s">
        <v>627</v>
      </c>
      <c r="O7" t="str">
        <f>IFERROR(VLOOKUP(N7,[5]Auftraege!$E:$G,3,0),"")</f>
        <v/>
      </c>
    </row>
    <row r="8" spans="1:15" x14ac:dyDescent="0.2">
      <c r="A8" s="626">
        <v>97451</v>
      </c>
      <c r="B8" s="610">
        <v>120027806</v>
      </c>
      <c r="C8" t="str">
        <f>IFERROR(VLOOKUP(A8,credit!A:B,2,0),"")</f>
        <v>TruckMotors</v>
      </c>
      <c r="D8" s="333"/>
      <c r="F8" s="30"/>
      <c r="G8" s="30"/>
      <c r="H8" s="30">
        <f t="shared" si="0"/>
        <v>0</v>
      </c>
      <c r="I8" s="30">
        <f t="shared" si="1"/>
        <v>0</v>
      </c>
      <c r="J8" s="30">
        <f t="shared" si="2"/>
        <v>0</v>
      </c>
      <c r="L8" s="30" t="s">
        <v>622</v>
      </c>
      <c r="O8" t="str">
        <f>IFERROR(VLOOKUP(N8,[5]Auftraege!$E:$G,3,0),"")</f>
        <v/>
      </c>
    </row>
    <row r="9" spans="1:15" x14ac:dyDescent="0.2">
      <c r="C9" t="str">
        <f>IFERROR(VLOOKUP(A9,credit!A:B,2,0),"")</f>
        <v/>
      </c>
      <c r="D9" s="333"/>
      <c r="F9" s="30"/>
      <c r="G9" s="30"/>
      <c r="H9" s="30">
        <f t="shared" si="0"/>
        <v>0</v>
      </c>
      <c r="I9" s="30">
        <f t="shared" si="1"/>
        <v>0</v>
      </c>
      <c r="J9" s="30">
        <f t="shared" si="2"/>
        <v>0</v>
      </c>
      <c r="O9" t="str">
        <f>IFERROR(VLOOKUP(N9,[5]Auftraege!$E:$G,3,0),"")</f>
        <v/>
      </c>
    </row>
    <row r="10" spans="1:15" x14ac:dyDescent="0.2">
      <c r="C10" t="str">
        <f>IFERROR(VLOOKUP(A10,credit!A:B,2,0),"")</f>
        <v/>
      </c>
      <c r="D10" s="333"/>
      <c r="F10" s="30"/>
      <c r="G10" s="30"/>
      <c r="H10" s="30">
        <f t="shared" si="0"/>
        <v>0</v>
      </c>
      <c r="I10" s="30">
        <f t="shared" si="1"/>
        <v>0</v>
      </c>
      <c r="J10" s="30">
        <f t="shared" si="2"/>
        <v>0</v>
      </c>
      <c r="O10" t="str">
        <f>IFERROR(VLOOKUP(N10,[5]Auftraege!$E:$G,3,0),"")</f>
        <v/>
      </c>
    </row>
    <row r="11" spans="1:15" x14ac:dyDescent="0.2">
      <c r="C11" t="str">
        <f>IFERROR(VLOOKUP(A11,credit!A:B,2,0),"")</f>
        <v/>
      </c>
      <c r="D11" s="333"/>
      <c r="F11" s="30"/>
      <c r="G11" s="30"/>
      <c r="H11" s="30">
        <f t="shared" si="0"/>
        <v>0</v>
      </c>
      <c r="I11" s="30">
        <f t="shared" si="1"/>
        <v>0</v>
      </c>
      <c r="J11" s="30">
        <f t="shared" si="2"/>
        <v>0</v>
      </c>
      <c r="O11" t="str">
        <f>IFERROR(VLOOKUP(N11,[5]Auftraege!$E:$G,3,0),"")</f>
        <v/>
      </c>
    </row>
    <row r="12" spans="1:15" x14ac:dyDescent="0.2">
      <c r="C12" t="str">
        <f>IFERROR(VLOOKUP(A12,credit!A:B,2,0),"")</f>
        <v/>
      </c>
      <c r="D12" s="333"/>
      <c r="F12" s="30"/>
      <c r="G12" s="30"/>
      <c r="H12" s="30">
        <f t="shared" si="0"/>
        <v>0</v>
      </c>
      <c r="I12" s="30">
        <f t="shared" si="1"/>
        <v>0</v>
      </c>
      <c r="J12" s="30">
        <f t="shared" si="2"/>
        <v>0</v>
      </c>
      <c r="O12" t="str">
        <f>IFERROR(VLOOKUP(N12,[5]Auftraege!$E:$G,3,0),"")</f>
        <v/>
      </c>
    </row>
    <row r="13" spans="1:15" x14ac:dyDescent="0.2">
      <c r="C13" t="str">
        <f>IFERROR(VLOOKUP(A13,credit!A:B,2,0),"")</f>
        <v/>
      </c>
      <c r="D13" s="333"/>
      <c r="F13" s="30"/>
      <c r="G13" s="30"/>
      <c r="H13" s="30">
        <f t="shared" si="0"/>
        <v>0</v>
      </c>
      <c r="I13" s="30">
        <f t="shared" si="1"/>
        <v>0</v>
      </c>
      <c r="J13" s="30">
        <f t="shared" si="2"/>
        <v>0</v>
      </c>
      <c r="O13" t="str">
        <f>IFERROR(VLOOKUP(N13,[5]Auftraege!$E:$G,3,0),"")</f>
        <v/>
      </c>
    </row>
    <row r="14" spans="1:15" x14ac:dyDescent="0.2">
      <c r="C14" t="str">
        <f>IFERROR(VLOOKUP(A14,credit!A:B,2,0),"")</f>
        <v/>
      </c>
      <c r="D14" s="333"/>
      <c r="F14" s="30"/>
      <c r="G14" s="30"/>
      <c r="H14" s="30">
        <f t="shared" si="0"/>
        <v>0</v>
      </c>
      <c r="I14" s="30">
        <f t="shared" si="1"/>
        <v>0</v>
      </c>
      <c r="J14" s="30">
        <f t="shared" si="2"/>
        <v>0</v>
      </c>
      <c r="O14" t="str">
        <f>IFERROR(VLOOKUP(N14,[5]Auftraege!$E:$G,3,0),"")</f>
        <v/>
      </c>
    </row>
    <row r="15" spans="1:15" x14ac:dyDescent="0.2">
      <c r="C15" t="str">
        <f>IFERROR(VLOOKUP(A15,credit!A:B,2,0),"")</f>
        <v/>
      </c>
      <c r="D15" s="333"/>
      <c r="F15" s="30"/>
      <c r="G15" s="30"/>
      <c r="H15" s="30">
        <f t="shared" si="0"/>
        <v>0</v>
      </c>
      <c r="I15" s="30">
        <f t="shared" si="1"/>
        <v>0</v>
      </c>
      <c r="J15" s="30">
        <f t="shared" si="2"/>
        <v>0</v>
      </c>
      <c r="O15" t="str">
        <f>IFERROR(VLOOKUP(N15,[5]Auftraege!$E:$G,3,0),"")</f>
        <v/>
      </c>
    </row>
    <row r="16" spans="1:15" x14ac:dyDescent="0.2">
      <c r="C16" t="str">
        <f>IFERROR(VLOOKUP(A16,credit!A:B,2,0),"")</f>
        <v/>
      </c>
      <c r="D16" s="333"/>
      <c r="F16" s="30"/>
      <c r="G16" s="30"/>
      <c r="H16" s="30">
        <f t="shared" si="0"/>
        <v>0</v>
      </c>
      <c r="I16" s="30">
        <f t="shared" si="1"/>
        <v>0</v>
      </c>
      <c r="J16" s="30">
        <f t="shared" si="2"/>
        <v>0</v>
      </c>
      <c r="O16" t="str">
        <f>IFERROR(VLOOKUP(N16,[5]Auftraege!$E:$G,3,0),"")</f>
        <v/>
      </c>
    </row>
    <row r="17" spans="3:15" x14ac:dyDescent="0.2">
      <c r="C17" t="str">
        <f>IFERROR(VLOOKUP(A17,credit!A:B,2,0),"")</f>
        <v/>
      </c>
      <c r="D17" s="333"/>
      <c r="F17" s="30"/>
      <c r="G17" s="30"/>
      <c r="H17" s="30">
        <f t="shared" si="0"/>
        <v>0</v>
      </c>
      <c r="I17" s="30">
        <f t="shared" si="1"/>
        <v>0</v>
      </c>
      <c r="J17" s="30">
        <f t="shared" si="2"/>
        <v>0</v>
      </c>
      <c r="O17" t="str">
        <f>IFERROR(VLOOKUP(N17,[5]Auftraege!$E:$G,3,0),"")</f>
        <v/>
      </c>
    </row>
    <row r="18" spans="3:15" x14ac:dyDescent="0.2">
      <c r="C18" t="str">
        <f>IFERROR(VLOOKUP(A18,credit!A:B,2,0),"")</f>
        <v/>
      </c>
      <c r="D18" s="333"/>
      <c r="F18" s="30"/>
      <c r="G18" s="30"/>
      <c r="H18" s="30">
        <f t="shared" si="0"/>
        <v>0</v>
      </c>
      <c r="I18" s="30">
        <f t="shared" si="1"/>
        <v>0</v>
      </c>
      <c r="J18" s="30">
        <f t="shared" si="2"/>
        <v>0</v>
      </c>
      <c r="O18" t="str">
        <f>IFERROR(VLOOKUP(N18,[5]Auftraege!$E:$G,3,0),"")</f>
        <v/>
      </c>
    </row>
    <row r="19" spans="3:15" x14ac:dyDescent="0.2">
      <c r="C19" t="str">
        <f>IFERROR(VLOOKUP(A19,credit!A:B,2,0),"")</f>
        <v/>
      </c>
      <c r="D19" s="333"/>
      <c r="F19" s="30"/>
      <c r="G19" s="30"/>
      <c r="H19" s="30">
        <f t="shared" si="0"/>
        <v>0</v>
      </c>
      <c r="I19" s="30">
        <f t="shared" si="1"/>
        <v>0</v>
      </c>
      <c r="J19" s="30">
        <f t="shared" si="2"/>
        <v>0</v>
      </c>
      <c r="O19" t="str">
        <f>IFERROR(VLOOKUP(N19,[5]Auftraege!$E:$G,3,0),"")</f>
        <v/>
      </c>
    </row>
    <row r="20" spans="3:15" x14ac:dyDescent="0.2">
      <c r="C20" t="str">
        <f>IFERROR(VLOOKUP(A20,credit!A:B,2,0),"")</f>
        <v/>
      </c>
      <c r="D20" s="333"/>
      <c r="F20" s="30"/>
      <c r="G20" s="30"/>
      <c r="H20" s="30">
        <f t="shared" si="0"/>
        <v>0</v>
      </c>
      <c r="I20" s="30">
        <f t="shared" si="1"/>
        <v>0</v>
      </c>
      <c r="J20" s="30">
        <f t="shared" si="2"/>
        <v>0</v>
      </c>
      <c r="O20" t="str">
        <f>IFERROR(VLOOKUP(N20,[5]Auftraege!$E:$G,3,0),"")</f>
        <v/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>
    <tabColor rgb="FFFFFF00"/>
  </sheetPr>
  <dimension ref="A1:M108"/>
  <sheetViews>
    <sheetView workbookViewId="0">
      <selection activeCell="C11" sqref="C11"/>
    </sheetView>
  </sheetViews>
  <sheetFormatPr defaultRowHeight="12.75" x14ac:dyDescent="0.2"/>
  <cols>
    <col min="1" max="2" width="10.5703125" style="28" bestFit="1" customWidth="1"/>
    <col min="3" max="3" width="33.28515625" bestFit="1" customWidth="1"/>
    <col min="4" max="4" width="20.140625" customWidth="1"/>
    <col min="5" max="5" width="6.7109375" style="29" bestFit="1" customWidth="1"/>
    <col min="6" max="6" width="4.140625" bestFit="1" customWidth="1"/>
    <col min="7" max="7" width="9.28515625" customWidth="1"/>
    <col min="8" max="8" width="4.85546875" bestFit="1" customWidth="1"/>
    <col min="9" max="9" width="10.7109375" customWidth="1"/>
    <col min="10" max="10" width="8.140625" style="1" bestFit="1" customWidth="1"/>
    <col min="11" max="11" width="20.85546875" bestFit="1" customWidth="1"/>
    <col min="12" max="12" width="25.28515625" bestFit="1" customWidth="1"/>
    <col min="13" max="13" width="2" bestFit="1" customWidth="1"/>
  </cols>
  <sheetData>
    <row r="1" spans="1:13" ht="16.5" thickBot="1" x14ac:dyDescent="0.25">
      <c r="A1" s="710" t="s">
        <v>238</v>
      </c>
      <c r="B1" s="711"/>
      <c r="C1" s="711"/>
      <c r="D1" s="711"/>
      <c r="E1" s="711"/>
      <c r="F1" s="452"/>
      <c r="G1" s="723"/>
      <c r="H1" s="723"/>
      <c r="I1" s="723"/>
      <c r="J1" s="724"/>
      <c r="K1" s="51"/>
      <c r="M1" s="8"/>
    </row>
    <row r="2" spans="1:13" ht="13.5" thickBot="1" x14ac:dyDescent="0.25">
      <c r="A2" s="3" t="s">
        <v>239</v>
      </c>
      <c r="B2" s="4" t="s">
        <v>240</v>
      </c>
      <c r="C2" s="5" t="s">
        <v>241</v>
      </c>
      <c r="D2" s="6" t="s">
        <v>242</v>
      </c>
      <c r="E2" s="20" t="s">
        <v>243</v>
      </c>
      <c r="F2" s="13" t="s">
        <v>244</v>
      </c>
      <c r="G2" s="14" t="s">
        <v>245</v>
      </c>
      <c r="H2" s="15" t="s">
        <v>246</v>
      </c>
      <c r="I2" s="15" t="s">
        <v>247</v>
      </c>
      <c r="J2" s="19" t="s">
        <v>248</v>
      </c>
      <c r="K2" s="7" t="s">
        <v>249</v>
      </c>
      <c r="L2" s="440" t="s">
        <v>725</v>
      </c>
      <c r="M2">
        <v>1</v>
      </c>
    </row>
    <row r="3" spans="1:13" x14ac:dyDescent="0.2">
      <c r="A3" s="337">
        <v>94012</v>
      </c>
      <c r="B3" s="338">
        <v>120026321</v>
      </c>
      <c r="C3" s="339" t="s">
        <v>346</v>
      </c>
      <c r="D3" s="339" t="s">
        <v>250</v>
      </c>
      <c r="E3" s="453">
        <v>410</v>
      </c>
      <c r="F3" s="363">
        <v>1</v>
      </c>
      <c r="G3" s="363">
        <v>2</v>
      </c>
      <c r="H3" s="363">
        <v>1</v>
      </c>
      <c r="I3" s="363">
        <v>0</v>
      </c>
      <c r="J3" s="364">
        <f>SUM(F3:I3)</f>
        <v>4</v>
      </c>
      <c r="K3" s="715" t="s">
        <v>251</v>
      </c>
      <c r="L3" s="8" t="s">
        <v>207</v>
      </c>
      <c r="M3">
        <v>1</v>
      </c>
    </row>
    <row r="4" spans="1:13" x14ac:dyDescent="0.2">
      <c r="A4" s="343">
        <v>56205</v>
      </c>
      <c r="B4" s="344">
        <v>120027759</v>
      </c>
      <c r="C4" s="345" t="s">
        <v>253</v>
      </c>
      <c r="D4" s="345" t="s">
        <v>250</v>
      </c>
      <c r="E4" s="454">
        <v>598</v>
      </c>
      <c r="F4" s="355">
        <v>1</v>
      </c>
      <c r="G4" s="355">
        <v>2</v>
      </c>
      <c r="H4" s="355">
        <v>1</v>
      </c>
      <c r="I4" s="355">
        <v>0</v>
      </c>
      <c r="J4" s="356">
        <f>SUM(F4:I4)</f>
        <v>4</v>
      </c>
      <c r="K4" s="716"/>
      <c r="L4" s="8" t="s">
        <v>207</v>
      </c>
      <c r="M4">
        <v>1</v>
      </c>
    </row>
    <row r="5" spans="1:13" x14ac:dyDescent="0.2">
      <c r="A5" s="343">
        <v>91020</v>
      </c>
      <c r="B5" s="344">
        <v>91020</v>
      </c>
      <c r="C5" s="345" t="s">
        <v>256</v>
      </c>
      <c r="D5" s="345" t="s">
        <v>250</v>
      </c>
      <c r="E5" s="406">
        <v>499</v>
      </c>
      <c r="F5" s="355">
        <v>1</v>
      </c>
      <c r="G5" s="355">
        <v>2</v>
      </c>
      <c r="H5" s="355">
        <v>1</v>
      </c>
      <c r="I5" s="355">
        <v>0</v>
      </c>
      <c r="J5" s="356">
        <f t="shared" ref="J5:J13" si="0">SUM(F5:I5)</f>
        <v>4</v>
      </c>
      <c r="K5" s="716"/>
      <c r="L5" s="8" t="s">
        <v>207</v>
      </c>
      <c r="M5">
        <v>1</v>
      </c>
    </row>
    <row r="6" spans="1:13" x14ac:dyDescent="0.2">
      <c r="A6" s="343">
        <v>73499</v>
      </c>
      <c r="B6" s="344">
        <v>120025752</v>
      </c>
      <c r="C6" s="345" t="s">
        <v>257</v>
      </c>
      <c r="D6" s="345" t="s">
        <v>250</v>
      </c>
      <c r="E6" s="406"/>
      <c r="F6" s="355">
        <v>1</v>
      </c>
      <c r="G6" s="355">
        <v>2</v>
      </c>
      <c r="H6" s="355">
        <v>1</v>
      </c>
      <c r="I6" s="355">
        <v>0</v>
      </c>
      <c r="J6" s="356">
        <f t="shared" si="0"/>
        <v>4</v>
      </c>
      <c r="K6" s="716"/>
      <c r="L6" s="8" t="s">
        <v>207</v>
      </c>
      <c r="M6">
        <v>1</v>
      </c>
    </row>
    <row r="7" spans="1:13" x14ac:dyDescent="0.2">
      <c r="A7" s="346">
        <v>92968</v>
      </c>
      <c r="B7" s="347">
        <v>120025788</v>
      </c>
      <c r="C7" s="348" t="s">
        <v>255</v>
      </c>
      <c r="D7" s="348" t="s">
        <v>259</v>
      </c>
      <c r="E7" s="455"/>
      <c r="F7" s="355">
        <v>1</v>
      </c>
      <c r="G7" s="355">
        <v>2</v>
      </c>
      <c r="H7" s="355">
        <v>1</v>
      </c>
      <c r="I7" s="355">
        <v>1</v>
      </c>
      <c r="J7" s="356">
        <f t="shared" si="0"/>
        <v>5</v>
      </c>
      <c r="K7" s="716"/>
      <c r="L7" s="8" t="s">
        <v>726</v>
      </c>
      <c r="M7">
        <v>1</v>
      </c>
    </row>
    <row r="8" spans="1:13" x14ac:dyDescent="0.2">
      <c r="A8" s="349">
        <v>93111</v>
      </c>
      <c r="B8" s="350">
        <v>120025903</v>
      </c>
      <c r="C8" s="351" t="s">
        <v>261</v>
      </c>
      <c r="D8" s="351" t="s">
        <v>259</v>
      </c>
      <c r="E8" s="456">
        <v>384</v>
      </c>
      <c r="F8" s="457">
        <v>1</v>
      </c>
      <c r="G8" s="457">
        <v>2</v>
      </c>
      <c r="H8" s="457">
        <v>1</v>
      </c>
      <c r="I8" s="457">
        <v>1</v>
      </c>
      <c r="J8" s="458">
        <f t="shared" si="0"/>
        <v>5</v>
      </c>
      <c r="K8" s="716"/>
      <c r="L8" s="441" t="s">
        <v>5</v>
      </c>
      <c r="M8">
        <v>1</v>
      </c>
    </row>
    <row r="9" spans="1:13" x14ac:dyDescent="0.2">
      <c r="A9" s="388">
        <v>92587</v>
      </c>
      <c r="B9" s="389">
        <v>120025708</v>
      </c>
      <c r="C9" s="390" t="s">
        <v>262</v>
      </c>
      <c r="D9" s="390" t="s">
        <v>259</v>
      </c>
      <c r="E9" s="459">
        <v>301</v>
      </c>
      <c r="F9" s="438">
        <v>1</v>
      </c>
      <c r="G9" s="438">
        <v>2</v>
      </c>
      <c r="H9" s="438">
        <v>1</v>
      </c>
      <c r="I9" s="438">
        <v>1</v>
      </c>
      <c r="J9" s="439">
        <f t="shared" si="0"/>
        <v>5</v>
      </c>
      <c r="K9" s="716"/>
      <c r="L9" s="442" t="s">
        <v>727</v>
      </c>
      <c r="M9">
        <v>1</v>
      </c>
    </row>
    <row r="10" spans="1:13" x14ac:dyDescent="0.2">
      <c r="A10" s="346">
        <v>90616</v>
      </c>
      <c r="B10" s="347">
        <v>120024614</v>
      </c>
      <c r="C10" s="348" t="s">
        <v>263</v>
      </c>
      <c r="D10" s="348" t="s">
        <v>259</v>
      </c>
      <c r="E10" s="455"/>
      <c r="F10" s="355">
        <v>1</v>
      </c>
      <c r="G10" s="355">
        <v>2</v>
      </c>
      <c r="H10" s="355">
        <v>1</v>
      </c>
      <c r="I10" s="355">
        <v>1</v>
      </c>
      <c r="J10" s="356">
        <f t="shared" si="0"/>
        <v>5</v>
      </c>
      <c r="K10" s="716"/>
      <c r="L10" s="8" t="s">
        <v>5</v>
      </c>
      <c r="M10">
        <v>1</v>
      </c>
    </row>
    <row r="11" spans="1:13" x14ac:dyDescent="0.2">
      <c r="A11" s="352">
        <v>32990</v>
      </c>
      <c r="B11" s="353">
        <v>32990</v>
      </c>
      <c r="C11" s="354" t="s">
        <v>281</v>
      </c>
      <c r="D11" s="354" t="s">
        <v>607</v>
      </c>
      <c r="E11" s="460"/>
      <c r="F11" s="355">
        <v>1</v>
      </c>
      <c r="G11" s="355">
        <v>2</v>
      </c>
      <c r="H11" s="355">
        <v>1</v>
      </c>
      <c r="I11" s="355">
        <v>1</v>
      </c>
      <c r="J11" s="356">
        <f t="shared" si="0"/>
        <v>5</v>
      </c>
      <c r="K11" s="716"/>
      <c r="L11" s="8" t="s">
        <v>594</v>
      </c>
      <c r="M11">
        <v>1</v>
      </c>
    </row>
    <row r="12" spans="1:13" x14ac:dyDescent="0.2">
      <c r="A12" s="435">
        <v>2001571</v>
      </c>
      <c r="B12" s="436">
        <v>120026487</v>
      </c>
      <c r="C12" s="437" t="s">
        <v>608</v>
      </c>
      <c r="D12" s="437" t="s">
        <v>607</v>
      </c>
      <c r="E12" s="461"/>
      <c r="F12" s="438">
        <v>1</v>
      </c>
      <c r="G12" s="438">
        <v>2</v>
      </c>
      <c r="H12" s="438">
        <v>1</v>
      </c>
      <c r="I12" s="438">
        <v>1</v>
      </c>
      <c r="J12" s="439">
        <f t="shared" si="0"/>
        <v>5</v>
      </c>
      <c r="K12" s="716"/>
      <c r="L12" s="442" t="s">
        <v>594</v>
      </c>
      <c r="M12">
        <v>1</v>
      </c>
    </row>
    <row r="13" spans="1:13" ht="13.5" thickBot="1" x14ac:dyDescent="0.25">
      <c r="A13" s="357">
        <v>47722</v>
      </c>
      <c r="B13" s="358">
        <v>47722</v>
      </c>
      <c r="C13" s="359" t="s">
        <v>609</v>
      </c>
      <c r="D13" s="360" t="s">
        <v>607</v>
      </c>
      <c r="E13" s="422"/>
      <c r="F13" s="361">
        <v>1</v>
      </c>
      <c r="G13" s="361">
        <v>2</v>
      </c>
      <c r="H13" s="361">
        <v>1</v>
      </c>
      <c r="I13" s="361">
        <v>1</v>
      </c>
      <c r="J13" s="362">
        <f t="shared" si="0"/>
        <v>5</v>
      </c>
      <c r="K13" s="717"/>
      <c r="L13" s="8" t="s">
        <v>594</v>
      </c>
      <c r="M13">
        <v>1</v>
      </c>
    </row>
    <row r="14" spans="1:13" ht="13.5" thickBot="1" x14ac:dyDescent="0.25">
      <c r="A14" s="1"/>
      <c r="B14" s="1"/>
      <c r="C14" s="1"/>
      <c r="D14" s="1"/>
      <c r="E14" s="1"/>
      <c r="F14" s="1"/>
      <c r="G14" s="1"/>
      <c r="H14" s="1"/>
      <c r="I14" s="1"/>
      <c r="K14" s="1"/>
      <c r="L14" s="1"/>
    </row>
    <row r="15" spans="1:13" ht="16.5" thickBot="1" x14ac:dyDescent="0.25">
      <c r="A15" s="721" t="s">
        <v>264</v>
      </c>
      <c r="B15" s="722"/>
      <c r="C15" s="722"/>
      <c r="D15" s="722"/>
      <c r="E15" s="722"/>
      <c r="F15" s="452"/>
      <c r="G15" s="723"/>
      <c r="H15" s="723"/>
      <c r="I15" s="723"/>
      <c r="J15" s="724"/>
      <c r="K15" s="52"/>
    </row>
    <row r="16" spans="1:13" ht="13.5" thickBot="1" x14ac:dyDescent="0.25">
      <c r="A16" s="10" t="s">
        <v>239</v>
      </c>
      <c r="B16" s="4" t="s">
        <v>240</v>
      </c>
      <c r="C16" s="11" t="s">
        <v>241</v>
      </c>
      <c r="D16" s="11" t="s">
        <v>242</v>
      </c>
      <c r="E16" s="12" t="s">
        <v>243</v>
      </c>
      <c r="F16" s="13" t="s">
        <v>244</v>
      </c>
      <c r="G16" s="14" t="s">
        <v>245</v>
      </c>
      <c r="H16" s="15" t="s">
        <v>246</v>
      </c>
      <c r="I16" s="15" t="s">
        <v>247</v>
      </c>
      <c r="J16" s="19" t="s">
        <v>248</v>
      </c>
      <c r="K16" s="16" t="s">
        <v>249</v>
      </c>
      <c r="M16">
        <v>1</v>
      </c>
    </row>
    <row r="17" spans="1:13" x14ac:dyDescent="0.2">
      <c r="A17" s="337">
        <v>59425</v>
      </c>
      <c r="B17" s="338">
        <v>120021905</v>
      </c>
      <c r="C17" s="339" t="s">
        <v>265</v>
      </c>
      <c r="D17" s="339" t="s">
        <v>250</v>
      </c>
      <c r="E17" s="453">
        <v>1013</v>
      </c>
      <c r="F17" s="363">
        <v>1</v>
      </c>
      <c r="G17" s="363">
        <v>2</v>
      </c>
      <c r="H17" s="363">
        <v>1</v>
      </c>
      <c r="I17" s="363">
        <v>0</v>
      </c>
      <c r="J17" s="364">
        <f>SUM(F17:I17)</f>
        <v>4</v>
      </c>
      <c r="K17" s="708" t="s">
        <v>260</v>
      </c>
      <c r="L17" s="8" t="s">
        <v>207</v>
      </c>
      <c r="M17">
        <v>1</v>
      </c>
    </row>
    <row r="18" spans="1:13" x14ac:dyDescent="0.2">
      <c r="A18" s="343">
        <v>59019</v>
      </c>
      <c r="B18" s="344">
        <v>120022423</v>
      </c>
      <c r="C18" s="345" t="s">
        <v>266</v>
      </c>
      <c r="D18" s="345" t="s">
        <v>250</v>
      </c>
      <c r="E18" s="406">
        <v>56</v>
      </c>
      <c r="F18" s="355">
        <v>1</v>
      </c>
      <c r="G18" s="355">
        <v>2</v>
      </c>
      <c r="H18" s="355">
        <v>1</v>
      </c>
      <c r="I18" s="355">
        <v>0</v>
      </c>
      <c r="J18" s="356">
        <f>SUM(F18:I18)</f>
        <v>4</v>
      </c>
      <c r="K18" s="709"/>
      <c r="L18" s="8" t="s">
        <v>207</v>
      </c>
      <c r="M18">
        <v>1</v>
      </c>
    </row>
    <row r="19" spans="1:13" x14ac:dyDescent="0.2">
      <c r="A19" s="343">
        <v>94206</v>
      </c>
      <c r="B19" s="344">
        <v>120026430</v>
      </c>
      <c r="C19" s="345" t="s">
        <v>523</v>
      </c>
      <c r="D19" s="345" t="s">
        <v>250</v>
      </c>
      <c r="E19" s="406">
        <v>237</v>
      </c>
      <c r="F19" s="355">
        <v>1</v>
      </c>
      <c r="G19" s="355">
        <v>2</v>
      </c>
      <c r="H19" s="355">
        <v>1</v>
      </c>
      <c r="I19" s="355">
        <v>0</v>
      </c>
      <c r="J19" s="356">
        <f t="shared" ref="J19:J30" si="1">SUM(F19:I19)</f>
        <v>4</v>
      </c>
      <c r="K19" s="709"/>
      <c r="L19" s="8" t="s">
        <v>207</v>
      </c>
      <c r="M19">
        <v>1</v>
      </c>
    </row>
    <row r="20" spans="1:13" x14ac:dyDescent="0.2">
      <c r="A20" s="343">
        <v>56096</v>
      </c>
      <c r="B20" s="344">
        <v>120022424</v>
      </c>
      <c r="C20" s="345" t="s">
        <v>524</v>
      </c>
      <c r="D20" s="345" t="s">
        <v>250</v>
      </c>
      <c r="E20" s="406">
        <v>499</v>
      </c>
      <c r="F20" s="355">
        <v>1</v>
      </c>
      <c r="G20" s="355">
        <v>2</v>
      </c>
      <c r="H20" s="355">
        <v>1</v>
      </c>
      <c r="I20" s="355">
        <v>0</v>
      </c>
      <c r="J20" s="356">
        <f t="shared" si="1"/>
        <v>4</v>
      </c>
      <c r="K20" s="709"/>
      <c r="L20" s="8" t="s">
        <v>207</v>
      </c>
      <c r="M20">
        <v>1</v>
      </c>
    </row>
    <row r="21" spans="1:13" x14ac:dyDescent="0.2">
      <c r="A21" s="365">
        <v>91006</v>
      </c>
      <c r="B21" s="366">
        <v>120024969</v>
      </c>
      <c r="C21" s="367" t="s">
        <v>267</v>
      </c>
      <c r="D21" s="462" t="s">
        <v>268</v>
      </c>
      <c r="E21" s="463"/>
      <c r="F21" s="355">
        <v>1</v>
      </c>
      <c r="G21" s="355">
        <v>2</v>
      </c>
      <c r="H21" s="355">
        <v>1</v>
      </c>
      <c r="I21" s="368">
        <v>7</v>
      </c>
      <c r="J21" s="356">
        <f t="shared" si="1"/>
        <v>11</v>
      </c>
      <c r="K21" s="709"/>
      <c r="L21" s="8" t="s">
        <v>7</v>
      </c>
      <c r="M21">
        <v>1</v>
      </c>
    </row>
    <row r="22" spans="1:13" x14ac:dyDescent="0.2">
      <c r="A22" s="365">
        <v>93496</v>
      </c>
      <c r="B22" s="366">
        <v>93496</v>
      </c>
      <c r="C22" s="367" t="s">
        <v>269</v>
      </c>
      <c r="D22" s="462" t="s">
        <v>268</v>
      </c>
      <c r="E22" s="463"/>
      <c r="F22" s="355">
        <v>1</v>
      </c>
      <c r="G22" s="355">
        <v>2</v>
      </c>
      <c r="H22" s="355">
        <v>1</v>
      </c>
      <c r="I22" s="368">
        <v>7</v>
      </c>
      <c r="J22" s="356">
        <f t="shared" si="1"/>
        <v>11</v>
      </c>
      <c r="K22" s="709"/>
      <c r="L22" s="8" t="s">
        <v>7</v>
      </c>
      <c r="M22">
        <v>1</v>
      </c>
    </row>
    <row r="23" spans="1:13" x14ac:dyDescent="0.2">
      <c r="A23" s="365">
        <v>90091</v>
      </c>
      <c r="B23" s="366">
        <v>120027824</v>
      </c>
      <c r="C23" s="367" t="s">
        <v>270</v>
      </c>
      <c r="D23" s="462" t="s">
        <v>268</v>
      </c>
      <c r="E23" s="463">
        <v>6</v>
      </c>
      <c r="F23" s="355">
        <v>1</v>
      </c>
      <c r="G23" s="355">
        <v>2</v>
      </c>
      <c r="H23" s="355">
        <v>1</v>
      </c>
      <c r="I23" s="368">
        <v>7</v>
      </c>
      <c r="J23" s="356">
        <f t="shared" si="1"/>
        <v>11</v>
      </c>
      <c r="K23" s="709"/>
      <c r="L23" s="8" t="s">
        <v>7</v>
      </c>
      <c r="M23">
        <v>1</v>
      </c>
    </row>
    <row r="24" spans="1:13" x14ac:dyDescent="0.2">
      <c r="A24" s="365">
        <v>79735</v>
      </c>
      <c r="B24" s="366">
        <v>120024892</v>
      </c>
      <c r="C24" s="369" t="s">
        <v>271</v>
      </c>
      <c r="D24" s="462" t="s">
        <v>268</v>
      </c>
      <c r="E24" s="463">
        <v>307</v>
      </c>
      <c r="F24" s="355">
        <v>1</v>
      </c>
      <c r="G24" s="355">
        <v>2</v>
      </c>
      <c r="H24" s="355">
        <v>1</v>
      </c>
      <c r="I24" s="368">
        <v>7</v>
      </c>
      <c r="J24" s="356">
        <f t="shared" si="1"/>
        <v>11</v>
      </c>
      <c r="K24" s="709"/>
      <c r="L24" s="8" t="s">
        <v>7</v>
      </c>
      <c r="M24">
        <v>1</v>
      </c>
    </row>
    <row r="25" spans="1:13" x14ac:dyDescent="0.2">
      <c r="A25" s="365">
        <v>90005</v>
      </c>
      <c r="B25" s="366">
        <v>90005</v>
      </c>
      <c r="C25" s="369" t="s">
        <v>272</v>
      </c>
      <c r="D25" s="462" t="s">
        <v>268</v>
      </c>
      <c r="E25" s="463"/>
      <c r="F25" s="355">
        <v>1</v>
      </c>
      <c r="G25" s="355">
        <v>2</v>
      </c>
      <c r="H25" s="355">
        <v>1</v>
      </c>
      <c r="I25" s="355">
        <v>7</v>
      </c>
      <c r="J25" s="356">
        <f t="shared" si="1"/>
        <v>11</v>
      </c>
      <c r="K25" s="709"/>
      <c r="L25" s="8" t="s">
        <v>7</v>
      </c>
      <c r="M25">
        <v>1</v>
      </c>
    </row>
    <row r="26" spans="1:13" x14ac:dyDescent="0.2">
      <c r="A26" s="365">
        <v>92968</v>
      </c>
      <c r="B26" s="366">
        <v>120024377</v>
      </c>
      <c r="C26" s="369" t="s">
        <v>255</v>
      </c>
      <c r="D26" s="462" t="s">
        <v>268</v>
      </c>
      <c r="E26" s="463"/>
      <c r="F26" s="355">
        <v>1</v>
      </c>
      <c r="G26" s="355">
        <v>2</v>
      </c>
      <c r="H26" s="355">
        <v>1</v>
      </c>
      <c r="I26" s="355">
        <v>7</v>
      </c>
      <c r="J26" s="356">
        <f t="shared" si="1"/>
        <v>11</v>
      </c>
      <c r="K26" s="709"/>
      <c r="L26" s="8" t="s">
        <v>728</v>
      </c>
      <c r="M26">
        <v>1</v>
      </c>
    </row>
    <row r="27" spans="1:13" x14ac:dyDescent="0.2">
      <c r="A27" s="365">
        <v>81146</v>
      </c>
      <c r="B27" s="366">
        <v>120022942</v>
      </c>
      <c r="C27" s="370" t="s">
        <v>273</v>
      </c>
      <c r="D27" s="464" t="s">
        <v>274</v>
      </c>
      <c r="E27" s="463">
        <v>1</v>
      </c>
      <c r="F27" s="355">
        <v>1</v>
      </c>
      <c r="G27" s="355">
        <v>2</v>
      </c>
      <c r="H27" s="355">
        <v>1</v>
      </c>
      <c r="I27" s="355">
        <v>7</v>
      </c>
      <c r="J27" s="356">
        <f t="shared" si="1"/>
        <v>11</v>
      </c>
      <c r="K27" s="709"/>
      <c r="L27" s="8" t="s">
        <v>7</v>
      </c>
      <c r="M27">
        <v>1</v>
      </c>
    </row>
    <row r="28" spans="1:13" x14ac:dyDescent="0.2">
      <c r="A28" s="365">
        <v>96904</v>
      </c>
      <c r="B28" s="366">
        <v>120027412</v>
      </c>
      <c r="C28" s="370" t="s">
        <v>729</v>
      </c>
      <c r="D28" s="464" t="s">
        <v>274</v>
      </c>
      <c r="E28" s="463"/>
      <c r="F28" s="355">
        <v>1</v>
      </c>
      <c r="G28" s="355">
        <v>2</v>
      </c>
      <c r="H28" s="355">
        <v>1</v>
      </c>
      <c r="I28" s="355">
        <v>7</v>
      </c>
      <c r="J28" s="356">
        <v>11</v>
      </c>
      <c r="K28" s="709"/>
      <c r="L28" s="8"/>
      <c r="M28">
        <v>1</v>
      </c>
    </row>
    <row r="29" spans="1:13" x14ac:dyDescent="0.2">
      <c r="A29" s="365">
        <v>85379</v>
      </c>
      <c r="B29" s="366">
        <v>120022957</v>
      </c>
      <c r="C29" s="370" t="s">
        <v>275</v>
      </c>
      <c r="D29" s="464" t="s">
        <v>276</v>
      </c>
      <c r="E29" s="463">
        <v>1</v>
      </c>
      <c r="F29" s="355">
        <v>1</v>
      </c>
      <c r="G29" s="355">
        <v>2</v>
      </c>
      <c r="H29" s="355">
        <v>1</v>
      </c>
      <c r="I29" s="355">
        <v>8</v>
      </c>
      <c r="J29" s="356">
        <f t="shared" si="1"/>
        <v>12</v>
      </c>
      <c r="K29" s="709"/>
      <c r="L29" s="8" t="s">
        <v>7</v>
      </c>
      <c r="M29">
        <v>1</v>
      </c>
    </row>
    <row r="30" spans="1:13" x14ac:dyDescent="0.2">
      <c r="A30" s="365">
        <v>97123</v>
      </c>
      <c r="B30" s="366">
        <v>120027481</v>
      </c>
      <c r="C30" s="370" t="s">
        <v>778</v>
      </c>
      <c r="D30" s="464" t="s">
        <v>779</v>
      </c>
      <c r="E30" s="463"/>
      <c r="F30" s="355">
        <v>1</v>
      </c>
      <c r="G30" s="355">
        <v>2</v>
      </c>
      <c r="H30" s="355">
        <v>1</v>
      </c>
      <c r="I30" s="355">
        <v>8</v>
      </c>
      <c r="J30" s="356">
        <f t="shared" si="1"/>
        <v>12</v>
      </c>
      <c r="K30" s="709"/>
      <c r="L30" s="8" t="s">
        <v>707</v>
      </c>
      <c r="M30">
        <v>1</v>
      </c>
    </row>
    <row r="31" spans="1:13" x14ac:dyDescent="0.2">
      <c r="A31" s="365">
        <v>97123</v>
      </c>
      <c r="B31" s="366">
        <v>120027482</v>
      </c>
      <c r="C31" s="370" t="s">
        <v>778</v>
      </c>
      <c r="D31" s="464" t="s">
        <v>780</v>
      </c>
      <c r="E31" s="463"/>
      <c r="F31" s="355">
        <v>1</v>
      </c>
      <c r="G31" s="355">
        <v>2</v>
      </c>
      <c r="H31" s="355">
        <v>1</v>
      </c>
      <c r="I31" s="355">
        <v>7</v>
      </c>
      <c r="J31" s="356">
        <v>11</v>
      </c>
      <c r="K31" s="709"/>
      <c r="L31" s="8" t="s">
        <v>782</v>
      </c>
      <c r="M31">
        <v>1</v>
      </c>
    </row>
    <row r="32" spans="1:13" x14ac:dyDescent="0.2">
      <c r="A32" s="343">
        <v>92968</v>
      </c>
      <c r="B32" s="344">
        <v>120024225</v>
      </c>
      <c r="C32" s="345" t="s">
        <v>255</v>
      </c>
      <c r="D32" s="345" t="s">
        <v>250</v>
      </c>
      <c r="E32" s="406">
        <v>793</v>
      </c>
      <c r="F32" s="355">
        <v>1</v>
      </c>
      <c r="G32" s="355">
        <v>2</v>
      </c>
      <c r="H32" s="355">
        <v>1</v>
      </c>
      <c r="I32" s="355">
        <v>0</v>
      </c>
      <c r="J32" s="356">
        <f>SUM(F32:I32)</f>
        <v>4</v>
      </c>
      <c r="K32" s="709"/>
      <c r="L32" s="8" t="s">
        <v>207</v>
      </c>
      <c r="M32">
        <v>1</v>
      </c>
    </row>
    <row r="33" spans="1:13" x14ac:dyDescent="0.2">
      <c r="A33" s="343">
        <v>60102</v>
      </c>
      <c r="B33" s="344">
        <v>60102</v>
      </c>
      <c r="C33" s="345" t="s">
        <v>252</v>
      </c>
      <c r="D33" s="345" t="s">
        <v>250</v>
      </c>
      <c r="E33" s="406">
        <v>424</v>
      </c>
      <c r="F33" s="355">
        <v>1</v>
      </c>
      <c r="G33" s="355">
        <v>2</v>
      </c>
      <c r="H33" s="355">
        <v>1</v>
      </c>
      <c r="I33" s="355">
        <v>0</v>
      </c>
      <c r="J33" s="356">
        <f>SUM(F33:I33)</f>
        <v>4</v>
      </c>
      <c r="K33" s="709"/>
      <c r="L33" s="8" t="s">
        <v>207</v>
      </c>
      <c r="M33">
        <v>1</v>
      </c>
    </row>
    <row r="34" spans="1:13" x14ac:dyDescent="0.2">
      <c r="A34" s="343">
        <v>66186</v>
      </c>
      <c r="B34" s="344">
        <v>120022518</v>
      </c>
      <c r="C34" s="345" t="s">
        <v>254</v>
      </c>
      <c r="D34" s="345" t="s">
        <v>250</v>
      </c>
      <c r="E34" s="406">
        <v>20</v>
      </c>
      <c r="F34" s="355">
        <v>1</v>
      </c>
      <c r="G34" s="355">
        <v>2</v>
      </c>
      <c r="H34" s="355">
        <v>1</v>
      </c>
      <c r="I34" s="355">
        <v>0</v>
      </c>
      <c r="J34" s="356">
        <f>SUM(F34:I34)</f>
        <v>4</v>
      </c>
      <c r="K34" s="709"/>
      <c r="L34" s="8" t="s">
        <v>207</v>
      </c>
    </row>
    <row r="35" spans="1:13" s="17" customFormat="1" ht="13.5" thickBot="1" x14ac:dyDescent="0.25">
      <c r="A35" s="371">
        <v>92536</v>
      </c>
      <c r="B35" s="372">
        <v>120025666</v>
      </c>
      <c r="C35" s="373" t="s">
        <v>258</v>
      </c>
      <c r="D35" s="373" t="s">
        <v>250</v>
      </c>
      <c r="E35" s="465"/>
      <c r="F35" s="361">
        <v>1</v>
      </c>
      <c r="G35" s="361">
        <v>2</v>
      </c>
      <c r="H35" s="361">
        <v>1</v>
      </c>
      <c r="I35" s="361">
        <v>0</v>
      </c>
      <c r="J35" s="362">
        <f>SUM(F35:I35)</f>
        <v>4</v>
      </c>
      <c r="K35" s="709"/>
      <c r="L35" s="8" t="s">
        <v>207</v>
      </c>
    </row>
    <row r="36" spans="1:13" x14ac:dyDescent="0.2">
      <c r="A36" s="403">
        <v>57317</v>
      </c>
      <c r="B36" s="404">
        <v>120022426</v>
      </c>
      <c r="C36" s="405" t="s">
        <v>311</v>
      </c>
      <c r="D36" s="405" t="s">
        <v>250</v>
      </c>
      <c r="E36" s="402">
        <v>150</v>
      </c>
      <c r="F36" s="355">
        <v>1</v>
      </c>
      <c r="G36" s="355">
        <v>2</v>
      </c>
      <c r="H36" s="355">
        <v>1</v>
      </c>
      <c r="I36" s="355">
        <v>0</v>
      </c>
      <c r="J36" s="356">
        <f>SUM(F36:I36)</f>
        <v>4</v>
      </c>
      <c r="K36" s="709"/>
      <c r="L36" s="8" t="s">
        <v>207</v>
      </c>
      <c r="M36">
        <v>2</v>
      </c>
    </row>
    <row r="37" spans="1:13" ht="13.5" thickBot="1" x14ac:dyDescent="0.25">
      <c r="A37"/>
      <c r="B37"/>
      <c r="E37"/>
      <c r="J37"/>
      <c r="M37">
        <v>2</v>
      </c>
    </row>
    <row r="38" spans="1:13" ht="16.5" thickBot="1" x14ac:dyDescent="0.25">
      <c r="A38" s="710" t="s">
        <v>277</v>
      </c>
      <c r="B38" s="711"/>
      <c r="C38" s="711"/>
      <c r="D38" s="711"/>
      <c r="E38" s="712"/>
      <c r="F38" s="452"/>
      <c r="G38" s="713"/>
      <c r="H38" s="713"/>
      <c r="I38" s="713"/>
      <c r="J38" s="714"/>
      <c r="K38" s="52"/>
      <c r="M38">
        <v>2</v>
      </c>
    </row>
    <row r="39" spans="1:13" ht="13.5" thickBot="1" x14ac:dyDescent="0.25">
      <c r="A39" s="3" t="s">
        <v>239</v>
      </c>
      <c r="B39" s="4" t="s">
        <v>240</v>
      </c>
      <c r="C39" s="5" t="s">
        <v>241</v>
      </c>
      <c r="D39" s="6" t="s">
        <v>242</v>
      </c>
      <c r="E39" s="18" t="s">
        <v>243</v>
      </c>
      <c r="F39" s="466" t="s">
        <v>244</v>
      </c>
      <c r="G39" s="467" t="s">
        <v>245</v>
      </c>
      <c r="H39" s="15" t="s">
        <v>246</v>
      </c>
      <c r="I39" s="15" t="s">
        <v>247</v>
      </c>
      <c r="J39" s="19" t="s">
        <v>248</v>
      </c>
      <c r="K39" s="27" t="s">
        <v>249</v>
      </c>
      <c r="M39">
        <v>2</v>
      </c>
    </row>
    <row r="40" spans="1:13" x14ac:dyDescent="0.2">
      <c r="A40" s="337">
        <v>83838</v>
      </c>
      <c r="B40" s="338">
        <v>120022493</v>
      </c>
      <c r="C40" s="339" t="s">
        <v>278</v>
      </c>
      <c r="D40" s="339" t="s">
        <v>250</v>
      </c>
      <c r="E40" s="453">
        <v>540</v>
      </c>
      <c r="F40" s="363">
        <v>1</v>
      </c>
      <c r="G40" s="363">
        <v>2</v>
      </c>
      <c r="H40" s="363">
        <v>1</v>
      </c>
      <c r="I40" s="363">
        <v>0</v>
      </c>
      <c r="J40" s="364">
        <f t="shared" ref="J40:J54" si="2">SUM(F40:I40)</f>
        <v>4</v>
      </c>
      <c r="K40" s="715" t="s">
        <v>279</v>
      </c>
      <c r="L40" s="8" t="s">
        <v>207</v>
      </c>
      <c r="M40">
        <v>2</v>
      </c>
    </row>
    <row r="41" spans="1:13" x14ac:dyDescent="0.2">
      <c r="A41" s="343">
        <v>83838</v>
      </c>
      <c r="B41" s="344">
        <v>120026747</v>
      </c>
      <c r="C41" s="345" t="s">
        <v>532</v>
      </c>
      <c r="D41" s="345" t="s">
        <v>250</v>
      </c>
      <c r="E41" s="406"/>
      <c r="F41" s="355">
        <v>1</v>
      </c>
      <c r="G41" s="355">
        <v>2</v>
      </c>
      <c r="H41" s="355">
        <v>1</v>
      </c>
      <c r="I41" s="355">
        <v>0</v>
      </c>
      <c r="J41" s="356">
        <f t="shared" si="2"/>
        <v>4</v>
      </c>
      <c r="K41" s="716"/>
      <c r="L41" s="8" t="s">
        <v>207</v>
      </c>
      <c r="M41">
        <v>2</v>
      </c>
    </row>
    <row r="42" spans="1:13" x14ac:dyDescent="0.2">
      <c r="A42" s="343">
        <v>77001</v>
      </c>
      <c r="B42" s="344">
        <v>120024301</v>
      </c>
      <c r="C42" s="345" t="s">
        <v>280</v>
      </c>
      <c r="D42" s="345" t="s">
        <v>250</v>
      </c>
      <c r="E42" s="406">
        <v>279</v>
      </c>
      <c r="F42" s="355">
        <v>1</v>
      </c>
      <c r="G42" s="355">
        <v>2</v>
      </c>
      <c r="H42" s="355">
        <v>1</v>
      </c>
      <c r="I42" s="355">
        <v>0</v>
      </c>
      <c r="J42" s="356">
        <f>SUM(F42:I42)</f>
        <v>4</v>
      </c>
      <c r="K42" s="716"/>
      <c r="L42" s="8" t="s">
        <v>207</v>
      </c>
      <c r="M42">
        <v>2</v>
      </c>
    </row>
    <row r="43" spans="1:13" x14ac:dyDescent="0.2">
      <c r="A43" s="343">
        <v>78258</v>
      </c>
      <c r="B43" s="344">
        <v>78258</v>
      </c>
      <c r="C43" s="345" t="s">
        <v>281</v>
      </c>
      <c r="D43" s="345" t="s">
        <v>250</v>
      </c>
      <c r="E43" s="406">
        <v>2287</v>
      </c>
      <c r="F43" s="355">
        <v>1</v>
      </c>
      <c r="G43" s="355">
        <v>2</v>
      </c>
      <c r="H43" s="355">
        <v>1</v>
      </c>
      <c r="I43" s="355">
        <v>0</v>
      </c>
      <c r="J43" s="356">
        <f>SUM(F43:I43)</f>
        <v>4</v>
      </c>
      <c r="K43" s="716"/>
      <c r="L43" s="8" t="s">
        <v>207</v>
      </c>
      <c r="M43">
        <v>2</v>
      </c>
    </row>
    <row r="44" spans="1:13" x14ac:dyDescent="0.2">
      <c r="A44" s="340">
        <v>73471</v>
      </c>
      <c r="B44" s="341" t="s">
        <v>282</v>
      </c>
      <c r="C44" s="342" t="s">
        <v>283</v>
      </c>
      <c r="D44" s="342" t="s">
        <v>250</v>
      </c>
      <c r="E44" s="454">
        <v>1468</v>
      </c>
      <c r="F44" s="457">
        <v>1</v>
      </c>
      <c r="G44" s="457">
        <v>2</v>
      </c>
      <c r="H44" s="457">
        <v>1</v>
      </c>
      <c r="I44" s="457">
        <v>0</v>
      </c>
      <c r="J44" s="458">
        <f>SUM(F44:I44)</f>
        <v>4</v>
      </c>
      <c r="K44" s="716"/>
      <c r="L44" s="441" t="s">
        <v>207</v>
      </c>
      <c r="M44">
        <v>2</v>
      </c>
    </row>
    <row r="45" spans="1:13" x14ac:dyDescent="0.2">
      <c r="A45" s="343">
        <v>56161</v>
      </c>
      <c r="B45" s="344">
        <v>120024306</v>
      </c>
      <c r="C45" s="374" t="s">
        <v>284</v>
      </c>
      <c r="D45" s="374" t="s">
        <v>250</v>
      </c>
      <c r="E45" s="406"/>
      <c r="F45" s="355">
        <v>1</v>
      </c>
      <c r="G45" s="355">
        <v>2</v>
      </c>
      <c r="H45" s="355">
        <v>1</v>
      </c>
      <c r="I45" s="355">
        <v>0</v>
      </c>
      <c r="J45" s="356">
        <f t="shared" si="2"/>
        <v>4</v>
      </c>
      <c r="K45" s="716"/>
      <c r="L45" s="8" t="s">
        <v>730</v>
      </c>
      <c r="M45">
        <v>2</v>
      </c>
    </row>
    <row r="46" spans="1:13" x14ac:dyDescent="0.2">
      <c r="A46" s="375">
        <v>90284</v>
      </c>
      <c r="B46" s="376">
        <v>120024255</v>
      </c>
      <c r="C46" s="377" t="s">
        <v>285</v>
      </c>
      <c r="D46" s="468" t="s">
        <v>286</v>
      </c>
      <c r="E46" s="469">
        <v>39</v>
      </c>
      <c r="F46" s="355">
        <v>1</v>
      </c>
      <c r="G46" s="355">
        <v>2</v>
      </c>
      <c r="H46" s="355">
        <v>1</v>
      </c>
      <c r="I46" s="355">
        <v>2</v>
      </c>
      <c r="J46" s="356">
        <f t="shared" si="2"/>
        <v>6</v>
      </c>
      <c r="K46" s="716"/>
      <c r="L46" s="8" t="s">
        <v>731</v>
      </c>
      <c r="M46">
        <v>2</v>
      </c>
    </row>
    <row r="47" spans="1:13" x14ac:dyDescent="0.2">
      <c r="A47" s="378">
        <v>92536</v>
      </c>
      <c r="B47" s="379">
        <v>92536</v>
      </c>
      <c r="C47" s="380" t="s">
        <v>258</v>
      </c>
      <c r="D47" s="380" t="s">
        <v>287</v>
      </c>
      <c r="E47" s="470"/>
      <c r="F47" s="438">
        <v>1</v>
      </c>
      <c r="G47" s="438">
        <v>2</v>
      </c>
      <c r="H47" s="438">
        <v>1</v>
      </c>
      <c r="I47" s="438">
        <v>5</v>
      </c>
      <c r="J47" s="356">
        <f t="shared" si="2"/>
        <v>9</v>
      </c>
      <c r="K47" s="716"/>
      <c r="L47" s="8" t="s">
        <v>2</v>
      </c>
      <c r="M47">
        <v>2</v>
      </c>
    </row>
    <row r="48" spans="1:13" x14ac:dyDescent="0.2">
      <c r="A48" s="381">
        <v>83838</v>
      </c>
      <c r="B48" s="382">
        <v>120023289</v>
      </c>
      <c r="C48" s="383" t="s">
        <v>278</v>
      </c>
      <c r="D48" s="383" t="s">
        <v>288</v>
      </c>
      <c r="E48" s="469"/>
      <c r="F48" s="355">
        <v>1</v>
      </c>
      <c r="G48" s="355">
        <v>2</v>
      </c>
      <c r="H48" s="355">
        <v>1</v>
      </c>
      <c r="I48" s="355">
        <v>4</v>
      </c>
      <c r="J48" s="356">
        <f t="shared" si="2"/>
        <v>8</v>
      </c>
      <c r="K48" s="716"/>
      <c r="L48" s="8" t="s">
        <v>732</v>
      </c>
      <c r="M48">
        <v>2</v>
      </c>
    </row>
    <row r="49" spans="1:13" x14ac:dyDescent="0.2">
      <c r="A49" s="381">
        <v>92968</v>
      </c>
      <c r="B49" s="382">
        <v>120024375</v>
      </c>
      <c r="C49" s="383" t="s">
        <v>255</v>
      </c>
      <c r="D49" s="383" t="s">
        <v>288</v>
      </c>
      <c r="E49" s="469"/>
      <c r="F49" s="355">
        <v>1</v>
      </c>
      <c r="G49" s="355">
        <v>2</v>
      </c>
      <c r="H49" s="355">
        <v>1</v>
      </c>
      <c r="I49" s="355">
        <v>4</v>
      </c>
      <c r="J49" s="356">
        <v>8</v>
      </c>
      <c r="K49" s="716"/>
      <c r="L49" s="8" t="s">
        <v>733</v>
      </c>
      <c r="M49">
        <v>2</v>
      </c>
    </row>
    <row r="50" spans="1:13" x14ac:dyDescent="0.2">
      <c r="A50" s="381">
        <v>78258</v>
      </c>
      <c r="B50" s="382">
        <v>120024863</v>
      </c>
      <c r="C50" s="383" t="s">
        <v>281</v>
      </c>
      <c r="D50" s="383" t="s">
        <v>288</v>
      </c>
      <c r="E50" s="469"/>
      <c r="F50" s="355">
        <v>1</v>
      </c>
      <c r="G50" s="355">
        <v>2</v>
      </c>
      <c r="H50" s="355">
        <v>1</v>
      </c>
      <c r="I50" s="355">
        <v>4</v>
      </c>
      <c r="J50" s="356">
        <f t="shared" si="2"/>
        <v>8</v>
      </c>
      <c r="K50" s="716"/>
      <c r="L50" s="8" t="s">
        <v>733</v>
      </c>
      <c r="M50">
        <v>2</v>
      </c>
    </row>
    <row r="51" spans="1:13" x14ac:dyDescent="0.2">
      <c r="A51" s="381">
        <v>60102</v>
      </c>
      <c r="B51" s="382">
        <v>120025009</v>
      </c>
      <c r="C51" s="383" t="s">
        <v>252</v>
      </c>
      <c r="D51" s="383" t="s">
        <v>288</v>
      </c>
      <c r="E51" s="469"/>
      <c r="F51" s="355">
        <v>1</v>
      </c>
      <c r="G51" s="355">
        <v>2</v>
      </c>
      <c r="H51" s="355">
        <v>1</v>
      </c>
      <c r="I51" s="355">
        <v>4</v>
      </c>
      <c r="J51" s="356">
        <f t="shared" si="2"/>
        <v>8</v>
      </c>
      <c r="K51" s="716"/>
      <c r="L51" s="8" t="s">
        <v>732</v>
      </c>
      <c r="M51">
        <v>2</v>
      </c>
    </row>
    <row r="52" spans="1:13" x14ac:dyDescent="0.2">
      <c r="A52" s="381">
        <v>79014</v>
      </c>
      <c r="B52" s="382">
        <v>79014</v>
      </c>
      <c r="C52" s="383" t="s">
        <v>289</v>
      </c>
      <c r="D52" s="383" t="s">
        <v>290</v>
      </c>
      <c r="E52" s="471">
        <v>146</v>
      </c>
      <c r="F52" s="355">
        <v>1</v>
      </c>
      <c r="G52" s="355">
        <v>2</v>
      </c>
      <c r="H52" s="355">
        <v>1</v>
      </c>
      <c r="I52" s="355">
        <v>4</v>
      </c>
      <c r="J52" s="356">
        <f t="shared" si="2"/>
        <v>8</v>
      </c>
      <c r="K52" s="716"/>
      <c r="L52" s="8" t="s">
        <v>2</v>
      </c>
    </row>
    <row r="53" spans="1:13" x14ac:dyDescent="0.2">
      <c r="A53" s="381">
        <v>81713</v>
      </c>
      <c r="B53" s="384">
        <v>120022938</v>
      </c>
      <c r="C53" s="383" t="s">
        <v>291</v>
      </c>
      <c r="D53" s="383" t="s">
        <v>290</v>
      </c>
      <c r="E53" s="471">
        <v>36</v>
      </c>
      <c r="F53" s="355">
        <v>1</v>
      </c>
      <c r="G53" s="355">
        <v>2</v>
      </c>
      <c r="H53" s="355">
        <v>1</v>
      </c>
      <c r="I53" s="355">
        <v>4</v>
      </c>
      <c r="J53" s="356">
        <f t="shared" si="2"/>
        <v>8</v>
      </c>
      <c r="K53" s="716"/>
      <c r="L53" s="8" t="s">
        <v>2</v>
      </c>
    </row>
    <row r="54" spans="1:13" ht="13.5" thickBot="1" x14ac:dyDescent="0.25">
      <c r="A54" s="385">
        <v>79644</v>
      </c>
      <c r="B54" s="386">
        <v>120024626</v>
      </c>
      <c r="C54" s="387" t="s">
        <v>292</v>
      </c>
      <c r="D54" s="387" t="s">
        <v>290</v>
      </c>
      <c r="E54" s="472">
        <v>328</v>
      </c>
      <c r="F54" s="361">
        <v>1</v>
      </c>
      <c r="G54" s="361">
        <v>2</v>
      </c>
      <c r="H54" s="361">
        <v>1</v>
      </c>
      <c r="I54" s="361">
        <v>4</v>
      </c>
      <c r="J54" s="362">
        <f t="shared" si="2"/>
        <v>8</v>
      </c>
      <c r="K54" s="717"/>
      <c r="L54" s="8" t="s">
        <v>2</v>
      </c>
      <c r="M54">
        <v>3</v>
      </c>
    </row>
    <row r="55" spans="1:13" ht="13.5" thickBot="1" x14ac:dyDescent="0.25">
      <c r="A55" s="53"/>
      <c r="B55" s="54"/>
      <c r="C55" s="50"/>
      <c r="E55"/>
      <c r="J55"/>
      <c r="M55">
        <v>3</v>
      </c>
    </row>
    <row r="56" spans="1:13" ht="16.5" thickBot="1" x14ac:dyDescent="0.25">
      <c r="A56" s="721" t="s">
        <v>293</v>
      </c>
      <c r="B56" s="722"/>
      <c r="C56" s="722"/>
      <c r="D56" s="722"/>
      <c r="E56" s="722"/>
      <c r="F56" s="452"/>
      <c r="G56" s="723"/>
      <c r="H56" s="723"/>
      <c r="I56" s="723"/>
      <c r="J56" s="724"/>
      <c r="K56" s="51"/>
      <c r="M56">
        <v>3</v>
      </c>
    </row>
    <row r="57" spans="1:13" ht="13.5" thickBot="1" x14ac:dyDescent="0.25">
      <c r="A57" s="3" t="s">
        <v>239</v>
      </c>
      <c r="B57" s="4" t="s">
        <v>240</v>
      </c>
      <c r="C57" s="5" t="s">
        <v>241</v>
      </c>
      <c r="D57" s="5" t="s">
        <v>242</v>
      </c>
      <c r="E57" s="20" t="s">
        <v>243</v>
      </c>
      <c r="F57" s="13" t="s">
        <v>244</v>
      </c>
      <c r="G57" s="467" t="s">
        <v>245</v>
      </c>
      <c r="H57" s="15" t="s">
        <v>246</v>
      </c>
      <c r="I57" s="15" t="s">
        <v>247</v>
      </c>
      <c r="J57" s="19" t="s">
        <v>248</v>
      </c>
      <c r="K57" s="21" t="s">
        <v>249</v>
      </c>
      <c r="M57">
        <v>3</v>
      </c>
    </row>
    <row r="58" spans="1:13" x14ac:dyDescent="0.2">
      <c r="A58" s="337">
        <v>92968</v>
      </c>
      <c r="B58" s="338">
        <v>120024225</v>
      </c>
      <c r="C58" s="339" t="s">
        <v>255</v>
      </c>
      <c r="D58" s="339" t="s">
        <v>250</v>
      </c>
      <c r="E58" s="453">
        <v>793</v>
      </c>
      <c r="F58" s="363">
        <v>1</v>
      </c>
      <c r="G58" s="363">
        <v>2</v>
      </c>
      <c r="H58" s="363">
        <v>1</v>
      </c>
      <c r="I58" s="363">
        <v>0</v>
      </c>
      <c r="J58" s="364">
        <f t="shared" ref="J58:J69" si="3">SUM(F58:I58)</f>
        <v>4</v>
      </c>
      <c r="K58" s="725" t="s">
        <v>294</v>
      </c>
      <c r="L58" s="8" t="s">
        <v>207</v>
      </c>
      <c r="M58">
        <v>3</v>
      </c>
    </row>
    <row r="59" spans="1:13" x14ac:dyDescent="0.2">
      <c r="A59" s="343">
        <v>79735</v>
      </c>
      <c r="B59" s="344">
        <v>120026206</v>
      </c>
      <c r="C59" s="345" t="s">
        <v>295</v>
      </c>
      <c r="D59" s="345" t="s">
        <v>250</v>
      </c>
      <c r="E59" s="406"/>
      <c r="F59" s="355">
        <v>1</v>
      </c>
      <c r="G59" s="355">
        <v>2</v>
      </c>
      <c r="H59" s="355">
        <v>1</v>
      </c>
      <c r="I59" s="355">
        <v>0</v>
      </c>
      <c r="J59" s="356">
        <f t="shared" si="3"/>
        <v>4</v>
      </c>
      <c r="K59" s="726"/>
      <c r="L59" s="8" t="s">
        <v>734</v>
      </c>
      <c r="M59">
        <v>3</v>
      </c>
    </row>
    <row r="60" spans="1:13" x14ac:dyDescent="0.2">
      <c r="A60" s="343">
        <v>77561</v>
      </c>
      <c r="B60" s="344">
        <v>120026143</v>
      </c>
      <c r="C60" s="345" t="s">
        <v>296</v>
      </c>
      <c r="D60" s="345" t="s">
        <v>250</v>
      </c>
      <c r="E60" s="406"/>
      <c r="F60" s="355">
        <v>1</v>
      </c>
      <c r="G60" s="355">
        <v>2</v>
      </c>
      <c r="H60" s="355">
        <v>1</v>
      </c>
      <c r="I60" s="355">
        <v>0</v>
      </c>
      <c r="J60" s="356">
        <f t="shared" si="3"/>
        <v>4</v>
      </c>
      <c r="K60" s="726"/>
      <c r="L60" s="8" t="s">
        <v>735</v>
      </c>
      <c r="M60">
        <v>3</v>
      </c>
    </row>
    <row r="61" spans="1:13" x14ac:dyDescent="0.2">
      <c r="A61" s="346">
        <v>78606</v>
      </c>
      <c r="B61" s="347">
        <v>120024302</v>
      </c>
      <c r="C61" s="348" t="s">
        <v>297</v>
      </c>
      <c r="D61" s="348" t="s">
        <v>259</v>
      </c>
      <c r="E61" s="455">
        <v>532</v>
      </c>
      <c r="F61" s="355">
        <v>1</v>
      </c>
      <c r="G61" s="355">
        <v>2</v>
      </c>
      <c r="H61" s="355">
        <v>1</v>
      </c>
      <c r="I61" s="355">
        <f>2-1</f>
        <v>1</v>
      </c>
      <c r="J61" s="356">
        <f t="shared" si="3"/>
        <v>5</v>
      </c>
      <c r="K61" s="726"/>
      <c r="L61" s="8" t="s">
        <v>5</v>
      </c>
      <c r="M61">
        <v>3</v>
      </c>
    </row>
    <row r="62" spans="1:13" x14ac:dyDescent="0.2">
      <c r="A62" s="346">
        <v>84742</v>
      </c>
      <c r="B62" s="347">
        <v>120025332</v>
      </c>
      <c r="C62" s="348" t="s">
        <v>299</v>
      </c>
      <c r="D62" s="348" t="s">
        <v>259</v>
      </c>
      <c r="E62" s="455">
        <v>586</v>
      </c>
      <c r="F62" s="355">
        <v>1</v>
      </c>
      <c r="G62" s="355">
        <v>2</v>
      </c>
      <c r="H62" s="355">
        <v>1</v>
      </c>
      <c r="I62" s="355">
        <v>1</v>
      </c>
      <c r="J62" s="356">
        <f t="shared" si="3"/>
        <v>5</v>
      </c>
      <c r="K62" s="726"/>
      <c r="L62" s="8" t="s">
        <v>5</v>
      </c>
      <c r="M62">
        <v>3</v>
      </c>
    </row>
    <row r="63" spans="1:13" x14ac:dyDescent="0.2">
      <c r="A63" s="346">
        <v>75351</v>
      </c>
      <c r="B63" s="347">
        <v>75351</v>
      </c>
      <c r="C63" s="348" t="s">
        <v>300</v>
      </c>
      <c r="D63" s="348" t="s">
        <v>259</v>
      </c>
      <c r="E63" s="455">
        <v>13</v>
      </c>
      <c r="F63" s="355">
        <v>1</v>
      </c>
      <c r="G63" s="355">
        <v>2</v>
      </c>
      <c r="H63" s="355">
        <v>1</v>
      </c>
      <c r="I63" s="355">
        <v>1</v>
      </c>
      <c r="J63" s="356">
        <f t="shared" si="3"/>
        <v>5</v>
      </c>
      <c r="K63" s="726"/>
      <c r="L63" s="8" t="s">
        <v>5</v>
      </c>
      <c r="M63">
        <v>3</v>
      </c>
    </row>
    <row r="64" spans="1:13" x14ac:dyDescent="0.2">
      <c r="A64" s="388">
        <v>92968</v>
      </c>
      <c r="B64" s="389">
        <v>120025788</v>
      </c>
      <c r="C64" s="390" t="s">
        <v>255</v>
      </c>
      <c r="D64" s="390" t="s">
        <v>259</v>
      </c>
      <c r="E64" s="459"/>
      <c r="F64" s="355">
        <v>1</v>
      </c>
      <c r="G64" s="355">
        <v>2</v>
      </c>
      <c r="H64" s="355">
        <v>1</v>
      </c>
      <c r="I64" s="355">
        <v>1</v>
      </c>
      <c r="J64" s="356">
        <f t="shared" si="3"/>
        <v>5</v>
      </c>
      <c r="K64" s="726"/>
      <c r="L64" s="8" t="s">
        <v>736</v>
      </c>
      <c r="M64">
        <v>3</v>
      </c>
    </row>
    <row r="65" spans="1:13" x14ac:dyDescent="0.2">
      <c r="A65" s="334">
        <v>56096</v>
      </c>
      <c r="B65" s="335">
        <v>120025498</v>
      </c>
      <c r="C65" s="336" t="s">
        <v>525</v>
      </c>
      <c r="D65" s="336" t="s">
        <v>301</v>
      </c>
      <c r="E65" s="402">
        <v>499</v>
      </c>
      <c r="F65" s="355">
        <v>1</v>
      </c>
      <c r="G65" s="355">
        <v>2</v>
      </c>
      <c r="H65" s="355">
        <v>1</v>
      </c>
      <c r="I65" s="355">
        <v>1</v>
      </c>
      <c r="J65" s="356">
        <f t="shared" si="3"/>
        <v>5</v>
      </c>
      <c r="K65" s="726"/>
      <c r="L65" s="8" t="s">
        <v>737</v>
      </c>
      <c r="M65">
        <v>3</v>
      </c>
    </row>
    <row r="66" spans="1:13" x14ac:dyDescent="0.2">
      <c r="A66" s="334">
        <v>94010</v>
      </c>
      <c r="B66" s="335">
        <v>94010</v>
      </c>
      <c r="C66" s="336" t="s">
        <v>347</v>
      </c>
      <c r="D66" s="336" t="s">
        <v>301</v>
      </c>
      <c r="E66" s="402"/>
      <c r="F66" s="355">
        <v>1</v>
      </c>
      <c r="G66" s="355">
        <v>2</v>
      </c>
      <c r="H66" s="355">
        <v>1</v>
      </c>
      <c r="I66" s="355">
        <v>1</v>
      </c>
      <c r="J66" s="356">
        <f t="shared" si="3"/>
        <v>5</v>
      </c>
      <c r="K66" s="726"/>
      <c r="L66" s="8" t="s">
        <v>8</v>
      </c>
    </row>
    <row r="67" spans="1:13" x14ac:dyDescent="0.2">
      <c r="A67" s="334">
        <v>74179</v>
      </c>
      <c r="B67" s="335">
        <v>120024307</v>
      </c>
      <c r="C67" s="336" t="s">
        <v>551</v>
      </c>
      <c r="D67" s="336" t="s">
        <v>552</v>
      </c>
      <c r="E67" s="402"/>
      <c r="F67" s="355">
        <v>1</v>
      </c>
      <c r="G67" s="355">
        <v>2</v>
      </c>
      <c r="H67" s="355">
        <v>1</v>
      </c>
      <c r="I67" s="355">
        <v>1</v>
      </c>
      <c r="J67" s="356">
        <f t="shared" si="3"/>
        <v>5</v>
      </c>
      <c r="K67" s="726"/>
      <c r="L67" s="8" t="s">
        <v>8</v>
      </c>
    </row>
    <row r="68" spans="1:13" x14ac:dyDescent="0.2">
      <c r="A68" s="334">
        <v>73499</v>
      </c>
      <c r="B68" s="335">
        <v>120022936</v>
      </c>
      <c r="C68" s="336" t="s">
        <v>302</v>
      </c>
      <c r="D68" s="336" t="s">
        <v>303</v>
      </c>
      <c r="E68" s="473">
        <v>7</v>
      </c>
      <c r="F68" s="355">
        <v>1</v>
      </c>
      <c r="G68" s="355">
        <v>2</v>
      </c>
      <c r="H68" s="355">
        <v>1</v>
      </c>
      <c r="I68" s="355">
        <v>1</v>
      </c>
      <c r="J68" s="356">
        <f t="shared" si="3"/>
        <v>5</v>
      </c>
      <c r="K68" s="726"/>
      <c r="L68" s="8" t="s">
        <v>8</v>
      </c>
      <c r="M68">
        <v>4</v>
      </c>
    </row>
    <row r="69" spans="1:13" ht="13.5" thickBot="1" x14ac:dyDescent="0.25">
      <c r="A69" s="391">
        <v>92587</v>
      </c>
      <c r="B69" s="392">
        <v>120025707</v>
      </c>
      <c r="C69" s="393" t="s">
        <v>262</v>
      </c>
      <c r="D69" s="393" t="s">
        <v>301</v>
      </c>
      <c r="E69" s="474">
        <v>301</v>
      </c>
      <c r="F69" s="361">
        <v>1</v>
      </c>
      <c r="G69" s="361">
        <v>2</v>
      </c>
      <c r="H69" s="361">
        <v>1</v>
      </c>
      <c r="I69" s="361">
        <v>1</v>
      </c>
      <c r="J69" s="362">
        <f t="shared" si="3"/>
        <v>5</v>
      </c>
      <c r="K69" s="727"/>
      <c r="L69" s="8" t="s">
        <v>8</v>
      </c>
      <c r="M69">
        <v>4</v>
      </c>
    </row>
    <row r="70" spans="1:13" ht="13.5" thickBot="1" x14ac:dyDescent="0.25">
      <c r="A70" s="57"/>
      <c r="B70" s="57"/>
      <c r="C70" s="58"/>
      <c r="E70"/>
      <c r="J70"/>
      <c r="K70" s="451"/>
      <c r="M70">
        <v>4</v>
      </c>
    </row>
    <row r="71" spans="1:13" ht="16.5" thickBot="1" x14ac:dyDescent="0.25">
      <c r="A71" s="728" t="s">
        <v>304</v>
      </c>
      <c r="B71" s="729"/>
      <c r="C71" s="729"/>
      <c r="D71" s="729"/>
      <c r="E71" s="729"/>
      <c r="F71" s="452"/>
      <c r="G71" s="723"/>
      <c r="H71" s="723"/>
      <c r="I71" s="723"/>
      <c r="J71" s="724"/>
      <c r="K71" s="52"/>
      <c r="M71">
        <v>4</v>
      </c>
    </row>
    <row r="72" spans="1:13" ht="13.5" thickBot="1" x14ac:dyDescent="0.25">
      <c r="A72" s="22" t="s">
        <v>239</v>
      </c>
      <c r="B72" s="23" t="s">
        <v>240</v>
      </c>
      <c r="C72" s="24" t="s">
        <v>241</v>
      </c>
      <c r="D72" s="25" t="s">
        <v>242</v>
      </c>
      <c r="E72" s="26" t="s">
        <v>243</v>
      </c>
      <c r="F72" s="13" t="s">
        <v>244</v>
      </c>
      <c r="G72" s="13" t="s">
        <v>245</v>
      </c>
      <c r="H72" s="15" t="s">
        <v>246</v>
      </c>
      <c r="I72" s="15" t="s">
        <v>247</v>
      </c>
      <c r="J72" s="19" t="s">
        <v>248</v>
      </c>
      <c r="K72" s="27" t="s">
        <v>249</v>
      </c>
      <c r="M72">
        <v>4</v>
      </c>
    </row>
    <row r="73" spans="1:13" x14ac:dyDescent="0.2">
      <c r="A73" s="394">
        <v>56161</v>
      </c>
      <c r="B73" s="395">
        <v>120022985</v>
      </c>
      <c r="C73" s="396" t="s">
        <v>284</v>
      </c>
      <c r="D73" s="396" t="s">
        <v>305</v>
      </c>
      <c r="E73" s="397">
        <v>205</v>
      </c>
      <c r="F73" s="363">
        <v>1</v>
      </c>
      <c r="G73" s="363">
        <v>2</v>
      </c>
      <c r="H73" s="363">
        <v>1</v>
      </c>
      <c r="I73" s="363">
        <v>2</v>
      </c>
      <c r="J73" s="364">
        <f t="shared" ref="J73:J91" si="4">SUM(F73:I73)</f>
        <v>6</v>
      </c>
      <c r="K73" s="718" t="s">
        <v>298</v>
      </c>
      <c r="L73" s="8" t="s">
        <v>1</v>
      </c>
      <c r="M73">
        <v>4</v>
      </c>
    </row>
    <row r="74" spans="1:13" x14ac:dyDescent="0.2">
      <c r="A74" s="398">
        <v>57622</v>
      </c>
      <c r="B74" s="399">
        <v>120024040</v>
      </c>
      <c r="C74" s="400" t="s">
        <v>306</v>
      </c>
      <c r="D74" s="400" t="s">
        <v>305</v>
      </c>
      <c r="E74" s="401"/>
      <c r="F74" s="355">
        <v>1</v>
      </c>
      <c r="G74" s="355">
        <v>2</v>
      </c>
      <c r="H74" s="355">
        <v>1</v>
      </c>
      <c r="I74" s="355">
        <v>2</v>
      </c>
      <c r="J74" s="356">
        <f t="shared" si="4"/>
        <v>6</v>
      </c>
      <c r="K74" s="719"/>
      <c r="L74" s="8" t="s">
        <v>1</v>
      </c>
      <c r="M74">
        <v>4</v>
      </c>
    </row>
    <row r="75" spans="1:13" x14ac:dyDescent="0.2">
      <c r="A75" s="398">
        <v>57622</v>
      </c>
      <c r="B75" s="399">
        <v>120027072</v>
      </c>
      <c r="C75" s="400" t="s">
        <v>306</v>
      </c>
      <c r="D75" s="400" t="s">
        <v>309</v>
      </c>
      <c r="E75" s="401"/>
      <c r="F75" s="355">
        <v>1</v>
      </c>
      <c r="G75" s="355">
        <v>2</v>
      </c>
      <c r="H75" s="355">
        <v>1</v>
      </c>
      <c r="I75" s="355">
        <v>2</v>
      </c>
      <c r="J75" s="356">
        <f t="shared" si="4"/>
        <v>6</v>
      </c>
      <c r="K75" s="719"/>
      <c r="L75" s="8" t="s">
        <v>1</v>
      </c>
      <c r="M75">
        <v>4</v>
      </c>
    </row>
    <row r="76" spans="1:13" x14ac:dyDescent="0.2">
      <c r="A76" s="398">
        <v>94041</v>
      </c>
      <c r="B76" s="399">
        <v>120026345</v>
      </c>
      <c r="C76" s="400" t="s">
        <v>348</v>
      </c>
      <c r="D76" s="400" t="s">
        <v>305</v>
      </c>
      <c r="E76" s="401">
        <v>545</v>
      </c>
      <c r="F76" s="355">
        <v>1</v>
      </c>
      <c r="G76" s="355">
        <v>2</v>
      </c>
      <c r="H76" s="355">
        <v>1</v>
      </c>
      <c r="I76" s="355">
        <v>2</v>
      </c>
      <c r="J76" s="356">
        <f t="shared" si="4"/>
        <v>6</v>
      </c>
      <c r="K76" s="719"/>
      <c r="L76" s="8" t="s">
        <v>1</v>
      </c>
      <c r="M76">
        <v>4</v>
      </c>
    </row>
    <row r="77" spans="1:13" x14ac:dyDescent="0.2">
      <c r="A77" s="398">
        <v>92663</v>
      </c>
      <c r="B77" s="399">
        <v>92663</v>
      </c>
      <c r="C77" s="400" t="s">
        <v>307</v>
      </c>
      <c r="D77" s="400" t="s">
        <v>305</v>
      </c>
      <c r="E77" s="401">
        <v>81</v>
      </c>
      <c r="F77" s="355">
        <v>1</v>
      </c>
      <c r="G77" s="355">
        <v>2</v>
      </c>
      <c r="H77" s="355">
        <v>1</v>
      </c>
      <c r="I77" s="355">
        <v>2</v>
      </c>
      <c r="J77" s="356">
        <f t="shared" si="4"/>
        <v>6</v>
      </c>
      <c r="K77" s="719"/>
      <c r="L77" s="8" t="s">
        <v>1</v>
      </c>
      <c r="M77">
        <v>4</v>
      </c>
    </row>
    <row r="78" spans="1:13" x14ac:dyDescent="0.2">
      <c r="A78" s="398">
        <v>93587</v>
      </c>
      <c r="B78" s="399">
        <v>93587</v>
      </c>
      <c r="C78" s="400" t="s">
        <v>308</v>
      </c>
      <c r="D78" s="400" t="s">
        <v>305</v>
      </c>
      <c r="E78" s="401"/>
      <c r="F78" s="355">
        <v>1</v>
      </c>
      <c r="G78" s="355">
        <v>2</v>
      </c>
      <c r="H78" s="355">
        <v>1</v>
      </c>
      <c r="I78" s="355">
        <v>2</v>
      </c>
      <c r="J78" s="356">
        <f t="shared" si="4"/>
        <v>6</v>
      </c>
      <c r="K78" s="719"/>
      <c r="L78" s="8" t="s">
        <v>738</v>
      </c>
      <c r="M78">
        <v>4</v>
      </c>
    </row>
    <row r="79" spans="1:13" x14ac:dyDescent="0.2">
      <c r="A79" s="398">
        <v>92968</v>
      </c>
      <c r="B79" s="399">
        <v>120024376</v>
      </c>
      <c r="C79" s="400" t="s">
        <v>255</v>
      </c>
      <c r="D79" s="400" t="s">
        <v>309</v>
      </c>
      <c r="E79" s="401"/>
      <c r="F79" s="355">
        <v>1</v>
      </c>
      <c r="G79" s="355">
        <v>2</v>
      </c>
      <c r="H79" s="355">
        <v>1</v>
      </c>
      <c r="I79" s="355">
        <v>2</v>
      </c>
      <c r="J79" s="356">
        <f t="shared" si="4"/>
        <v>6</v>
      </c>
      <c r="K79" s="719"/>
      <c r="L79" s="8" t="s">
        <v>739</v>
      </c>
      <c r="M79">
        <v>4</v>
      </c>
    </row>
    <row r="80" spans="1:13" x14ac:dyDescent="0.2">
      <c r="A80" s="398">
        <v>84742</v>
      </c>
      <c r="B80" s="399">
        <v>120024886</v>
      </c>
      <c r="C80" s="400" t="s">
        <v>299</v>
      </c>
      <c r="D80" s="400" t="s">
        <v>309</v>
      </c>
      <c r="E80" s="402">
        <v>118</v>
      </c>
      <c r="F80" s="355">
        <v>1</v>
      </c>
      <c r="G80" s="355">
        <v>2</v>
      </c>
      <c r="H80" s="355">
        <v>1</v>
      </c>
      <c r="I80" s="355">
        <v>2</v>
      </c>
      <c r="J80" s="356">
        <f t="shared" si="4"/>
        <v>6</v>
      </c>
      <c r="K80" s="719"/>
      <c r="L80" s="8" t="s">
        <v>740</v>
      </c>
      <c r="M80">
        <v>4</v>
      </c>
    </row>
    <row r="81" spans="1:13" x14ac:dyDescent="0.2">
      <c r="A81" s="398">
        <v>77561</v>
      </c>
      <c r="B81" s="399">
        <v>120022887</v>
      </c>
      <c r="C81" s="400" t="s">
        <v>296</v>
      </c>
      <c r="D81" s="400" t="s">
        <v>310</v>
      </c>
      <c r="E81" s="402"/>
      <c r="F81" s="355">
        <v>1</v>
      </c>
      <c r="G81" s="355">
        <v>2</v>
      </c>
      <c r="H81" s="355">
        <v>1</v>
      </c>
      <c r="I81" s="355">
        <v>2</v>
      </c>
      <c r="J81" s="356">
        <v>6</v>
      </c>
      <c r="K81" s="719"/>
      <c r="L81" s="8" t="s">
        <v>739</v>
      </c>
      <c r="M81">
        <v>4</v>
      </c>
    </row>
    <row r="82" spans="1:13" x14ac:dyDescent="0.2">
      <c r="A82" s="343">
        <v>90317</v>
      </c>
      <c r="B82" s="344">
        <v>120024261</v>
      </c>
      <c r="C82" s="345" t="s">
        <v>312</v>
      </c>
      <c r="D82" s="345" t="s">
        <v>250</v>
      </c>
      <c r="E82" s="406">
        <v>49</v>
      </c>
      <c r="F82" s="355">
        <v>1</v>
      </c>
      <c r="G82" s="355">
        <v>2</v>
      </c>
      <c r="H82" s="355">
        <v>1</v>
      </c>
      <c r="I82" s="355">
        <v>0</v>
      </c>
      <c r="J82" s="356">
        <f t="shared" si="4"/>
        <v>4</v>
      </c>
      <c r="K82" s="719"/>
      <c r="L82" s="8" t="s">
        <v>207</v>
      </c>
      <c r="M82">
        <v>4</v>
      </c>
    </row>
    <row r="83" spans="1:13" x14ac:dyDescent="0.2">
      <c r="A83" s="343">
        <v>94109</v>
      </c>
      <c r="B83" s="344">
        <v>120026389</v>
      </c>
      <c r="C83" s="345" t="s">
        <v>377</v>
      </c>
      <c r="D83" s="345" t="s">
        <v>250</v>
      </c>
      <c r="E83" s="406">
        <v>212</v>
      </c>
      <c r="F83" s="355">
        <v>1</v>
      </c>
      <c r="G83" s="355">
        <v>2</v>
      </c>
      <c r="H83" s="355">
        <v>1</v>
      </c>
      <c r="I83" s="355">
        <v>0</v>
      </c>
      <c r="J83" s="356">
        <f t="shared" si="4"/>
        <v>4</v>
      </c>
      <c r="K83" s="719"/>
      <c r="L83" s="8" t="s">
        <v>207</v>
      </c>
      <c r="M83">
        <v>4</v>
      </c>
    </row>
    <row r="84" spans="1:13" x14ac:dyDescent="0.2">
      <c r="A84" s="343">
        <v>93101</v>
      </c>
      <c r="B84" s="344">
        <v>120025885</v>
      </c>
      <c r="C84" s="345" t="s">
        <v>313</v>
      </c>
      <c r="D84" s="345" t="s">
        <v>250</v>
      </c>
      <c r="E84" s="406"/>
      <c r="F84" s="355">
        <v>1</v>
      </c>
      <c r="G84" s="355">
        <v>2</v>
      </c>
      <c r="H84" s="355">
        <v>1</v>
      </c>
      <c r="I84" s="355">
        <v>0</v>
      </c>
      <c r="J84" s="356">
        <f t="shared" si="4"/>
        <v>4</v>
      </c>
      <c r="K84" s="719"/>
      <c r="L84" s="8" t="s">
        <v>207</v>
      </c>
      <c r="M84">
        <v>4</v>
      </c>
    </row>
    <row r="85" spans="1:13" x14ac:dyDescent="0.2">
      <c r="A85" s="343">
        <v>84737</v>
      </c>
      <c r="B85" s="344">
        <v>120022565</v>
      </c>
      <c r="C85" s="345" t="s">
        <v>314</v>
      </c>
      <c r="D85" s="345" t="s">
        <v>250</v>
      </c>
      <c r="E85" s="406"/>
      <c r="F85" s="355">
        <v>1</v>
      </c>
      <c r="G85" s="355">
        <v>2</v>
      </c>
      <c r="H85" s="355">
        <v>1</v>
      </c>
      <c r="I85" s="355">
        <v>0</v>
      </c>
      <c r="J85" s="356">
        <f t="shared" si="4"/>
        <v>4</v>
      </c>
      <c r="K85" s="719"/>
      <c r="L85" s="8" t="s">
        <v>207</v>
      </c>
      <c r="M85">
        <v>4</v>
      </c>
    </row>
    <row r="86" spans="1:13" x14ac:dyDescent="0.2">
      <c r="A86" s="343">
        <v>83805</v>
      </c>
      <c r="B86" s="344">
        <v>120021605</v>
      </c>
      <c r="C86" s="345" t="s">
        <v>315</v>
      </c>
      <c r="D86" s="345" t="s">
        <v>250</v>
      </c>
      <c r="E86" s="406"/>
      <c r="F86" s="355">
        <v>1</v>
      </c>
      <c r="G86" s="355">
        <v>2</v>
      </c>
      <c r="H86" s="355">
        <v>1</v>
      </c>
      <c r="I86" s="355">
        <v>0</v>
      </c>
      <c r="J86" s="356">
        <f t="shared" si="4"/>
        <v>4</v>
      </c>
      <c r="K86" s="719"/>
      <c r="L86" s="8" t="s">
        <v>207</v>
      </c>
      <c r="M86">
        <v>4</v>
      </c>
    </row>
    <row r="87" spans="1:13" x14ac:dyDescent="0.2">
      <c r="A87" s="352">
        <v>47727</v>
      </c>
      <c r="B87" s="353">
        <v>120026488</v>
      </c>
      <c r="C87" s="407" t="s">
        <v>610</v>
      </c>
      <c r="D87" s="354" t="s">
        <v>607</v>
      </c>
      <c r="E87" s="408"/>
      <c r="F87" s="355">
        <v>1</v>
      </c>
      <c r="G87" s="355">
        <v>2</v>
      </c>
      <c r="H87" s="355">
        <v>1</v>
      </c>
      <c r="I87" s="355">
        <v>1</v>
      </c>
      <c r="J87" s="356">
        <f t="shared" si="4"/>
        <v>5</v>
      </c>
      <c r="K87" s="719"/>
      <c r="L87" s="8" t="s">
        <v>594</v>
      </c>
      <c r="M87">
        <v>4</v>
      </c>
    </row>
    <row r="88" spans="1:13" x14ac:dyDescent="0.2">
      <c r="A88" s="352">
        <v>76462</v>
      </c>
      <c r="B88" s="353">
        <v>120026489</v>
      </c>
      <c r="C88" s="407" t="s">
        <v>611</v>
      </c>
      <c r="D88" s="354" t="s">
        <v>612</v>
      </c>
      <c r="E88" s="408"/>
      <c r="F88" s="355">
        <v>1</v>
      </c>
      <c r="G88" s="355">
        <v>2</v>
      </c>
      <c r="H88" s="355">
        <v>1</v>
      </c>
      <c r="I88" s="355">
        <v>1</v>
      </c>
      <c r="J88" s="356">
        <f t="shared" si="4"/>
        <v>5</v>
      </c>
      <c r="K88" s="719"/>
      <c r="L88" s="8" t="s">
        <v>594</v>
      </c>
      <c r="M88">
        <v>4</v>
      </c>
    </row>
    <row r="89" spans="1:13" x14ac:dyDescent="0.2">
      <c r="A89" s="352">
        <v>59504</v>
      </c>
      <c r="B89" s="353">
        <v>120026491</v>
      </c>
      <c r="C89" s="407" t="s">
        <v>613</v>
      </c>
      <c r="D89" s="354" t="s">
        <v>607</v>
      </c>
      <c r="E89" s="408"/>
      <c r="F89" s="355">
        <v>1</v>
      </c>
      <c r="G89" s="355">
        <v>2</v>
      </c>
      <c r="H89" s="355">
        <v>1</v>
      </c>
      <c r="I89" s="355">
        <v>1</v>
      </c>
      <c r="J89" s="356">
        <f t="shared" si="4"/>
        <v>5</v>
      </c>
      <c r="K89" s="719"/>
      <c r="L89" s="8" t="s">
        <v>594</v>
      </c>
      <c r="M89">
        <v>4</v>
      </c>
    </row>
    <row r="90" spans="1:13" x14ac:dyDescent="0.2">
      <c r="A90" s="352">
        <v>94369</v>
      </c>
      <c r="B90" s="353">
        <v>120026573</v>
      </c>
      <c r="C90" s="409" t="s">
        <v>614</v>
      </c>
      <c r="D90" s="354" t="s">
        <v>615</v>
      </c>
      <c r="E90" s="408"/>
      <c r="F90" s="355">
        <v>1</v>
      </c>
      <c r="G90" s="355">
        <v>2</v>
      </c>
      <c r="H90" s="355">
        <v>1</v>
      </c>
      <c r="I90" s="355">
        <v>1</v>
      </c>
      <c r="J90" s="356">
        <f t="shared" si="4"/>
        <v>5</v>
      </c>
      <c r="K90" s="719"/>
      <c r="L90" s="8" t="s">
        <v>594</v>
      </c>
      <c r="M90">
        <v>4</v>
      </c>
    </row>
    <row r="91" spans="1:13" x14ac:dyDescent="0.2">
      <c r="A91" s="352">
        <v>90707</v>
      </c>
      <c r="B91" s="353">
        <v>120026492</v>
      </c>
      <c r="C91" s="407" t="s">
        <v>616</v>
      </c>
      <c r="D91" s="354" t="s">
        <v>607</v>
      </c>
      <c r="E91" s="408"/>
      <c r="F91" s="355">
        <v>1</v>
      </c>
      <c r="G91" s="355">
        <v>2</v>
      </c>
      <c r="H91" s="355">
        <v>1</v>
      </c>
      <c r="I91" s="355">
        <v>1</v>
      </c>
      <c r="J91" s="356">
        <f t="shared" si="4"/>
        <v>5</v>
      </c>
      <c r="K91" s="719"/>
      <c r="L91" s="8" t="s">
        <v>594</v>
      </c>
      <c r="M91">
        <v>4</v>
      </c>
    </row>
    <row r="92" spans="1:13" x14ac:dyDescent="0.2">
      <c r="A92" s="410">
        <v>60450</v>
      </c>
      <c r="B92" s="411">
        <v>120026626</v>
      </c>
      <c r="C92" s="412" t="s">
        <v>617</v>
      </c>
      <c r="D92" s="413" t="s">
        <v>618</v>
      </c>
      <c r="E92" s="408"/>
      <c r="F92" s="355">
        <v>1</v>
      </c>
      <c r="G92" s="355">
        <v>2</v>
      </c>
      <c r="H92" s="355">
        <v>1</v>
      </c>
      <c r="I92" s="355">
        <v>8</v>
      </c>
      <c r="J92" s="356">
        <f>SUM(F92:I92)</f>
        <v>12</v>
      </c>
      <c r="K92" s="719"/>
      <c r="L92" s="8" t="s">
        <v>741</v>
      </c>
      <c r="M92">
        <v>4</v>
      </c>
    </row>
    <row r="93" spans="1:13" x14ac:dyDescent="0.2">
      <c r="A93" s="410">
        <v>78492</v>
      </c>
      <c r="B93" s="411">
        <v>120026620</v>
      </c>
      <c r="C93" s="412" t="s">
        <v>619</v>
      </c>
      <c r="D93" s="413" t="s">
        <v>620</v>
      </c>
      <c r="E93" s="408"/>
      <c r="F93" s="355">
        <v>1</v>
      </c>
      <c r="G93" s="355">
        <v>2</v>
      </c>
      <c r="H93" s="355">
        <v>1</v>
      </c>
      <c r="I93" s="355">
        <v>8</v>
      </c>
      <c r="J93" s="356">
        <f>SUM(F93:I93)</f>
        <v>12</v>
      </c>
      <c r="K93" s="719"/>
      <c r="L93" s="8" t="s">
        <v>741</v>
      </c>
      <c r="M93">
        <v>4</v>
      </c>
    </row>
    <row r="94" spans="1:13" x14ac:dyDescent="0.2">
      <c r="A94" s="414">
        <v>97324</v>
      </c>
      <c r="B94" s="415">
        <v>97324</v>
      </c>
      <c r="C94" s="416" t="s">
        <v>770</v>
      </c>
      <c r="D94" s="417" t="s">
        <v>622</v>
      </c>
      <c r="E94" s="408"/>
      <c r="F94" s="355">
        <v>1</v>
      </c>
      <c r="G94" s="355">
        <v>2</v>
      </c>
      <c r="H94" s="355">
        <v>1</v>
      </c>
      <c r="I94" s="355">
        <v>8</v>
      </c>
      <c r="J94" s="356">
        <f t="shared" ref="J94:J104" si="5">SUM(F94:I94)</f>
        <v>12</v>
      </c>
      <c r="K94" s="719"/>
      <c r="L94" s="8" t="s">
        <v>741</v>
      </c>
      <c r="M94">
        <v>4</v>
      </c>
    </row>
    <row r="95" spans="1:13" x14ac:dyDescent="0.2">
      <c r="A95" s="414">
        <v>59421</v>
      </c>
      <c r="B95" s="415">
        <v>120027696</v>
      </c>
      <c r="C95" s="416" t="s">
        <v>621</v>
      </c>
      <c r="D95" s="417" t="s">
        <v>627</v>
      </c>
      <c r="E95" s="408"/>
      <c r="F95" s="355">
        <v>1</v>
      </c>
      <c r="G95" s="355">
        <v>2</v>
      </c>
      <c r="H95" s="355">
        <v>1</v>
      </c>
      <c r="I95" s="355">
        <v>8</v>
      </c>
      <c r="J95" s="356">
        <f t="shared" si="5"/>
        <v>12</v>
      </c>
      <c r="K95" s="719"/>
      <c r="L95" s="8" t="s">
        <v>741</v>
      </c>
      <c r="M95">
        <v>4</v>
      </c>
    </row>
    <row r="96" spans="1:13" x14ac:dyDescent="0.2">
      <c r="A96" s="414">
        <v>59421</v>
      </c>
      <c r="B96" s="415">
        <v>59421</v>
      </c>
      <c r="C96" s="416" t="s">
        <v>621</v>
      </c>
      <c r="D96" s="417" t="s">
        <v>622</v>
      </c>
      <c r="E96" s="408"/>
      <c r="F96" s="355">
        <v>1</v>
      </c>
      <c r="G96" s="355">
        <v>2</v>
      </c>
      <c r="H96" s="355">
        <v>1</v>
      </c>
      <c r="I96" s="355">
        <v>8</v>
      </c>
      <c r="J96" s="356">
        <f t="shared" si="5"/>
        <v>12</v>
      </c>
      <c r="K96" s="719"/>
      <c r="L96" s="8" t="s">
        <v>741</v>
      </c>
      <c r="M96">
        <v>4</v>
      </c>
    </row>
    <row r="97" spans="1:13" x14ac:dyDescent="0.2">
      <c r="A97" s="414">
        <v>82946</v>
      </c>
      <c r="B97" s="415">
        <v>82946</v>
      </c>
      <c r="C97" s="416" t="s">
        <v>623</v>
      </c>
      <c r="D97" s="417" t="s">
        <v>622</v>
      </c>
      <c r="E97" s="408"/>
      <c r="F97" s="355">
        <v>1</v>
      </c>
      <c r="G97" s="355">
        <v>2</v>
      </c>
      <c r="H97" s="355">
        <v>1</v>
      </c>
      <c r="I97" s="355">
        <v>8</v>
      </c>
      <c r="J97" s="356">
        <f t="shared" si="5"/>
        <v>12</v>
      </c>
      <c r="K97" s="719"/>
      <c r="L97" s="8" t="s">
        <v>741</v>
      </c>
      <c r="M97">
        <v>4</v>
      </c>
    </row>
    <row r="98" spans="1:13" x14ac:dyDescent="0.2">
      <c r="A98" s="414">
        <v>82746</v>
      </c>
      <c r="B98" s="415">
        <v>120026634</v>
      </c>
      <c r="C98" s="416" t="s">
        <v>624</v>
      </c>
      <c r="D98" s="417" t="s">
        <v>622</v>
      </c>
      <c r="E98" s="408"/>
      <c r="F98" s="355">
        <v>1</v>
      </c>
      <c r="G98" s="355">
        <v>2</v>
      </c>
      <c r="H98" s="355">
        <v>1</v>
      </c>
      <c r="I98" s="355">
        <v>8</v>
      </c>
      <c r="J98" s="356">
        <f t="shared" si="5"/>
        <v>12</v>
      </c>
      <c r="K98" s="719"/>
      <c r="L98" s="8" t="s">
        <v>741</v>
      </c>
      <c r="M98">
        <v>5</v>
      </c>
    </row>
    <row r="99" spans="1:13" x14ac:dyDescent="0.2">
      <c r="A99" s="414">
        <v>95685</v>
      </c>
      <c r="B99" s="415">
        <v>95685</v>
      </c>
      <c r="C99" s="416" t="s">
        <v>625</v>
      </c>
      <c r="D99" s="417" t="s">
        <v>622</v>
      </c>
      <c r="E99" s="408"/>
      <c r="F99" s="355">
        <v>1</v>
      </c>
      <c r="G99" s="355">
        <v>2</v>
      </c>
      <c r="H99" s="355">
        <v>1</v>
      </c>
      <c r="I99" s="355">
        <v>8</v>
      </c>
      <c r="J99" s="356">
        <f t="shared" si="5"/>
        <v>12</v>
      </c>
      <c r="K99" s="719"/>
      <c r="L99" s="8" t="s">
        <v>741</v>
      </c>
      <c r="M99">
        <v>5</v>
      </c>
    </row>
    <row r="100" spans="1:13" x14ac:dyDescent="0.2">
      <c r="A100" s="414">
        <v>96078</v>
      </c>
      <c r="B100" s="415">
        <v>96078</v>
      </c>
      <c r="C100" s="416" t="s">
        <v>626</v>
      </c>
      <c r="D100" s="417" t="s">
        <v>627</v>
      </c>
      <c r="E100" s="408"/>
      <c r="F100" s="355">
        <v>1</v>
      </c>
      <c r="G100" s="355">
        <v>2</v>
      </c>
      <c r="H100" s="355">
        <v>1</v>
      </c>
      <c r="I100" s="355">
        <v>8</v>
      </c>
      <c r="J100" s="356">
        <f t="shared" si="5"/>
        <v>12</v>
      </c>
      <c r="K100" s="719"/>
      <c r="L100" s="8" t="s">
        <v>741</v>
      </c>
      <c r="M100">
        <v>5</v>
      </c>
    </row>
    <row r="101" spans="1:13" x14ac:dyDescent="0.2">
      <c r="A101" s="414">
        <v>96078</v>
      </c>
      <c r="B101" s="415">
        <v>120027441</v>
      </c>
      <c r="C101" s="416" t="s">
        <v>626</v>
      </c>
      <c r="D101" s="417" t="s">
        <v>622</v>
      </c>
      <c r="E101" s="408"/>
      <c r="F101" s="355">
        <v>1</v>
      </c>
      <c r="G101" s="355">
        <v>2</v>
      </c>
      <c r="H101" s="355">
        <v>1</v>
      </c>
      <c r="I101" s="355">
        <v>8</v>
      </c>
      <c r="J101" s="356">
        <f t="shared" si="5"/>
        <v>12</v>
      </c>
      <c r="K101" s="719"/>
      <c r="L101" s="8" t="s">
        <v>741</v>
      </c>
      <c r="M101">
        <v>5</v>
      </c>
    </row>
    <row r="102" spans="1:13" x14ac:dyDescent="0.2">
      <c r="A102" s="414">
        <v>78491</v>
      </c>
      <c r="B102" s="415">
        <v>120027080</v>
      </c>
      <c r="C102" s="416" t="s">
        <v>628</v>
      </c>
      <c r="D102" s="417" t="s">
        <v>622</v>
      </c>
      <c r="E102" s="408"/>
      <c r="F102" s="355">
        <v>1</v>
      </c>
      <c r="G102" s="355">
        <v>2</v>
      </c>
      <c r="H102" s="355">
        <v>1</v>
      </c>
      <c r="I102" s="355">
        <v>8</v>
      </c>
      <c r="J102" s="356">
        <f t="shared" si="5"/>
        <v>12</v>
      </c>
      <c r="K102" s="719"/>
      <c r="L102" s="8" t="s">
        <v>741</v>
      </c>
      <c r="M102">
        <v>5</v>
      </c>
    </row>
    <row r="103" spans="1:13" x14ac:dyDescent="0.2">
      <c r="A103" s="414">
        <v>78491</v>
      </c>
      <c r="B103" s="415">
        <v>120027103</v>
      </c>
      <c r="C103" s="416" t="s">
        <v>628</v>
      </c>
      <c r="D103" s="417" t="s">
        <v>627</v>
      </c>
      <c r="E103" s="408"/>
      <c r="F103" s="355">
        <v>1</v>
      </c>
      <c r="G103" s="355">
        <v>2</v>
      </c>
      <c r="H103" s="355">
        <v>1</v>
      </c>
      <c r="I103" s="355">
        <v>8</v>
      </c>
      <c r="J103" s="356">
        <f t="shared" si="5"/>
        <v>12</v>
      </c>
      <c r="K103" s="719"/>
      <c r="L103" s="8" t="s">
        <v>741</v>
      </c>
      <c r="M103">
        <v>5</v>
      </c>
    </row>
    <row r="104" spans="1:13" ht="13.5" thickBot="1" x14ac:dyDescent="0.25">
      <c r="A104" s="418">
        <v>97451</v>
      </c>
      <c r="B104" s="419">
        <v>120027806</v>
      </c>
      <c r="C104" s="420" t="s">
        <v>781</v>
      </c>
      <c r="D104" s="421" t="s">
        <v>622</v>
      </c>
      <c r="E104" s="422"/>
      <c r="F104" s="361">
        <v>1</v>
      </c>
      <c r="G104" s="361">
        <v>2</v>
      </c>
      <c r="H104" s="361">
        <v>1</v>
      </c>
      <c r="I104" s="361">
        <v>8</v>
      </c>
      <c r="J104" s="362">
        <f t="shared" si="5"/>
        <v>12</v>
      </c>
      <c r="K104" s="720"/>
      <c r="L104" s="8" t="s">
        <v>741</v>
      </c>
      <c r="M104">
        <v>5</v>
      </c>
    </row>
    <row r="105" spans="1:13" x14ac:dyDescent="0.2">
      <c r="A105"/>
      <c r="B105"/>
      <c r="E105"/>
    </row>
    <row r="106" spans="1:13" x14ac:dyDescent="0.2">
      <c r="A106"/>
      <c r="B106"/>
      <c r="E106"/>
    </row>
    <row r="107" spans="1:13" x14ac:dyDescent="0.2">
      <c r="A107"/>
      <c r="B107"/>
      <c r="E107"/>
    </row>
    <row r="108" spans="1:13" x14ac:dyDescent="0.2">
      <c r="A108"/>
      <c r="B108"/>
      <c r="E108"/>
    </row>
  </sheetData>
  <mergeCells count="15">
    <mergeCell ref="A1:E1"/>
    <mergeCell ref="G1:J1"/>
    <mergeCell ref="K3:K13"/>
    <mergeCell ref="A15:E15"/>
    <mergeCell ref="G15:J15"/>
    <mergeCell ref="K58:K69"/>
    <mergeCell ref="A71:E71"/>
    <mergeCell ref="G71:J71"/>
    <mergeCell ref="K73:K104"/>
    <mergeCell ref="K17:K36"/>
    <mergeCell ref="A38:E38"/>
    <mergeCell ref="G38:J38"/>
    <mergeCell ref="K40:K54"/>
    <mergeCell ref="A56:E56"/>
    <mergeCell ref="G56:J56"/>
  </mergeCells>
  <pageMargins left="0.25" right="0.25" top="0.75" bottom="0.75" header="0.3" footer="0.3"/>
  <pageSetup paperSize="9" scale="85" orientation="portrait" r:id="rId1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2">
    <tabColor theme="9" tint="-0.249977111117893"/>
  </sheetPr>
  <dimension ref="A1:I67"/>
  <sheetViews>
    <sheetView zoomScale="110" zoomScaleNormal="110" workbookViewId="0">
      <selection activeCell="D16" sqref="D16"/>
    </sheetView>
  </sheetViews>
  <sheetFormatPr defaultColWidth="9.140625" defaultRowHeight="12.75" x14ac:dyDescent="0.2"/>
  <cols>
    <col min="1" max="1" width="9.140625" style="680" customWidth="1"/>
    <col min="2" max="2" width="24.5703125" style="657" bestFit="1" customWidth="1"/>
    <col min="3" max="3" width="15.140625" style="694" bestFit="1" customWidth="1"/>
    <col min="4" max="4" width="12" style="657" bestFit="1" customWidth="1"/>
    <col min="5" max="5" width="17.140625" style="694" customWidth="1"/>
    <col min="6" max="6" width="19.42578125" style="681" bestFit="1" customWidth="1"/>
    <col min="7" max="7" width="20.5703125" style="681" bestFit="1" customWidth="1"/>
    <col min="8" max="8" width="9.140625" style="657"/>
    <col min="9" max="9" width="10.140625" style="657" bestFit="1" customWidth="1"/>
    <col min="10" max="16384" width="9.140625" style="657"/>
  </cols>
  <sheetData>
    <row r="1" spans="1:9" s="677" customFormat="1" ht="30" x14ac:dyDescent="0.2">
      <c r="A1" s="698" t="s">
        <v>1595</v>
      </c>
      <c r="B1" s="695" t="s">
        <v>209</v>
      </c>
      <c r="C1" s="696" t="s">
        <v>529</v>
      </c>
      <c r="D1" s="695" t="s">
        <v>423</v>
      </c>
      <c r="E1" s="696" t="s">
        <v>424</v>
      </c>
      <c r="F1" s="696" t="s">
        <v>916</v>
      </c>
      <c r="G1" s="697" t="s">
        <v>954</v>
      </c>
    </row>
    <row r="2" spans="1:9" ht="15" x14ac:dyDescent="0.2">
      <c r="A2" s="682">
        <v>78492</v>
      </c>
      <c r="B2" s="668" t="s">
        <v>568</v>
      </c>
      <c r="C2" s="673">
        <v>1000000</v>
      </c>
      <c r="D2" s="699"/>
      <c r="E2" s="673">
        <v>1500000</v>
      </c>
      <c r="F2" s="675">
        <v>1000000</v>
      </c>
      <c r="G2" s="683"/>
    </row>
    <row r="3" spans="1:9" ht="15" x14ac:dyDescent="0.2">
      <c r="A3" s="684">
        <v>47722</v>
      </c>
      <c r="B3" s="668" t="s">
        <v>558</v>
      </c>
      <c r="C3" s="673">
        <v>1500000</v>
      </c>
      <c r="D3" s="699"/>
      <c r="E3" s="675">
        <v>15000000</v>
      </c>
      <c r="F3" s="675">
        <v>12000000</v>
      </c>
      <c r="G3" s="683"/>
    </row>
    <row r="4" spans="1:9" ht="15" x14ac:dyDescent="0.2">
      <c r="A4" s="682">
        <v>82946</v>
      </c>
      <c r="B4" s="668" t="s">
        <v>566</v>
      </c>
      <c r="C4" s="673">
        <v>1500000</v>
      </c>
      <c r="D4" s="669">
        <f ca="1">TODAY()+1</f>
        <v>43911</v>
      </c>
      <c r="E4" s="675">
        <v>1000000</v>
      </c>
      <c r="F4" s="675">
        <v>1500000</v>
      </c>
      <c r="G4" s="683"/>
      <c r="I4" s="678"/>
    </row>
    <row r="5" spans="1:9" ht="15" x14ac:dyDescent="0.2">
      <c r="A5" s="682">
        <v>90707</v>
      </c>
      <c r="B5" s="668" t="s">
        <v>563</v>
      </c>
      <c r="C5" s="673">
        <v>1000000</v>
      </c>
      <c r="D5" s="669">
        <f ca="1">TODAY()</f>
        <v>43910</v>
      </c>
      <c r="E5" s="675">
        <v>1000000</v>
      </c>
      <c r="F5" s="675">
        <v>1000000</v>
      </c>
      <c r="G5" s="683"/>
      <c r="I5" s="678"/>
    </row>
    <row r="6" spans="1:9" ht="15" x14ac:dyDescent="0.2">
      <c r="A6" s="682">
        <v>60450</v>
      </c>
      <c r="B6" s="668" t="s">
        <v>567</v>
      </c>
      <c r="C6" s="673">
        <v>1500000</v>
      </c>
      <c r="D6" s="700"/>
      <c r="E6" s="675">
        <v>2000000</v>
      </c>
      <c r="F6" s="675">
        <v>1500000</v>
      </c>
      <c r="G6" s="683"/>
    </row>
    <row r="7" spans="1:9" ht="15" x14ac:dyDescent="0.2">
      <c r="A7" s="682">
        <v>76462</v>
      </c>
      <c r="B7" s="668" t="s">
        <v>559</v>
      </c>
      <c r="C7" s="673">
        <v>23000000</v>
      </c>
      <c r="D7" s="669">
        <f ca="1">TODAY()+-1</f>
        <v>43909</v>
      </c>
      <c r="E7" s="675">
        <v>23000000</v>
      </c>
      <c r="F7" s="675">
        <v>23000000</v>
      </c>
      <c r="G7" s="683"/>
      <c r="I7" s="678"/>
    </row>
    <row r="8" spans="1:9" ht="15" x14ac:dyDescent="0.2">
      <c r="A8" s="682">
        <v>78491</v>
      </c>
      <c r="B8" s="668" t="s">
        <v>569</v>
      </c>
      <c r="C8" s="673">
        <v>2000000</v>
      </c>
      <c r="D8" s="669"/>
      <c r="E8" s="675">
        <v>2000000</v>
      </c>
      <c r="F8" s="675">
        <v>1000000</v>
      </c>
      <c r="G8" s="683"/>
      <c r="I8" s="678"/>
    </row>
    <row r="9" spans="1:9" ht="15" x14ac:dyDescent="0.2">
      <c r="A9" s="682">
        <v>94369</v>
      </c>
      <c r="B9" s="668" t="s">
        <v>562</v>
      </c>
      <c r="C9" s="673">
        <v>1000000</v>
      </c>
      <c r="D9" s="669">
        <v>33486</v>
      </c>
      <c r="E9" s="675">
        <v>1000000</v>
      </c>
      <c r="F9" s="675">
        <v>1000000</v>
      </c>
      <c r="G9" s="683"/>
    </row>
    <row r="10" spans="1:9" ht="15" x14ac:dyDescent="0.2">
      <c r="A10" s="682">
        <v>47727</v>
      </c>
      <c r="B10" s="668" t="s">
        <v>560</v>
      </c>
      <c r="C10" s="673">
        <v>45000000</v>
      </c>
      <c r="D10" s="669">
        <v>33486</v>
      </c>
      <c r="E10" s="675">
        <v>45000000</v>
      </c>
      <c r="F10" s="675">
        <v>45000000</v>
      </c>
      <c r="G10" s="683"/>
    </row>
    <row r="11" spans="1:9" ht="15" x14ac:dyDescent="0.2">
      <c r="A11" s="682">
        <v>59421</v>
      </c>
      <c r="B11" s="668" t="s">
        <v>564</v>
      </c>
      <c r="C11" s="673">
        <v>7000000</v>
      </c>
      <c r="D11" s="669"/>
      <c r="E11" s="675">
        <v>8000000</v>
      </c>
      <c r="F11" s="675">
        <v>7000000</v>
      </c>
      <c r="G11" s="683"/>
    </row>
    <row r="12" spans="1:9" ht="15" x14ac:dyDescent="0.2">
      <c r="A12" s="682">
        <v>32990</v>
      </c>
      <c r="B12" s="668" t="s">
        <v>281</v>
      </c>
      <c r="C12" s="673">
        <v>94000000</v>
      </c>
      <c r="D12" s="669">
        <v>33486</v>
      </c>
      <c r="E12" s="675">
        <v>94000000</v>
      </c>
      <c r="F12" s="675">
        <v>75000000</v>
      </c>
      <c r="G12" s="683"/>
    </row>
    <row r="13" spans="1:9" ht="15" x14ac:dyDescent="0.2">
      <c r="A13" s="682">
        <v>82746</v>
      </c>
      <c r="B13" s="668" t="s">
        <v>565</v>
      </c>
      <c r="C13" s="673">
        <v>6500000</v>
      </c>
      <c r="D13" s="669"/>
      <c r="E13" s="675">
        <v>2000000</v>
      </c>
      <c r="F13" s="675">
        <v>4000000</v>
      </c>
      <c r="G13" s="683"/>
    </row>
    <row r="14" spans="1:9" ht="15" x14ac:dyDescent="0.2">
      <c r="A14" s="682">
        <v>97324</v>
      </c>
      <c r="B14" s="670" t="s">
        <v>770</v>
      </c>
      <c r="C14" s="673">
        <v>7000000</v>
      </c>
      <c r="D14" s="669"/>
      <c r="E14" s="675">
        <v>7000000</v>
      </c>
      <c r="F14" s="675">
        <v>8000000</v>
      </c>
      <c r="G14" s="683"/>
    </row>
    <row r="15" spans="1:9" ht="15" x14ac:dyDescent="0.2">
      <c r="A15" s="682">
        <v>59504</v>
      </c>
      <c r="B15" s="668" t="s">
        <v>561</v>
      </c>
      <c r="C15" s="673">
        <v>2000000</v>
      </c>
      <c r="D15" s="670"/>
      <c r="E15" s="675">
        <v>2000000</v>
      </c>
      <c r="F15" s="675">
        <v>2000000</v>
      </c>
      <c r="G15" s="683"/>
    </row>
    <row r="16" spans="1:9" ht="15" x14ac:dyDescent="0.2">
      <c r="A16" s="682">
        <v>97451</v>
      </c>
      <c r="B16" s="668" t="s">
        <v>793</v>
      </c>
      <c r="C16" s="673"/>
      <c r="D16" s="669"/>
      <c r="E16" s="675"/>
      <c r="F16" s="675">
        <v>2000000</v>
      </c>
      <c r="G16" s="683"/>
    </row>
    <row r="17" spans="1:8" ht="15" x14ac:dyDescent="0.2">
      <c r="A17" s="682">
        <v>83838</v>
      </c>
      <c r="B17" s="670" t="s">
        <v>420</v>
      </c>
      <c r="C17" s="693">
        <v>128000000</v>
      </c>
      <c r="D17" s="669"/>
      <c r="E17" s="693">
        <v>128000000</v>
      </c>
      <c r="F17" s="675">
        <v>170000000</v>
      </c>
      <c r="G17" s="683"/>
    </row>
    <row r="18" spans="1:8" ht="15" x14ac:dyDescent="0.2">
      <c r="A18" s="682">
        <v>79014</v>
      </c>
      <c r="B18" s="670" t="s">
        <v>25</v>
      </c>
      <c r="C18" s="673">
        <v>6000000</v>
      </c>
      <c r="D18" s="670"/>
      <c r="E18" s="675">
        <v>5000000</v>
      </c>
      <c r="F18" s="675">
        <v>6000000</v>
      </c>
      <c r="G18" s="683"/>
      <c r="H18" s="679"/>
    </row>
    <row r="19" spans="1:8" ht="15" x14ac:dyDescent="0.2">
      <c r="A19" s="682">
        <v>92587</v>
      </c>
      <c r="B19" s="670" t="s">
        <v>34</v>
      </c>
      <c r="C19" s="673">
        <v>30000000</v>
      </c>
      <c r="D19" s="669"/>
      <c r="E19" s="675">
        <v>30000000</v>
      </c>
      <c r="F19" s="675">
        <v>40000000</v>
      </c>
      <c r="G19" s="683">
        <v>40000000</v>
      </c>
    </row>
    <row r="20" spans="1:8" ht="15" x14ac:dyDescent="0.2">
      <c r="A20" s="682">
        <v>92663</v>
      </c>
      <c r="B20" s="670" t="s">
        <v>43</v>
      </c>
      <c r="C20" s="673">
        <v>3000000</v>
      </c>
      <c r="D20" s="670"/>
      <c r="E20" s="675">
        <v>2000000</v>
      </c>
      <c r="F20" s="675">
        <v>3000000</v>
      </c>
      <c r="G20" s="683"/>
    </row>
    <row r="21" spans="1:8" ht="15" x14ac:dyDescent="0.2">
      <c r="A21" s="682">
        <v>98364</v>
      </c>
      <c r="B21" s="670" t="s">
        <v>43</v>
      </c>
      <c r="C21" s="673">
        <v>2000000</v>
      </c>
      <c r="D21" s="670"/>
      <c r="E21" s="675"/>
      <c r="F21" s="675"/>
      <c r="G21" s="683"/>
    </row>
    <row r="22" spans="1:8" ht="15" x14ac:dyDescent="0.2">
      <c r="A22" s="682">
        <v>97123</v>
      </c>
      <c r="B22" s="670" t="s">
        <v>716</v>
      </c>
      <c r="C22" s="673">
        <v>2000000</v>
      </c>
      <c r="D22" s="670"/>
      <c r="E22" s="675">
        <v>6000000</v>
      </c>
      <c r="F22" s="675">
        <v>2000000</v>
      </c>
      <c r="G22" s="683"/>
    </row>
    <row r="23" spans="1:8" ht="15" x14ac:dyDescent="0.2">
      <c r="A23" s="682">
        <v>66186</v>
      </c>
      <c r="B23" s="670" t="s">
        <v>49</v>
      </c>
      <c r="C23" s="673">
        <v>1000000</v>
      </c>
      <c r="D23" s="670"/>
      <c r="E23" s="675">
        <v>1000000</v>
      </c>
      <c r="F23" s="675">
        <v>1000000</v>
      </c>
      <c r="G23" s="683"/>
    </row>
    <row r="24" spans="1:8" ht="15" x14ac:dyDescent="0.2">
      <c r="A24" s="682">
        <v>98277</v>
      </c>
      <c r="B24" s="670" t="s">
        <v>842</v>
      </c>
      <c r="C24" s="673">
        <v>2500000</v>
      </c>
      <c r="D24" s="669"/>
      <c r="E24" s="675"/>
      <c r="F24" s="675"/>
      <c r="G24" s="683"/>
    </row>
    <row r="25" spans="1:8" ht="15" x14ac:dyDescent="0.2">
      <c r="A25" s="682">
        <v>77001</v>
      </c>
      <c r="B25" s="670" t="s">
        <v>508</v>
      </c>
      <c r="C25" s="673">
        <v>21000000</v>
      </c>
      <c r="D25" s="669"/>
      <c r="E25" s="675">
        <v>10000000</v>
      </c>
      <c r="F25" s="675">
        <v>21000000</v>
      </c>
      <c r="G25" s="683">
        <v>13233980</v>
      </c>
    </row>
    <row r="26" spans="1:8" ht="15" x14ac:dyDescent="0.2">
      <c r="A26" s="682">
        <v>77561</v>
      </c>
      <c r="B26" s="670" t="s">
        <v>55</v>
      </c>
      <c r="C26" s="673">
        <v>18000000</v>
      </c>
      <c r="D26" s="669"/>
      <c r="E26" s="675">
        <v>18000000</v>
      </c>
      <c r="F26" s="675">
        <v>18000000</v>
      </c>
      <c r="G26" s="683"/>
    </row>
    <row r="27" spans="1:8" ht="15" x14ac:dyDescent="0.2">
      <c r="A27" s="682">
        <v>81146</v>
      </c>
      <c r="B27" s="670" t="s">
        <v>71</v>
      </c>
      <c r="C27" s="673">
        <v>3000000</v>
      </c>
      <c r="D27" s="669"/>
      <c r="E27" s="675">
        <v>3000000</v>
      </c>
      <c r="F27" s="675">
        <v>3000000</v>
      </c>
      <c r="G27" s="683"/>
    </row>
    <row r="28" spans="1:8" ht="15" x14ac:dyDescent="0.2">
      <c r="A28" s="682">
        <v>56205</v>
      </c>
      <c r="B28" s="670" t="s">
        <v>74</v>
      </c>
      <c r="C28" s="673">
        <v>20000000</v>
      </c>
      <c r="D28" s="669"/>
      <c r="E28" s="675">
        <v>20000000</v>
      </c>
      <c r="F28" s="675">
        <v>20000000</v>
      </c>
      <c r="G28" s="683">
        <v>20000000</v>
      </c>
    </row>
    <row r="29" spans="1:8" ht="15" x14ac:dyDescent="0.2">
      <c r="A29" s="682">
        <v>90616</v>
      </c>
      <c r="B29" s="670" t="s">
        <v>81</v>
      </c>
      <c r="C29" s="673">
        <v>16000000</v>
      </c>
      <c r="D29" s="669"/>
      <c r="E29" s="675">
        <v>11000000</v>
      </c>
      <c r="F29" s="675">
        <v>16000000</v>
      </c>
      <c r="G29" s="683"/>
    </row>
    <row r="30" spans="1:8" ht="15" x14ac:dyDescent="0.2">
      <c r="A30" s="682">
        <v>57317</v>
      </c>
      <c r="B30" s="670" t="s">
        <v>83</v>
      </c>
      <c r="C30" s="673">
        <v>2000000</v>
      </c>
      <c r="D30" s="669"/>
      <c r="E30" s="675">
        <v>2000000</v>
      </c>
      <c r="F30" s="675">
        <v>2000000</v>
      </c>
      <c r="G30" s="683"/>
    </row>
    <row r="31" spans="1:8" ht="15" x14ac:dyDescent="0.2">
      <c r="A31" s="682">
        <v>60102</v>
      </c>
      <c r="B31" s="670" t="s">
        <v>419</v>
      </c>
      <c r="C31" s="673">
        <v>23000000</v>
      </c>
      <c r="D31" s="669"/>
      <c r="E31" s="675">
        <v>23000000</v>
      </c>
      <c r="F31" s="675">
        <v>25000000</v>
      </c>
      <c r="G31" s="683"/>
    </row>
    <row r="32" spans="1:8" ht="15" x14ac:dyDescent="0.2">
      <c r="A32" s="682">
        <v>90284</v>
      </c>
      <c r="B32" s="670" t="s">
        <v>421</v>
      </c>
      <c r="C32" s="673">
        <v>1000000</v>
      </c>
      <c r="D32" s="669"/>
      <c r="E32" s="675">
        <v>1000000</v>
      </c>
      <c r="F32" s="675">
        <v>1000000</v>
      </c>
      <c r="G32" s="683"/>
    </row>
    <row r="33" spans="1:7" ht="15" x14ac:dyDescent="0.2">
      <c r="A33" s="682">
        <v>94109</v>
      </c>
      <c r="B33" s="670" t="s">
        <v>496</v>
      </c>
      <c r="C33" s="673">
        <v>6000000</v>
      </c>
      <c r="D33" s="669"/>
      <c r="E33" s="675">
        <v>2000000</v>
      </c>
      <c r="F33" s="675">
        <v>6000000</v>
      </c>
      <c r="G33" s="683"/>
    </row>
    <row r="34" spans="1:7" ht="15" x14ac:dyDescent="0.2">
      <c r="A34" s="682">
        <v>93101</v>
      </c>
      <c r="B34" s="670" t="s">
        <v>100</v>
      </c>
      <c r="C34" s="673">
        <v>1000000</v>
      </c>
      <c r="D34" s="669"/>
      <c r="E34" s="675">
        <v>1000000</v>
      </c>
      <c r="F34" s="675">
        <v>1000000</v>
      </c>
      <c r="G34" s="683"/>
    </row>
    <row r="35" spans="1:7" ht="15" x14ac:dyDescent="0.2">
      <c r="A35" s="682">
        <v>92968</v>
      </c>
      <c r="B35" s="670" t="s">
        <v>102</v>
      </c>
      <c r="C35" s="673">
        <v>114000000</v>
      </c>
      <c r="D35" s="669"/>
      <c r="E35" s="675">
        <v>114000000</v>
      </c>
      <c r="F35" s="675">
        <v>130000000</v>
      </c>
      <c r="G35" s="683">
        <v>70000000</v>
      </c>
    </row>
    <row r="36" spans="1:7" ht="15" x14ac:dyDescent="0.2">
      <c r="A36" s="682">
        <v>90317</v>
      </c>
      <c r="B36" s="670" t="s">
        <v>114</v>
      </c>
      <c r="C36" s="673">
        <v>500000</v>
      </c>
      <c r="D36" s="670"/>
      <c r="E36" s="675">
        <v>500000</v>
      </c>
      <c r="F36" s="675">
        <v>500000</v>
      </c>
      <c r="G36" s="683"/>
    </row>
    <row r="37" spans="1:7" ht="15" x14ac:dyDescent="0.2">
      <c r="A37" s="682">
        <v>2001571</v>
      </c>
      <c r="B37" s="668" t="s">
        <v>633</v>
      </c>
      <c r="C37" s="673">
        <v>23000000</v>
      </c>
      <c r="D37" s="669"/>
      <c r="E37" s="675">
        <v>23000000</v>
      </c>
      <c r="F37" s="675">
        <v>25000000</v>
      </c>
      <c r="G37" s="683">
        <v>0</v>
      </c>
    </row>
    <row r="38" spans="1:7" ht="15" x14ac:dyDescent="0.2">
      <c r="A38" s="682">
        <v>83805</v>
      </c>
      <c r="B38" s="670" t="s">
        <v>118</v>
      </c>
      <c r="C38" s="673">
        <v>2000000</v>
      </c>
      <c r="D38" s="669"/>
      <c r="E38" s="675">
        <v>4000000</v>
      </c>
      <c r="F38" s="675">
        <v>2000000</v>
      </c>
      <c r="G38" s="683"/>
    </row>
    <row r="39" spans="1:7" ht="15" x14ac:dyDescent="0.2">
      <c r="A39" s="682">
        <v>90091</v>
      </c>
      <c r="B39" s="670" t="s">
        <v>120</v>
      </c>
      <c r="C39" s="673">
        <v>3000000</v>
      </c>
      <c r="D39" s="669"/>
      <c r="E39" s="675">
        <v>3000000</v>
      </c>
      <c r="F39" s="675">
        <v>3000000</v>
      </c>
      <c r="G39" s="683"/>
    </row>
    <row r="40" spans="1:7" ht="15" x14ac:dyDescent="0.2">
      <c r="A40" s="682">
        <v>92536</v>
      </c>
      <c r="B40" s="670" t="s">
        <v>121</v>
      </c>
      <c r="C40" s="673">
        <v>12000000</v>
      </c>
      <c r="D40" s="669"/>
      <c r="E40" s="675">
        <v>4500000</v>
      </c>
      <c r="F40" s="675">
        <v>6000000</v>
      </c>
      <c r="G40" s="683"/>
    </row>
    <row r="41" spans="1:7" ht="15" x14ac:dyDescent="0.2">
      <c r="A41" s="682">
        <v>99831</v>
      </c>
      <c r="B41" s="670" t="s">
        <v>1075</v>
      </c>
      <c r="C41" s="673"/>
      <c r="D41" s="669"/>
      <c r="E41" s="673"/>
      <c r="F41" s="675"/>
      <c r="G41" s="683"/>
    </row>
    <row r="42" spans="1:7" ht="15" x14ac:dyDescent="0.2">
      <c r="A42" s="682">
        <v>90005</v>
      </c>
      <c r="B42" s="670" t="s">
        <v>130</v>
      </c>
      <c r="C42" s="673">
        <v>2000000</v>
      </c>
      <c r="D42" s="669"/>
      <c r="E42" s="675">
        <v>2000000</v>
      </c>
      <c r="F42" s="675">
        <v>2000000</v>
      </c>
      <c r="G42" s="683"/>
    </row>
    <row r="43" spans="1:7" ht="15" x14ac:dyDescent="0.2">
      <c r="A43" s="682">
        <v>84742</v>
      </c>
      <c r="B43" s="670" t="s">
        <v>135</v>
      </c>
      <c r="C43" s="673">
        <v>16000000</v>
      </c>
      <c r="D43" s="670"/>
      <c r="E43" s="675">
        <v>16000000</v>
      </c>
      <c r="F43" s="675">
        <v>16000000</v>
      </c>
      <c r="G43" s="683"/>
    </row>
    <row r="44" spans="1:7" ht="15" x14ac:dyDescent="0.2">
      <c r="A44" s="682">
        <v>81713</v>
      </c>
      <c r="B44" s="670" t="s">
        <v>141</v>
      </c>
      <c r="C44" s="673">
        <v>13000000</v>
      </c>
      <c r="D44" s="669"/>
      <c r="E44" s="675">
        <v>11000000</v>
      </c>
      <c r="F44" s="675">
        <v>13000000</v>
      </c>
      <c r="G44" s="683"/>
    </row>
    <row r="45" spans="1:7" ht="15" x14ac:dyDescent="0.2">
      <c r="A45" s="682">
        <v>96904</v>
      </c>
      <c r="B45" s="670" t="s">
        <v>696</v>
      </c>
      <c r="C45" s="673">
        <v>1000000</v>
      </c>
      <c r="D45" s="669"/>
      <c r="E45" s="675">
        <v>1000000</v>
      </c>
      <c r="F45" s="675">
        <v>1000000</v>
      </c>
      <c r="G45" s="683"/>
    </row>
    <row r="46" spans="1:7" ht="15" x14ac:dyDescent="0.2">
      <c r="A46" s="682">
        <v>59019</v>
      </c>
      <c r="B46" s="670" t="s">
        <v>142</v>
      </c>
      <c r="C46" s="673">
        <v>31000000</v>
      </c>
      <c r="D46" s="669"/>
      <c r="E46" s="675">
        <v>25000000</v>
      </c>
      <c r="F46" s="675">
        <v>31000000</v>
      </c>
      <c r="G46" s="683">
        <v>31000000</v>
      </c>
    </row>
    <row r="47" spans="1:7" ht="15" x14ac:dyDescent="0.2">
      <c r="A47" s="682">
        <v>97843</v>
      </c>
      <c r="B47" s="670" t="s">
        <v>815</v>
      </c>
      <c r="C47" s="673">
        <v>1000000</v>
      </c>
      <c r="D47" s="669"/>
      <c r="E47" s="675">
        <v>500000</v>
      </c>
      <c r="F47" s="675">
        <v>1000000</v>
      </c>
      <c r="G47" s="683"/>
    </row>
    <row r="48" spans="1:7" ht="15" x14ac:dyDescent="0.2">
      <c r="A48" s="682">
        <v>56096</v>
      </c>
      <c r="B48" s="670" t="s">
        <v>145</v>
      </c>
      <c r="C48" s="673">
        <v>25000000</v>
      </c>
      <c r="D48" s="669"/>
      <c r="E48" s="675">
        <v>25000000</v>
      </c>
      <c r="F48" s="675">
        <v>25000000</v>
      </c>
      <c r="G48" s="683"/>
    </row>
    <row r="49" spans="1:7" ht="15" x14ac:dyDescent="0.2">
      <c r="A49" s="682">
        <v>93587</v>
      </c>
      <c r="B49" s="670" t="s">
        <v>417</v>
      </c>
      <c r="C49" s="673">
        <v>4000000</v>
      </c>
      <c r="D49" s="669"/>
      <c r="E49" s="675">
        <v>3000000</v>
      </c>
      <c r="F49" s="675">
        <v>4000000</v>
      </c>
      <c r="G49" s="683"/>
    </row>
    <row r="50" spans="1:7" ht="15" x14ac:dyDescent="0.2">
      <c r="A50" s="682">
        <v>84183</v>
      </c>
      <c r="B50" s="670" t="s">
        <v>982</v>
      </c>
      <c r="C50" s="673">
        <v>3000000</v>
      </c>
      <c r="D50" s="670"/>
      <c r="E50" s="675">
        <v>3000000</v>
      </c>
      <c r="F50" s="675">
        <v>6000000</v>
      </c>
      <c r="G50" s="683"/>
    </row>
    <row r="51" spans="1:7" ht="15" x14ac:dyDescent="0.2">
      <c r="A51" s="682">
        <v>94010</v>
      </c>
      <c r="B51" s="670" t="s">
        <v>416</v>
      </c>
      <c r="C51" s="673">
        <v>4000000</v>
      </c>
      <c r="D51" s="669"/>
      <c r="E51" s="675">
        <v>4000000</v>
      </c>
      <c r="F51" s="675">
        <v>4000000</v>
      </c>
      <c r="G51" s="683"/>
    </row>
    <row r="52" spans="1:7" ht="15" x14ac:dyDescent="0.2">
      <c r="A52" s="682">
        <v>74179</v>
      </c>
      <c r="B52" s="670" t="s">
        <v>664</v>
      </c>
      <c r="C52" s="673">
        <v>1</v>
      </c>
      <c r="D52" s="669"/>
      <c r="E52" s="693">
        <v>1000000</v>
      </c>
      <c r="F52" s="674">
        <v>0</v>
      </c>
      <c r="G52" s="683"/>
    </row>
    <row r="53" spans="1:7" ht="15" x14ac:dyDescent="0.2">
      <c r="A53" s="682">
        <v>56161</v>
      </c>
      <c r="B53" s="670" t="s">
        <v>418</v>
      </c>
      <c r="C53" s="673">
        <v>4000000</v>
      </c>
      <c r="D53" s="670"/>
      <c r="E53" s="675">
        <v>4500000</v>
      </c>
      <c r="F53" s="675">
        <v>4000000</v>
      </c>
      <c r="G53" s="683"/>
    </row>
    <row r="54" spans="1:7" ht="15" x14ac:dyDescent="0.2">
      <c r="A54" s="682">
        <v>73499</v>
      </c>
      <c r="B54" s="670" t="s">
        <v>151</v>
      </c>
      <c r="C54" s="673">
        <v>3000000</v>
      </c>
      <c r="D54" s="669"/>
      <c r="E54" s="675">
        <v>2000000</v>
      </c>
      <c r="F54" s="675">
        <v>3000000</v>
      </c>
      <c r="G54" s="683"/>
    </row>
    <row r="55" spans="1:7" ht="15" x14ac:dyDescent="0.2">
      <c r="A55" s="682">
        <v>57622</v>
      </c>
      <c r="B55" s="670" t="s">
        <v>153</v>
      </c>
      <c r="C55" s="673">
        <v>44000000</v>
      </c>
      <c r="D55" s="669"/>
      <c r="E55" s="675">
        <v>44000000</v>
      </c>
      <c r="F55" s="675">
        <v>46000000</v>
      </c>
      <c r="G55" s="683"/>
    </row>
    <row r="56" spans="1:7" ht="15" x14ac:dyDescent="0.2">
      <c r="A56" s="682">
        <v>94041</v>
      </c>
      <c r="B56" s="670" t="s">
        <v>385</v>
      </c>
      <c r="C56" s="673">
        <v>2000000</v>
      </c>
      <c r="D56" s="669"/>
      <c r="E56" s="675">
        <v>1000000</v>
      </c>
      <c r="F56" s="675">
        <v>2000000</v>
      </c>
      <c r="G56" s="683"/>
    </row>
    <row r="57" spans="1:7" ht="15" x14ac:dyDescent="0.2">
      <c r="A57" s="682">
        <v>91020</v>
      </c>
      <c r="B57" s="670" t="s">
        <v>157</v>
      </c>
      <c r="C57" s="673">
        <v>18000000</v>
      </c>
      <c r="D57" s="669"/>
      <c r="E57" s="675">
        <v>18000000</v>
      </c>
      <c r="F57" s="675">
        <v>18000000</v>
      </c>
      <c r="G57" s="683"/>
    </row>
    <row r="58" spans="1:7" ht="15" x14ac:dyDescent="0.2">
      <c r="A58" s="682">
        <v>85379</v>
      </c>
      <c r="B58" s="670" t="s">
        <v>162</v>
      </c>
      <c r="C58" s="673">
        <v>1000000</v>
      </c>
      <c r="D58" s="669"/>
      <c r="E58" s="675">
        <v>500000</v>
      </c>
      <c r="F58" s="675">
        <v>1000000</v>
      </c>
      <c r="G58" s="683"/>
    </row>
    <row r="59" spans="1:7" ht="15" x14ac:dyDescent="0.2">
      <c r="A59" s="682">
        <v>91006</v>
      </c>
      <c r="B59" s="670" t="s">
        <v>164</v>
      </c>
      <c r="C59" s="673">
        <v>1000000</v>
      </c>
      <c r="D59" s="670"/>
      <c r="E59" s="675">
        <v>1000000</v>
      </c>
      <c r="F59" s="675">
        <v>1000000</v>
      </c>
      <c r="G59" s="683"/>
    </row>
    <row r="60" spans="1:7" ht="15" x14ac:dyDescent="0.2">
      <c r="A60" s="682">
        <v>99830</v>
      </c>
      <c r="B60" s="670" t="s">
        <v>1076</v>
      </c>
      <c r="C60" s="673"/>
      <c r="D60" s="669"/>
      <c r="E60" s="673"/>
      <c r="F60" s="675"/>
      <c r="G60" s="683"/>
    </row>
    <row r="61" spans="1:7" ht="15" x14ac:dyDescent="0.2">
      <c r="A61" s="682">
        <v>96078</v>
      </c>
      <c r="B61" s="668" t="s">
        <v>626</v>
      </c>
      <c r="C61" s="673">
        <v>2500000</v>
      </c>
      <c r="D61" s="669"/>
      <c r="E61" s="675">
        <v>2500000</v>
      </c>
      <c r="F61" s="675">
        <v>8000000</v>
      </c>
      <c r="G61" s="683"/>
    </row>
    <row r="62" spans="1:7" ht="15" x14ac:dyDescent="0.2">
      <c r="A62" s="682">
        <v>79735</v>
      </c>
      <c r="B62" s="670" t="s">
        <v>171</v>
      </c>
      <c r="C62" s="673">
        <v>5000000</v>
      </c>
      <c r="D62" s="669"/>
      <c r="E62" s="675">
        <v>5000000</v>
      </c>
      <c r="F62" s="675">
        <v>5000000</v>
      </c>
      <c r="G62" s="683"/>
    </row>
    <row r="63" spans="1:7" ht="15" x14ac:dyDescent="0.2">
      <c r="A63" s="682">
        <v>59425</v>
      </c>
      <c r="B63" s="670" t="s">
        <v>178</v>
      </c>
      <c r="C63" s="673">
        <v>250000000</v>
      </c>
      <c r="D63" s="669"/>
      <c r="E63" s="675">
        <v>140000000</v>
      </c>
      <c r="F63" s="675">
        <v>170000000</v>
      </c>
      <c r="G63" s="683">
        <v>15000000</v>
      </c>
    </row>
    <row r="64" spans="1:7" ht="15" x14ac:dyDescent="0.2">
      <c r="A64" s="682">
        <v>78606</v>
      </c>
      <c r="B64" s="670" t="s">
        <v>185</v>
      </c>
      <c r="C64" s="673">
        <v>55000000</v>
      </c>
      <c r="D64" s="669"/>
      <c r="E64" s="675">
        <v>55000000</v>
      </c>
      <c r="F64" s="675">
        <v>70000000</v>
      </c>
      <c r="G64" s="683">
        <v>70000000</v>
      </c>
    </row>
    <row r="65" spans="1:7" ht="15" x14ac:dyDescent="0.2">
      <c r="A65" s="682">
        <v>78258</v>
      </c>
      <c r="B65" s="670" t="s">
        <v>186</v>
      </c>
      <c r="C65" s="673">
        <v>50000000</v>
      </c>
      <c r="D65" s="669"/>
      <c r="E65" s="675">
        <v>66000000</v>
      </c>
      <c r="F65" s="676">
        <v>72000000</v>
      </c>
      <c r="G65" s="683">
        <v>50000000</v>
      </c>
    </row>
    <row r="66" spans="1:7" ht="15" x14ac:dyDescent="0.2">
      <c r="A66" s="682">
        <v>94206</v>
      </c>
      <c r="B66" s="670" t="s">
        <v>530</v>
      </c>
      <c r="C66" s="673">
        <v>26000000</v>
      </c>
      <c r="D66" s="669"/>
      <c r="E66" s="675">
        <v>26000000</v>
      </c>
      <c r="F66" s="675">
        <v>13000000</v>
      </c>
      <c r="G66" s="683"/>
    </row>
    <row r="67" spans="1:7" ht="15" x14ac:dyDescent="0.2">
      <c r="A67" s="667">
        <v>94012</v>
      </c>
      <c r="B67" s="671" t="s">
        <v>422</v>
      </c>
      <c r="C67" s="685">
        <v>57000000</v>
      </c>
      <c r="D67" s="672"/>
      <c r="E67" s="686">
        <v>46000000</v>
      </c>
      <c r="F67" s="686">
        <v>57000000</v>
      </c>
      <c r="G67" s="687">
        <v>57000000</v>
      </c>
    </row>
  </sheetData>
  <conditionalFormatting sqref="F2:F66 E3:E65">
    <cfRule type="cellIs" dxfId="21" priority="158" operator="equal">
      <formula>85000000</formula>
    </cfRule>
  </conditionalFormatting>
  <conditionalFormatting sqref="F10">
    <cfRule type="cellIs" dxfId="20" priority="157" operator="equal">
      <formula>#REF!</formula>
    </cfRule>
  </conditionalFormatting>
  <conditionalFormatting sqref="E3:E65">
    <cfRule type="cellIs" dxfId="19" priority="154" operator="equal">
      <formula>#REF!</formula>
    </cfRule>
    <cfRule type="cellIs" dxfId="18" priority="156" operator="equal">
      <formula>#REF!</formula>
    </cfRule>
  </conditionalFormatting>
  <conditionalFormatting sqref="E3:E4">
    <cfRule type="cellIs" dxfId="17" priority="155" operator="equal">
      <formula>66500000</formula>
    </cfRule>
  </conditionalFormatting>
  <conditionalFormatting sqref="F67">
    <cfRule type="cellIs" dxfId="16" priority="8" operator="equal">
      <formula>85000000</formula>
    </cfRule>
  </conditionalFormatting>
  <conditionalFormatting sqref="C1:E1048576">
    <cfRule type="expression" dxfId="15" priority="1">
      <formula>AND($D1&lt;=(TODAY()),$D1&lt;&gt;"")</formula>
    </cfRule>
  </conditionalFormatting>
  <pageMargins left="0.7" right="0.7" top="0.75" bottom="0.75" header="0.3" footer="0.3"/>
  <pageSetup paperSize="9" scale="79" orientation="portrait" r:id="rId1"/>
  <legacyDrawing r:id="rId2"/>
  <tableParts count="1">
    <tablePart r:id="rId3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"/>
  <sheetViews>
    <sheetView workbookViewId="0">
      <selection sqref="A1:G1048576"/>
    </sheetView>
  </sheetViews>
  <sheetFormatPr defaultRowHeight="12.75" x14ac:dyDescent="0.2"/>
  <cols>
    <col min="1" max="1" width="9" bestFit="1" customWidth="1"/>
    <col min="2" max="2" width="38.140625" bestFit="1" customWidth="1"/>
    <col min="3" max="3" width="11" bestFit="1" customWidth="1"/>
    <col min="4" max="4" width="38.5703125" bestFit="1" customWidth="1"/>
    <col min="5" max="5" width="12.7109375" bestFit="1" customWidth="1"/>
    <col min="6" max="6" width="25.85546875" bestFit="1" customWidth="1"/>
    <col min="7" max="7" width="11.42578125" bestFit="1" customWidth="1"/>
  </cols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4">
    <tabColor rgb="FFFF0066"/>
  </sheetPr>
  <dimension ref="A1:IT1191"/>
  <sheetViews>
    <sheetView workbookViewId="0"/>
  </sheetViews>
  <sheetFormatPr defaultColWidth="11.42578125" defaultRowHeight="15" outlineLevelRow="1" x14ac:dyDescent="0.25"/>
  <cols>
    <col min="1" max="1" width="20.5703125" style="183" customWidth="1"/>
    <col min="2" max="2" width="19.5703125" style="184" customWidth="1"/>
    <col min="3" max="3" width="17.7109375" style="184" customWidth="1"/>
    <col min="4" max="4" width="20" style="184" customWidth="1"/>
    <col min="5" max="6" width="17.7109375" style="184" customWidth="1"/>
    <col min="7" max="7" width="22.7109375" style="185" customWidth="1"/>
    <col min="8" max="8" width="19.85546875" style="185" bestFit="1" customWidth="1"/>
    <col min="9" max="9" width="17.7109375" style="185" customWidth="1"/>
    <col min="10" max="10" width="19.5703125" style="184" customWidth="1"/>
    <col min="11" max="11" width="17.7109375" style="184" customWidth="1"/>
    <col min="12" max="12" width="20.7109375" style="184" bestFit="1" customWidth="1"/>
    <col min="13" max="254" width="17.7109375" style="184" customWidth="1"/>
    <col min="255" max="16384" width="11.42578125" style="184"/>
  </cols>
  <sheetData>
    <row r="1" spans="1:12" ht="15.75" thickBot="1" x14ac:dyDescent="0.3">
      <c r="F1" s="185"/>
      <c r="I1" s="184"/>
    </row>
    <row r="2" spans="1:12" s="192" customFormat="1" x14ac:dyDescent="0.25">
      <c r="A2" s="186" t="s">
        <v>468</v>
      </c>
      <c r="B2" s="187" t="s">
        <v>469</v>
      </c>
      <c r="C2" s="188" t="s">
        <v>470</v>
      </c>
      <c r="D2" s="730" t="s">
        <v>470</v>
      </c>
      <c r="E2" s="730"/>
      <c r="F2" s="730"/>
      <c r="G2" s="730"/>
      <c r="H2" s="730"/>
      <c r="I2" s="730"/>
      <c r="J2" s="189" t="s">
        <v>470</v>
      </c>
      <c r="K2" s="190" t="s">
        <v>470</v>
      </c>
      <c r="L2" s="191"/>
    </row>
    <row r="3" spans="1:12" s="200" customFormat="1" ht="114.75" x14ac:dyDescent="0.2">
      <c r="A3" s="193" t="s">
        <v>471</v>
      </c>
      <c r="B3" s="194" t="s">
        <v>472</v>
      </c>
      <c r="C3" s="194" t="s">
        <v>473</v>
      </c>
      <c r="D3" s="195" t="s">
        <v>474</v>
      </c>
      <c r="E3" s="196" t="s">
        <v>475</v>
      </c>
      <c r="F3" s="196" t="s">
        <v>476</v>
      </c>
      <c r="G3" s="197" t="s">
        <v>477</v>
      </c>
      <c r="H3" s="198" t="s">
        <v>478</v>
      </c>
      <c r="I3" s="198" t="s">
        <v>479</v>
      </c>
      <c r="J3" s="194" t="s">
        <v>480</v>
      </c>
      <c r="K3" s="194" t="s">
        <v>481</v>
      </c>
      <c r="L3" s="199" t="s">
        <v>482</v>
      </c>
    </row>
    <row r="4" spans="1:12" ht="25.5" customHeight="1" thickBot="1" x14ac:dyDescent="0.3">
      <c r="A4" s="731" t="s">
        <v>483</v>
      </c>
      <c r="B4" s="732"/>
      <c r="C4" s="732"/>
      <c r="D4" s="732"/>
      <c r="E4" s="732"/>
      <c r="F4" s="732"/>
      <c r="G4" s="732"/>
      <c r="H4" s="732"/>
      <c r="I4" s="732"/>
      <c r="J4" s="732"/>
      <c r="K4" s="732"/>
      <c r="L4" s="733"/>
    </row>
    <row r="5" spans="1:12" hidden="1" outlineLevel="1" x14ac:dyDescent="0.25">
      <c r="A5" s="201">
        <v>41913</v>
      </c>
      <c r="B5" s="202"/>
      <c r="C5" s="203"/>
      <c r="D5" s="203"/>
      <c r="E5" s="203"/>
      <c r="F5" s="203"/>
      <c r="G5" s="203"/>
      <c r="H5" s="202"/>
      <c r="I5" s="204"/>
      <c r="J5" s="202"/>
      <c r="K5" s="205"/>
      <c r="L5" s="205"/>
    </row>
    <row r="6" spans="1:12" hidden="1" outlineLevel="1" x14ac:dyDescent="0.25">
      <c r="A6" s="201">
        <v>41914</v>
      </c>
      <c r="B6" s="202"/>
      <c r="C6" s="204"/>
      <c r="D6" s="204"/>
      <c r="E6" s="204"/>
      <c r="F6" s="204"/>
      <c r="G6" s="203"/>
      <c r="H6" s="202"/>
      <c r="I6" s="204"/>
      <c r="J6" s="202"/>
      <c r="K6" s="205"/>
      <c r="L6" s="205"/>
    </row>
    <row r="7" spans="1:12" hidden="1" outlineLevel="1" x14ac:dyDescent="0.25">
      <c r="A7" s="201">
        <v>41915</v>
      </c>
      <c r="B7" s="202"/>
      <c r="C7" s="204"/>
      <c r="D7" s="204"/>
      <c r="E7" s="204"/>
      <c r="F7" s="204"/>
      <c r="G7" s="204"/>
      <c r="H7" s="202"/>
      <c r="I7" s="202"/>
      <c r="J7" s="202"/>
      <c r="K7" s="206"/>
      <c r="L7" s="206"/>
    </row>
    <row r="8" spans="1:12" hidden="1" outlineLevel="1" x14ac:dyDescent="0.25">
      <c r="A8" s="207">
        <v>41916</v>
      </c>
      <c r="B8" s="208"/>
      <c r="C8" s="208"/>
      <c r="D8" s="209"/>
      <c r="E8" s="209"/>
      <c r="F8" s="209"/>
      <c r="G8" s="209"/>
      <c r="H8" s="208"/>
      <c r="I8" s="208"/>
      <c r="J8" s="208"/>
      <c r="K8" s="210"/>
      <c r="L8" s="210"/>
    </row>
    <row r="9" spans="1:12" hidden="1" outlineLevel="1" x14ac:dyDescent="0.25">
      <c r="A9" s="207">
        <v>41917</v>
      </c>
      <c r="B9" s="208"/>
      <c r="C9" s="208"/>
      <c r="D9" s="209"/>
      <c r="E9" s="209"/>
      <c r="F9" s="209"/>
      <c r="G9" s="209"/>
      <c r="H9" s="208"/>
      <c r="I9" s="208"/>
      <c r="J9" s="208"/>
      <c r="K9" s="210"/>
      <c r="L9" s="210"/>
    </row>
    <row r="10" spans="1:12" hidden="1" outlineLevel="1" x14ac:dyDescent="0.25">
      <c r="A10" s="201">
        <v>41918</v>
      </c>
      <c r="B10" s="211"/>
      <c r="C10" s="211"/>
      <c r="D10" s="211"/>
      <c r="E10" s="211"/>
      <c r="F10" s="211"/>
      <c r="G10" s="211"/>
      <c r="H10" s="211"/>
      <c r="I10" s="211"/>
      <c r="J10" s="211"/>
      <c r="K10" s="212"/>
      <c r="L10" s="212"/>
    </row>
    <row r="11" spans="1:12" hidden="1" outlineLevel="1" x14ac:dyDescent="0.25">
      <c r="A11" s="201">
        <v>41919</v>
      </c>
      <c r="B11" s="211"/>
      <c r="C11" s="211"/>
      <c r="D11" s="211"/>
      <c r="E11" s="211"/>
      <c r="F11" s="211"/>
      <c r="G11" s="211"/>
      <c r="H11" s="211"/>
      <c r="I11" s="211"/>
      <c r="J11" s="211"/>
      <c r="K11" s="212"/>
      <c r="L11" s="212"/>
    </row>
    <row r="12" spans="1:12" hidden="1" outlineLevel="1" x14ac:dyDescent="0.25">
      <c r="A12" s="201">
        <v>41920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6"/>
      <c r="L12" s="206"/>
    </row>
    <row r="13" spans="1:12" ht="12.6" hidden="1" customHeight="1" outlineLevel="1" x14ac:dyDescent="0.25">
      <c r="A13" s="201">
        <v>41921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5"/>
      <c r="L13" s="205"/>
    </row>
    <row r="14" spans="1:12" hidden="1" outlineLevel="1" x14ac:dyDescent="0.25">
      <c r="A14" s="201">
        <v>41922</v>
      </c>
      <c r="B14" s="204"/>
      <c r="C14" s="204"/>
      <c r="D14" s="204"/>
      <c r="E14" s="204"/>
      <c r="F14" s="204"/>
      <c r="G14" s="204"/>
      <c r="H14" s="204"/>
      <c r="I14" s="204"/>
      <c r="J14" s="204"/>
      <c r="K14" s="205"/>
      <c r="L14" s="205"/>
    </row>
    <row r="15" spans="1:12" hidden="1" outlineLevel="1" x14ac:dyDescent="0.25">
      <c r="A15" s="207">
        <v>41923</v>
      </c>
      <c r="B15" s="213"/>
      <c r="C15" s="208"/>
      <c r="D15" s="208"/>
      <c r="E15" s="209"/>
      <c r="F15" s="209"/>
      <c r="G15" s="209"/>
      <c r="H15" s="209"/>
      <c r="I15" s="208"/>
      <c r="J15" s="208"/>
      <c r="K15" s="210"/>
      <c r="L15" s="210"/>
    </row>
    <row r="16" spans="1:12" hidden="1" outlineLevel="1" x14ac:dyDescent="0.25">
      <c r="A16" s="207">
        <v>41924</v>
      </c>
      <c r="B16" s="213"/>
      <c r="C16" s="208"/>
      <c r="D16" s="208"/>
      <c r="E16" s="209"/>
      <c r="F16" s="209"/>
      <c r="G16" s="209"/>
      <c r="H16" s="209"/>
      <c r="I16" s="208"/>
      <c r="J16" s="208"/>
      <c r="K16" s="210"/>
      <c r="L16" s="210"/>
    </row>
    <row r="17" spans="1:254" hidden="1" outlineLevel="1" x14ac:dyDescent="0.25">
      <c r="A17" s="201">
        <v>41925</v>
      </c>
      <c r="B17" s="211"/>
      <c r="C17" s="211"/>
      <c r="D17" s="211"/>
      <c r="E17" s="211"/>
      <c r="F17" s="211"/>
      <c r="G17" s="211"/>
      <c r="H17" s="211"/>
      <c r="I17" s="211"/>
      <c r="J17" s="211"/>
      <c r="K17" s="212"/>
      <c r="L17" s="212"/>
      <c r="M17" s="214"/>
      <c r="N17" s="214"/>
      <c r="O17" s="214"/>
      <c r="P17" s="214"/>
      <c r="Q17" s="214"/>
      <c r="R17" s="214"/>
      <c r="S17" s="214"/>
      <c r="T17" s="214"/>
      <c r="U17" s="214"/>
      <c r="V17" s="214"/>
      <c r="W17" s="214"/>
      <c r="X17" s="214"/>
      <c r="Y17" s="215"/>
      <c r="Z17" s="214"/>
      <c r="AA17" s="214"/>
      <c r="AB17" s="214"/>
      <c r="AC17" s="214"/>
      <c r="AD17" s="214"/>
      <c r="AE17" s="214"/>
      <c r="AF17" s="214"/>
      <c r="AG17" s="214"/>
      <c r="AH17" s="214"/>
      <c r="AI17" s="214"/>
      <c r="AJ17" s="214"/>
      <c r="AK17" s="214"/>
      <c r="AL17" s="215"/>
      <c r="AM17" s="214"/>
      <c r="AN17" s="214"/>
      <c r="AO17" s="214"/>
      <c r="AP17" s="214"/>
      <c r="AQ17" s="214"/>
      <c r="AR17" s="214"/>
      <c r="AS17" s="214"/>
      <c r="AT17" s="214"/>
      <c r="AU17" s="214"/>
      <c r="AV17" s="214"/>
      <c r="AW17" s="214"/>
      <c r="AX17" s="214"/>
      <c r="AY17" s="215"/>
      <c r="AZ17" s="214"/>
      <c r="BA17" s="214"/>
      <c r="BB17" s="214"/>
      <c r="BC17" s="214"/>
      <c r="BD17" s="214"/>
      <c r="BE17" s="214"/>
      <c r="BF17" s="214"/>
      <c r="BG17" s="214"/>
      <c r="BH17" s="214"/>
      <c r="BI17" s="214"/>
      <c r="BJ17" s="214"/>
      <c r="BK17" s="214"/>
      <c r="BL17" s="215"/>
      <c r="BM17" s="214"/>
      <c r="BN17" s="214"/>
      <c r="BO17" s="214"/>
      <c r="BP17" s="214"/>
      <c r="BQ17" s="214"/>
      <c r="BR17" s="214"/>
      <c r="BS17" s="214"/>
      <c r="BT17" s="214"/>
      <c r="BU17" s="214"/>
      <c r="BV17" s="214"/>
      <c r="BW17" s="214"/>
      <c r="BX17" s="214"/>
      <c r="BY17" s="215"/>
      <c r="BZ17" s="214"/>
      <c r="CA17" s="214"/>
      <c r="CB17" s="214"/>
      <c r="CC17" s="214"/>
      <c r="CD17" s="214"/>
      <c r="CE17" s="214"/>
      <c r="CF17" s="214"/>
      <c r="CG17" s="214"/>
      <c r="CH17" s="214"/>
      <c r="CI17" s="214"/>
      <c r="CJ17" s="214"/>
      <c r="CK17" s="214"/>
      <c r="CL17" s="215"/>
      <c r="CM17" s="214"/>
      <c r="CN17" s="214"/>
      <c r="CO17" s="214"/>
      <c r="CP17" s="214"/>
      <c r="CQ17" s="214"/>
      <c r="CR17" s="214"/>
      <c r="CS17" s="214"/>
      <c r="CT17" s="214"/>
      <c r="CU17" s="214"/>
      <c r="CV17" s="214"/>
      <c r="CW17" s="214"/>
      <c r="CX17" s="214"/>
      <c r="CY17" s="215"/>
      <c r="CZ17" s="214"/>
      <c r="DA17" s="214"/>
      <c r="DB17" s="214"/>
      <c r="DC17" s="214"/>
      <c r="DD17" s="214"/>
      <c r="DE17" s="214"/>
      <c r="DF17" s="214"/>
      <c r="DG17" s="214"/>
      <c r="DH17" s="214"/>
      <c r="DI17" s="214"/>
      <c r="DJ17" s="214"/>
      <c r="DK17" s="214"/>
      <c r="DL17" s="215"/>
      <c r="DM17" s="214"/>
      <c r="DN17" s="214"/>
      <c r="DO17" s="214"/>
      <c r="DP17" s="214"/>
      <c r="DQ17" s="214"/>
      <c r="DR17" s="214"/>
      <c r="DS17" s="214"/>
      <c r="DT17" s="214"/>
      <c r="DU17" s="214"/>
      <c r="DV17" s="214"/>
      <c r="DW17" s="214"/>
      <c r="DX17" s="214"/>
      <c r="DY17" s="215"/>
      <c r="DZ17" s="214"/>
      <c r="EA17" s="214"/>
      <c r="EB17" s="214"/>
      <c r="EC17" s="214"/>
      <c r="ED17" s="214"/>
      <c r="EE17" s="214"/>
      <c r="EF17" s="214"/>
      <c r="EG17" s="214"/>
      <c r="EH17" s="214"/>
      <c r="EI17" s="214"/>
      <c r="EJ17" s="214"/>
      <c r="EK17" s="214"/>
      <c r="EL17" s="215"/>
      <c r="EM17" s="214"/>
      <c r="EN17" s="214"/>
      <c r="EO17" s="214"/>
      <c r="EP17" s="214"/>
      <c r="EQ17" s="214"/>
      <c r="ER17" s="214"/>
      <c r="ES17" s="214"/>
      <c r="ET17" s="214"/>
      <c r="EU17" s="214"/>
      <c r="EV17" s="214"/>
      <c r="EW17" s="214"/>
      <c r="EX17" s="214"/>
      <c r="EY17" s="215"/>
      <c r="EZ17" s="214"/>
      <c r="FA17" s="214"/>
      <c r="FB17" s="214"/>
      <c r="FC17" s="214"/>
      <c r="FD17" s="214"/>
      <c r="FE17" s="214"/>
      <c r="FF17" s="214"/>
      <c r="FG17" s="214"/>
      <c r="FH17" s="214"/>
      <c r="FI17" s="214"/>
      <c r="FJ17" s="214"/>
      <c r="FK17" s="214"/>
      <c r="FL17" s="215"/>
      <c r="FM17" s="214"/>
      <c r="FN17" s="214"/>
      <c r="FO17" s="214"/>
      <c r="FP17" s="214"/>
      <c r="FQ17" s="214"/>
      <c r="FR17" s="214"/>
      <c r="FS17" s="214"/>
      <c r="FT17" s="214"/>
      <c r="FU17" s="214"/>
      <c r="FV17" s="214"/>
      <c r="FW17" s="214"/>
      <c r="FX17" s="214"/>
      <c r="FY17" s="215"/>
      <c r="FZ17" s="214"/>
      <c r="GA17" s="214"/>
      <c r="GB17" s="214"/>
      <c r="GC17" s="214"/>
      <c r="GD17" s="214"/>
      <c r="GE17" s="214"/>
      <c r="GF17" s="214"/>
      <c r="GG17" s="214"/>
      <c r="GH17" s="214"/>
      <c r="GI17" s="214"/>
      <c r="GJ17" s="214"/>
      <c r="GK17" s="214"/>
      <c r="GL17" s="215"/>
      <c r="GM17" s="214"/>
      <c r="GN17" s="214"/>
      <c r="GO17" s="214"/>
      <c r="GP17" s="214"/>
      <c r="GQ17" s="214"/>
      <c r="GR17" s="214"/>
      <c r="GS17" s="214"/>
      <c r="GT17" s="214"/>
      <c r="GU17" s="214"/>
      <c r="GV17" s="214"/>
      <c r="GW17" s="214"/>
      <c r="GX17" s="214"/>
      <c r="GY17" s="215"/>
      <c r="GZ17" s="214"/>
      <c r="HA17" s="214"/>
      <c r="HB17" s="214"/>
      <c r="HC17" s="214"/>
      <c r="HD17" s="214"/>
      <c r="HE17" s="214"/>
      <c r="HF17" s="214"/>
      <c r="HG17" s="214"/>
      <c r="HH17" s="214"/>
      <c r="HI17" s="214"/>
      <c r="HJ17" s="214"/>
      <c r="HK17" s="214"/>
      <c r="HL17" s="215"/>
      <c r="HM17" s="214"/>
      <c r="HN17" s="214"/>
      <c r="HO17" s="214"/>
      <c r="HP17" s="214"/>
      <c r="HQ17" s="214"/>
      <c r="HR17" s="214"/>
      <c r="HS17" s="214"/>
      <c r="HT17" s="214"/>
      <c r="HU17" s="214"/>
      <c r="HV17" s="214"/>
      <c r="HW17" s="214"/>
      <c r="HX17" s="214"/>
      <c r="HY17" s="215"/>
      <c r="HZ17" s="214"/>
      <c r="IA17" s="214"/>
      <c r="IB17" s="214"/>
      <c r="IC17" s="214"/>
      <c r="ID17" s="214"/>
      <c r="IE17" s="214"/>
      <c r="IF17" s="214"/>
      <c r="IG17" s="214"/>
      <c r="IH17" s="214"/>
      <c r="II17" s="214"/>
      <c r="IJ17" s="214"/>
      <c r="IK17" s="214"/>
      <c r="IL17" s="215"/>
      <c r="IM17" s="214"/>
      <c r="IN17" s="214"/>
      <c r="IO17" s="214"/>
      <c r="IP17" s="214"/>
      <c r="IQ17" s="214"/>
      <c r="IR17" s="214"/>
      <c r="IS17" s="214"/>
      <c r="IT17" s="214"/>
    </row>
    <row r="18" spans="1:254" hidden="1" outlineLevel="1" x14ac:dyDescent="0.25">
      <c r="A18" s="201">
        <v>41926</v>
      </c>
      <c r="B18" s="211"/>
      <c r="C18" s="211"/>
      <c r="D18" s="211"/>
      <c r="E18" s="211"/>
      <c r="F18" s="211"/>
      <c r="G18" s="211"/>
      <c r="H18" s="211"/>
      <c r="I18" s="211"/>
      <c r="J18" s="211"/>
      <c r="K18" s="212"/>
      <c r="L18" s="212"/>
      <c r="M18" s="214"/>
      <c r="N18" s="214"/>
      <c r="O18" s="214"/>
      <c r="P18" s="214"/>
      <c r="Q18" s="214"/>
      <c r="R18" s="214"/>
      <c r="S18" s="214"/>
      <c r="T18" s="214"/>
      <c r="U18" s="214"/>
      <c r="V18" s="214"/>
      <c r="W18" s="214"/>
      <c r="X18" s="214"/>
      <c r="Y18" s="215"/>
      <c r="Z18" s="214"/>
      <c r="AA18" s="214"/>
      <c r="AB18" s="214"/>
      <c r="AC18" s="214"/>
      <c r="AD18" s="214"/>
      <c r="AE18" s="214"/>
      <c r="AF18" s="214"/>
      <c r="AG18" s="214"/>
      <c r="AH18" s="214"/>
      <c r="AI18" s="214"/>
      <c r="AJ18" s="214"/>
      <c r="AK18" s="214"/>
      <c r="AL18" s="215"/>
      <c r="AM18" s="214"/>
      <c r="AN18" s="214"/>
      <c r="AO18" s="214"/>
      <c r="AP18" s="214"/>
      <c r="AQ18" s="214"/>
      <c r="AR18" s="214"/>
      <c r="AS18" s="214"/>
      <c r="AT18" s="214"/>
      <c r="AU18" s="214"/>
      <c r="AV18" s="214"/>
      <c r="AW18" s="214"/>
      <c r="AX18" s="214"/>
      <c r="AY18" s="215"/>
      <c r="AZ18" s="214"/>
      <c r="BA18" s="214"/>
      <c r="BB18" s="214"/>
      <c r="BC18" s="214"/>
      <c r="BD18" s="214"/>
      <c r="BE18" s="214"/>
      <c r="BF18" s="214"/>
      <c r="BG18" s="214"/>
      <c r="BH18" s="214"/>
      <c r="BI18" s="214"/>
      <c r="BJ18" s="214"/>
      <c r="BK18" s="214"/>
      <c r="BL18" s="215"/>
      <c r="BM18" s="214"/>
      <c r="BN18" s="214"/>
      <c r="BO18" s="214"/>
      <c r="BP18" s="214"/>
      <c r="BQ18" s="214"/>
      <c r="BR18" s="214"/>
      <c r="BS18" s="214"/>
      <c r="BT18" s="214"/>
      <c r="BU18" s="214"/>
      <c r="BV18" s="214"/>
      <c r="BW18" s="214"/>
      <c r="BX18" s="214"/>
      <c r="BY18" s="215"/>
      <c r="BZ18" s="214"/>
      <c r="CA18" s="214"/>
      <c r="CB18" s="214"/>
      <c r="CC18" s="214"/>
      <c r="CD18" s="214"/>
      <c r="CE18" s="214"/>
      <c r="CF18" s="214"/>
      <c r="CG18" s="214"/>
      <c r="CH18" s="214"/>
      <c r="CI18" s="214"/>
      <c r="CJ18" s="214"/>
      <c r="CK18" s="214"/>
      <c r="CL18" s="215"/>
      <c r="CM18" s="214"/>
      <c r="CN18" s="214"/>
      <c r="CO18" s="214"/>
      <c r="CP18" s="214"/>
      <c r="CQ18" s="214"/>
      <c r="CR18" s="214"/>
      <c r="CS18" s="214"/>
      <c r="CT18" s="214"/>
      <c r="CU18" s="214"/>
      <c r="CV18" s="214"/>
      <c r="CW18" s="214"/>
      <c r="CX18" s="214"/>
      <c r="CY18" s="215"/>
      <c r="CZ18" s="214"/>
      <c r="DA18" s="214"/>
      <c r="DB18" s="214"/>
      <c r="DC18" s="214"/>
      <c r="DD18" s="214"/>
      <c r="DE18" s="214"/>
      <c r="DF18" s="214"/>
      <c r="DG18" s="214"/>
      <c r="DH18" s="214"/>
      <c r="DI18" s="214"/>
      <c r="DJ18" s="214"/>
      <c r="DK18" s="214"/>
      <c r="DL18" s="215"/>
      <c r="DM18" s="214"/>
      <c r="DN18" s="214"/>
      <c r="DO18" s="214"/>
      <c r="DP18" s="214"/>
      <c r="DQ18" s="214"/>
      <c r="DR18" s="214"/>
      <c r="DS18" s="214"/>
      <c r="DT18" s="214"/>
      <c r="DU18" s="214"/>
      <c r="DV18" s="214"/>
      <c r="DW18" s="214"/>
      <c r="DX18" s="214"/>
      <c r="DY18" s="215"/>
      <c r="DZ18" s="214"/>
      <c r="EA18" s="214"/>
      <c r="EB18" s="214"/>
      <c r="EC18" s="214"/>
      <c r="ED18" s="214"/>
      <c r="EE18" s="214"/>
      <c r="EF18" s="214"/>
      <c r="EG18" s="214"/>
      <c r="EH18" s="214"/>
      <c r="EI18" s="214"/>
      <c r="EJ18" s="214"/>
      <c r="EK18" s="214"/>
      <c r="EL18" s="215"/>
      <c r="EM18" s="214"/>
      <c r="EN18" s="214"/>
      <c r="EO18" s="214"/>
      <c r="EP18" s="214"/>
      <c r="EQ18" s="214"/>
      <c r="ER18" s="214"/>
      <c r="ES18" s="214"/>
      <c r="ET18" s="214"/>
      <c r="EU18" s="214"/>
      <c r="EV18" s="214"/>
      <c r="EW18" s="214"/>
      <c r="EX18" s="214"/>
      <c r="EY18" s="215"/>
      <c r="EZ18" s="214"/>
      <c r="FA18" s="214"/>
      <c r="FB18" s="214"/>
      <c r="FC18" s="214"/>
      <c r="FD18" s="214"/>
      <c r="FE18" s="214"/>
      <c r="FF18" s="214"/>
      <c r="FG18" s="214"/>
      <c r="FH18" s="214"/>
      <c r="FI18" s="214"/>
      <c r="FJ18" s="214"/>
      <c r="FK18" s="214"/>
      <c r="FL18" s="215"/>
      <c r="FM18" s="214"/>
      <c r="FN18" s="214"/>
      <c r="FO18" s="214"/>
      <c r="FP18" s="214"/>
      <c r="FQ18" s="214"/>
      <c r="FR18" s="214"/>
      <c r="FS18" s="214"/>
      <c r="FT18" s="214"/>
      <c r="FU18" s="214"/>
      <c r="FV18" s="214"/>
      <c r="FW18" s="214"/>
      <c r="FX18" s="214"/>
      <c r="FY18" s="215"/>
      <c r="FZ18" s="214"/>
      <c r="GA18" s="214"/>
      <c r="GB18" s="214"/>
      <c r="GC18" s="214"/>
      <c r="GD18" s="214"/>
      <c r="GE18" s="214"/>
      <c r="GF18" s="214"/>
      <c r="GG18" s="214"/>
      <c r="GH18" s="214"/>
      <c r="GI18" s="214"/>
      <c r="GJ18" s="214"/>
      <c r="GK18" s="214"/>
      <c r="GL18" s="215"/>
      <c r="GM18" s="214"/>
      <c r="GN18" s="214"/>
      <c r="GO18" s="214"/>
      <c r="GP18" s="214"/>
      <c r="GQ18" s="214"/>
      <c r="GR18" s="214"/>
      <c r="GS18" s="214"/>
      <c r="GT18" s="214"/>
      <c r="GU18" s="214"/>
      <c r="GV18" s="214"/>
      <c r="GW18" s="214"/>
      <c r="GX18" s="214"/>
      <c r="GY18" s="215"/>
      <c r="GZ18" s="214"/>
      <c r="HA18" s="214"/>
      <c r="HB18" s="214"/>
      <c r="HC18" s="214"/>
      <c r="HD18" s="214"/>
      <c r="HE18" s="214"/>
      <c r="HF18" s="214"/>
      <c r="HG18" s="214"/>
      <c r="HH18" s="214"/>
      <c r="HI18" s="214"/>
      <c r="HJ18" s="214"/>
      <c r="HK18" s="214"/>
      <c r="HL18" s="215"/>
      <c r="HM18" s="214"/>
      <c r="HN18" s="214"/>
      <c r="HO18" s="214"/>
      <c r="HP18" s="214"/>
      <c r="HQ18" s="214"/>
      <c r="HR18" s="214"/>
      <c r="HS18" s="214"/>
      <c r="HT18" s="214"/>
      <c r="HU18" s="214"/>
      <c r="HV18" s="214"/>
      <c r="HW18" s="214"/>
      <c r="HX18" s="214"/>
      <c r="HY18" s="215"/>
      <c r="HZ18" s="214"/>
      <c r="IA18" s="214"/>
      <c r="IB18" s="214"/>
      <c r="IC18" s="214"/>
      <c r="ID18" s="214"/>
      <c r="IE18" s="214"/>
      <c r="IF18" s="214"/>
      <c r="IG18" s="214"/>
      <c r="IH18" s="214"/>
      <c r="II18" s="214"/>
      <c r="IJ18" s="214"/>
      <c r="IK18" s="214"/>
      <c r="IL18" s="215"/>
      <c r="IM18" s="214"/>
      <c r="IN18" s="214"/>
      <c r="IO18" s="214"/>
      <c r="IP18" s="214"/>
      <c r="IQ18" s="214"/>
      <c r="IR18" s="214"/>
      <c r="IS18" s="214"/>
      <c r="IT18" s="214"/>
    </row>
    <row r="19" spans="1:254" hidden="1" outlineLevel="1" x14ac:dyDescent="0.25">
      <c r="A19" s="201">
        <v>41927</v>
      </c>
      <c r="B19" s="204"/>
      <c r="C19" s="204"/>
      <c r="D19" s="204"/>
      <c r="E19" s="204"/>
      <c r="F19" s="204"/>
      <c r="G19" s="204"/>
      <c r="H19" s="204"/>
      <c r="I19" s="204"/>
      <c r="J19" s="204"/>
      <c r="K19" s="205"/>
      <c r="L19" s="205"/>
    </row>
    <row r="20" spans="1:254" ht="12.6" hidden="1" customHeight="1" outlineLevel="1" x14ac:dyDescent="0.25">
      <c r="A20" s="201">
        <v>41928</v>
      </c>
      <c r="B20" s="204"/>
      <c r="C20" s="204"/>
      <c r="D20" s="204"/>
      <c r="E20" s="204"/>
      <c r="F20" s="204"/>
      <c r="G20" s="204"/>
      <c r="H20" s="204"/>
      <c r="I20" s="204"/>
      <c r="J20" s="204"/>
      <c r="K20" s="205"/>
      <c r="L20" s="205"/>
    </row>
    <row r="21" spans="1:254" hidden="1" outlineLevel="1" x14ac:dyDescent="0.25">
      <c r="A21" s="201">
        <v>41929</v>
      </c>
      <c r="B21" s="204"/>
      <c r="C21" s="204"/>
      <c r="D21" s="204"/>
      <c r="E21" s="204"/>
      <c r="F21" s="204"/>
      <c r="G21" s="204"/>
      <c r="H21" s="204"/>
      <c r="I21" s="204"/>
      <c r="J21" s="204"/>
      <c r="K21" s="205"/>
      <c r="L21" s="205"/>
    </row>
    <row r="22" spans="1:254" hidden="1" outlineLevel="1" x14ac:dyDescent="0.25">
      <c r="A22" s="207">
        <v>41930</v>
      </c>
      <c r="B22" s="208"/>
      <c r="C22" s="208"/>
      <c r="D22" s="209"/>
      <c r="E22" s="209"/>
      <c r="F22" s="209"/>
      <c r="G22" s="209"/>
      <c r="H22" s="208"/>
      <c r="I22" s="208"/>
      <c r="J22" s="208"/>
      <c r="K22" s="210"/>
      <c r="L22" s="210"/>
    </row>
    <row r="23" spans="1:254" hidden="1" outlineLevel="1" x14ac:dyDescent="0.25">
      <c r="A23" s="207">
        <v>41931</v>
      </c>
      <c r="B23" s="208"/>
      <c r="C23" s="208"/>
      <c r="D23" s="209"/>
      <c r="E23" s="209"/>
      <c r="F23" s="209"/>
      <c r="G23" s="209"/>
      <c r="H23" s="208"/>
      <c r="I23" s="208"/>
      <c r="J23" s="208"/>
      <c r="K23" s="210"/>
      <c r="L23" s="210"/>
    </row>
    <row r="24" spans="1:254" hidden="1" outlineLevel="1" x14ac:dyDescent="0.25">
      <c r="A24" s="201">
        <v>41932</v>
      </c>
      <c r="B24" s="211"/>
      <c r="C24" s="211"/>
      <c r="D24" s="211"/>
      <c r="E24" s="211"/>
      <c r="F24" s="211"/>
      <c r="G24" s="211"/>
      <c r="H24" s="211"/>
      <c r="I24" s="211"/>
      <c r="J24" s="211"/>
      <c r="K24" s="212"/>
      <c r="L24" s="212"/>
      <c r="M24" s="214"/>
      <c r="N24" s="214"/>
      <c r="O24" s="214"/>
      <c r="P24" s="214"/>
      <c r="Q24" s="214"/>
      <c r="R24" s="214"/>
      <c r="S24" s="214"/>
      <c r="T24" s="214"/>
      <c r="U24" s="214"/>
      <c r="V24" s="214"/>
      <c r="W24" s="214"/>
      <c r="X24" s="214"/>
      <c r="Y24" s="215"/>
      <c r="Z24" s="214"/>
      <c r="AA24" s="214"/>
      <c r="AB24" s="214"/>
      <c r="AC24" s="214"/>
      <c r="AD24" s="214"/>
      <c r="AE24" s="214"/>
      <c r="AF24" s="214"/>
      <c r="AG24" s="214"/>
      <c r="AH24" s="214"/>
      <c r="AI24" s="214"/>
      <c r="AJ24" s="214"/>
      <c r="AK24" s="214"/>
      <c r="AL24" s="215"/>
      <c r="AM24" s="214"/>
      <c r="AN24" s="214"/>
      <c r="AO24" s="214"/>
      <c r="AP24" s="214"/>
      <c r="AQ24" s="214"/>
      <c r="AR24" s="214"/>
      <c r="AS24" s="214"/>
      <c r="AT24" s="214"/>
      <c r="AU24" s="214"/>
      <c r="AV24" s="214"/>
      <c r="AW24" s="214"/>
      <c r="AX24" s="214"/>
      <c r="AY24" s="215"/>
      <c r="AZ24" s="214"/>
      <c r="BA24" s="214"/>
      <c r="BB24" s="214"/>
      <c r="BC24" s="214"/>
      <c r="BD24" s="214"/>
      <c r="BE24" s="214"/>
      <c r="BF24" s="214"/>
      <c r="BG24" s="214"/>
      <c r="BH24" s="214"/>
      <c r="BI24" s="214"/>
      <c r="BJ24" s="214"/>
      <c r="BK24" s="214"/>
      <c r="BL24" s="215"/>
      <c r="BM24" s="214"/>
      <c r="BN24" s="214"/>
      <c r="BO24" s="214"/>
      <c r="BP24" s="214"/>
      <c r="BQ24" s="214"/>
      <c r="BR24" s="214"/>
      <c r="BS24" s="214"/>
      <c r="BT24" s="214"/>
      <c r="BU24" s="214"/>
      <c r="BV24" s="214"/>
      <c r="BW24" s="214"/>
      <c r="BX24" s="214"/>
      <c r="BY24" s="215"/>
      <c r="BZ24" s="214"/>
      <c r="CA24" s="214"/>
      <c r="CB24" s="214"/>
      <c r="CC24" s="214"/>
      <c r="CD24" s="214"/>
      <c r="CE24" s="214"/>
      <c r="CF24" s="214"/>
      <c r="CG24" s="214"/>
      <c r="CH24" s="214"/>
      <c r="CI24" s="214"/>
      <c r="CJ24" s="214"/>
      <c r="CK24" s="214"/>
      <c r="CL24" s="215"/>
      <c r="CM24" s="214"/>
      <c r="CN24" s="214"/>
      <c r="CO24" s="214"/>
      <c r="CP24" s="214"/>
      <c r="CQ24" s="214"/>
      <c r="CR24" s="214"/>
      <c r="CS24" s="214"/>
      <c r="CT24" s="214"/>
      <c r="CU24" s="214"/>
      <c r="CV24" s="214"/>
      <c r="CW24" s="214"/>
      <c r="CX24" s="214"/>
      <c r="CY24" s="215"/>
      <c r="CZ24" s="214"/>
      <c r="DA24" s="214"/>
      <c r="DB24" s="214"/>
      <c r="DC24" s="214"/>
      <c r="DD24" s="214"/>
      <c r="DE24" s="214"/>
      <c r="DF24" s="214"/>
      <c r="DG24" s="214"/>
      <c r="DH24" s="214"/>
      <c r="DI24" s="214"/>
      <c r="DJ24" s="214"/>
      <c r="DK24" s="214"/>
      <c r="DL24" s="215"/>
      <c r="DM24" s="214"/>
      <c r="DN24" s="214"/>
      <c r="DO24" s="214"/>
      <c r="DP24" s="214"/>
      <c r="DQ24" s="214"/>
      <c r="DR24" s="214"/>
      <c r="DS24" s="214"/>
      <c r="DT24" s="214"/>
      <c r="DU24" s="214"/>
      <c r="DV24" s="214"/>
      <c r="DW24" s="214"/>
      <c r="DX24" s="214"/>
      <c r="DY24" s="215"/>
      <c r="DZ24" s="214"/>
      <c r="EA24" s="214"/>
      <c r="EB24" s="214"/>
      <c r="EC24" s="214"/>
      <c r="ED24" s="214"/>
      <c r="EE24" s="214"/>
      <c r="EF24" s="214"/>
      <c r="EG24" s="214"/>
      <c r="EH24" s="214"/>
      <c r="EI24" s="214"/>
      <c r="EJ24" s="214"/>
      <c r="EK24" s="214"/>
      <c r="EL24" s="215"/>
      <c r="EM24" s="214"/>
      <c r="EN24" s="214"/>
      <c r="EO24" s="214"/>
      <c r="EP24" s="214"/>
      <c r="EQ24" s="214"/>
      <c r="ER24" s="214"/>
      <c r="ES24" s="214"/>
      <c r="ET24" s="214"/>
      <c r="EU24" s="214"/>
      <c r="EV24" s="214"/>
      <c r="EW24" s="214"/>
      <c r="EX24" s="214"/>
      <c r="EY24" s="215"/>
      <c r="EZ24" s="214"/>
      <c r="FA24" s="214"/>
      <c r="FB24" s="214"/>
      <c r="FC24" s="214"/>
      <c r="FD24" s="214"/>
      <c r="FE24" s="214"/>
      <c r="FF24" s="214"/>
      <c r="FG24" s="214"/>
      <c r="FH24" s="214"/>
      <c r="FI24" s="214"/>
      <c r="FJ24" s="214"/>
      <c r="FK24" s="214"/>
      <c r="FL24" s="215"/>
      <c r="FM24" s="214"/>
      <c r="FN24" s="214"/>
      <c r="FO24" s="214"/>
      <c r="FP24" s="214"/>
      <c r="FQ24" s="214"/>
      <c r="FR24" s="214"/>
      <c r="FS24" s="214"/>
      <c r="FT24" s="214"/>
      <c r="FU24" s="214"/>
      <c r="FV24" s="214"/>
      <c r="FW24" s="214"/>
      <c r="FX24" s="214"/>
      <c r="FY24" s="215"/>
      <c r="FZ24" s="214"/>
      <c r="GA24" s="214"/>
      <c r="GB24" s="214"/>
      <c r="GC24" s="214"/>
      <c r="GD24" s="214"/>
      <c r="GE24" s="214"/>
      <c r="GF24" s="214"/>
      <c r="GG24" s="214"/>
      <c r="GH24" s="214"/>
      <c r="GI24" s="214"/>
      <c r="GJ24" s="214"/>
      <c r="GK24" s="214"/>
      <c r="GL24" s="215"/>
      <c r="GM24" s="214"/>
      <c r="GN24" s="214"/>
      <c r="GO24" s="214"/>
      <c r="GP24" s="214"/>
      <c r="GQ24" s="214"/>
      <c r="GR24" s="214"/>
      <c r="GS24" s="214"/>
      <c r="GT24" s="214"/>
      <c r="GU24" s="214"/>
      <c r="GV24" s="214"/>
      <c r="GW24" s="214"/>
      <c r="GX24" s="214"/>
      <c r="GY24" s="215"/>
      <c r="GZ24" s="214"/>
      <c r="HA24" s="214"/>
      <c r="HB24" s="214"/>
      <c r="HC24" s="214"/>
      <c r="HD24" s="214"/>
      <c r="HE24" s="214"/>
      <c r="HF24" s="214"/>
      <c r="HG24" s="214"/>
      <c r="HH24" s="214"/>
      <c r="HI24" s="214"/>
      <c r="HJ24" s="214"/>
      <c r="HK24" s="214"/>
      <c r="HL24" s="215"/>
      <c r="HM24" s="214"/>
      <c r="HN24" s="214"/>
      <c r="HO24" s="214"/>
      <c r="HP24" s="214"/>
      <c r="HQ24" s="214"/>
      <c r="HR24" s="214"/>
      <c r="HS24" s="214"/>
      <c r="HT24" s="214"/>
      <c r="HU24" s="214"/>
      <c r="HV24" s="214"/>
      <c r="HW24" s="214"/>
      <c r="HX24" s="214"/>
      <c r="HY24" s="215"/>
      <c r="HZ24" s="214"/>
      <c r="IA24" s="214"/>
      <c r="IB24" s="214"/>
      <c r="IC24" s="214"/>
      <c r="ID24" s="214"/>
      <c r="IE24" s="214"/>
      <c r="IF24" s="214"/>
      <c r="IG24" s="214"/>
      <c r="IH24" s="214"/>
      <c r="II24" s="214"/>
      <c r="IJ24" s="214"/>
      <c r="IK24" s="214"/>
      <c r="IL24" s="215"/>
      <c r="IM24" s="214"/>
      <c r="IN24" s="214"/>
      <c r="IO24" s="214"/>
      <c r="IP24" s="214"/>
      <c r="IQ24" s="214"/>
      <c r="IR24" s="214"/>
      <c r="IS24" s="214"/>
      <c r="IT24" s="214"/>
    </row>
    <row r="25" spans="1:254" hidden="1" outlineLevel="1" x14ac:dyDescent="0.25">
      <c r="A25" s="201">
        <v>41933</v>
      </c>
      <c r="B25" s="211"/>
      <c r="C25" s="211"/>
      <c r="D25" s="211"/>
      <c r="E25" s="211"/>
      <c r="F25" s="211"/>
      <c r="G25" s="211"/>
      <c r="H25" s="211"/>
      <c r="I25" s="211"/>
      <c r="J25" s="211"/>
      <c r="K25" s="212"/>
      <c r="L25" s="212"/>
      <c r="M25" s="214"/>
      <c r="N25" s="214"/>
      <c r="O25" s="214"/>
      <c r="P25" s="214"/>
      <c r="Q25" s="214"/>
      <c r="R25" s="214"/>
      <c r="S25" s="214"/>
      <c r="T25" s="214"/>
      <c r="U25" s="214"/>
      <c r="V25" s="214"/>
      <c r="W25" s="214"/>
      <c r="X25" s="214"/>
      <c r="Y25" s="215"/>
      <c r="Z25" s="214"/>
      <c r="AA25" s="214"/>
      <c r="AB25" s="214"/>
      <c r="AC25" s="214"/>
      <c r="AD25" s="214"/>
      <c r="AE25" s="214"/>
      <c r="AF25" s="214"/>
      <c r="AG25" s="214"/>
      <c r="AH25" s="214"/>
      <c r="AI25" s="214"/>
      <c r="AJ25" s="214"/>
      <c r="AK25" s="214"/>
      <c r="AL25" s="215"/>
      <c r="AM25" s="214"/>
      <c r="AN25" s="214"/>
      <c r="AO25" s="214"/>
      <c r="AP25" s="214"/>
      <c r="AQ25" s="214"/>
      <c r="AR25" s="214"/>
      <c r="AS25" s="214"/>
      <c r="AT25" s="214"/>
      <c r="AU25" s="214"/>
      <c r="AV25" s="214"/>
      <c r="AW25" s="214"/>
      <c r="AX25" s="214"/>
      <c r="AY25" s="215"/>
      <c r="AZ25" s="214"/>
      <c r="BA25" s="214"/>
      <c r="BB25" s="214"/>
      <c r="BC25" s="214"/>
      <c r="BD25" s="214"/>
      <c r="BE25" s="214"/>
      <c r="BF25" s="214"/>
      <c r="BG25" s="214"/>
      <c r="BH25" s="214"/>
      <c r="BI25" s="214"/>
      <c r="BJ25" s="214"/>
      <c r="BK25" s="214"/>
      <c r="BL25" s="215"/>
      <c r="BM25" s="214"/>
      <c r="BN25" s="214"/>
      <c r="BO25" s="214"/>
      <c r="BP25" s="214"/>
      <c r="BQ25" s="214"/>
      <c r="BR25" s="214"/>
      <c r="BS25" s="214"/>
      <c r="BT25" s="214"/>
      <c r="BU25" s="214"/>
      <c r="BV25" s="214"/>
      <c r="BW25" s="214"/>
      <c r="BX25" s="214"/>
      <c r="BY25" s="215"/>
      <c r="BZ25" s="214"/>
      <c r="CA25" s="214"/>
      <c r="CB25" s="214"/>
      <c r="CC25" s="214"/>
      <c r="CD25" s="214"/>
      <c r="CE25" s="214"/>
      <c r="CF25" s="214"/>
      <c r="CG25" s="214"/>
      <c r="CH25" s="214"/>
      <c r="CI25" s="214"/>
      <c r="CJ25" s="214"/>
      <c r="CK25" s="214"/>
      <c r="CL25" s="215"/>
      <c r="CM25" s="214"/>
      <c r="CN25" s="214"/>
      <c r="CO25" s="214"/>
      <c r="CP25" s="214"/>
      <c r="CQ25" s="214"/>
      <c r="CR25" s="214"/>
      <c r="CS25" s="214"/>
      <c r="CT25" s="214"/>
      <c r="CU25" s="214"/>
      <c r="CV25" s="214"/>
      <c r="CW25" s="214"/>
      <c r="CX25" s="214"/>
      <c r="CY25" s="215"/>
      <c r="CZ25" s="214"/>
      <c r="DA25" s="214"/>
      <c r="DB25" s="214"/>
      <c r="DC25" s="214"/>
      <c r="DD25" s="214"/>
      <c r="DE25" s="214"/>
      <c r="DF25" s="214"/>
      <c r="DG25" s="214"/>
      <c r="DH25" s="214"/>
      <c r="DI25" s="214"/>
      <c r="DJ25" s="214"/>
      <c r="DK25" s="214"/>
      <c r="DL25" s="215"/>
      <c r="DM25" s="214"/>
      <c r="DN25" s="214"/>
      <c r="DO25" s="214"/>
      <c r="DP25" s="214"/>
      <c r="DQ25" s="214"/>
      <c r="DR25" s="214"/>
      <c r="DS25" s="214"/>
      <c r="DT25" s="214"/>
      <c r="DU25" s="214"/>
      <c r="DV25" s="214"/>
      <c r="DW25" s="214"/>
      <c r="DX25" s="214"/>
      <c r="DY25" s="215"/>
      <c r="DZ25" s="214"/>
      <c r="EA25" s="214"/>
      <c r="EB25" s="214"/>
      <c r="EC25" s="214"/>
      <c r="ED25" s="214"/>
      <c r="EE25" s="214"/>
      <c r="EF25" s="214"/>
      <c r="EG25" s="214"/>
      <c r="EH25" s="214"/>
      <c r="EI25" s="214"/>
      <c r="EJ25" s="214"/>
      <c r="EK25" s="214"/>
      <c r="EL25" s="215"/>
      <c r="EM25" s="214"/>
      <c r="EN25" s="214"/>
      <c r="EO25" s="214"/>
      <c r="EP25" s="214"/>
      <c r="EQ25" s="214"/>
      <c r="ER25" s="214"/>
      <c r="ES25" s="214"/>
      <c r="ET25" s="214"/>
      <c r="EU25" s="214"/>
      <c r="EV25" s="214"/>
      <c r="EW25" s="214"/>
      <c r="EX25" s="214"/>
      <c r="EY25" s="215"/>
      <c r="EZ25" s="214"/>
      <c r="FA25" s="214"/>
      <c r="FB25" s="214"/>
      <c r="FC25" s="214"/>
      <c r="FD25" s="214"/>
      <c r="FE25" s="214"/>
      <c r="FF25" s="214"/>
      <c r="FG25" s="214"/>
      <c r="FH25" s="214"/>
      <c r="FI25" s="214"/>
      <c r="FJ25" s="214"/>
      <c r="FK25" s="214"/>
      <c r="FL25" s="215"/>
      <c r="FM25" s="214"/>
      <c r="FN25" s="214"/>
      <c r="FO25" s="214"/>
      <c r="FP25" s="214"/>
      <c r="FQ25" s="214"/>
      <c r="FR25" s="214"/>
      <c r="FS25" s="214"/>
      <c r="FT25" s="214"/>
      <c r="FU25" s="214"/>
      <c r="FV25" s="214"/>
      <c r="FW25" s="214"/>
      <c r="FX25" s="214"/>
      <c r="FY25" s="215"/>
      <c r="FZ25" s="214"/>
      <c r="GA25" s="214"/>
      <c r="GB25" s="214"/>
      <c r="GC25" s="214"/>
      <c r="GD25" s="214"/>
      <c r="GE25" s="214"/>
      <c r="GF25" s="214"/>
      <c r="GG25" s="214"/>
      <c r="GH25" s="214"/>
      <c r="GI25" s="214"/>
      <c r="GJ25" s="214"/>
      <c r="GK25" s="214"/>
      <c r="GL25" s="215"/>
      <c r="GM25" s="214"/>
      <c r="GN25" s="214"/>
      <c r="GO25" s="214"/>
      <c r="GP25" s="214"/>
      <c r="GQ25" s="214"/>
      <c r="GR25" s="214"/>
      <c r="GS25" s="214"/>
      <c r="GT25" s="214"/>
      <c r="GU25" s="214"/>
      <c r="GV25" s="214"/>
      <c r="GW25" s="214"/>
      <c r="GX25" s="214"/>
      <c r="GY25" s="215"/>
      <c r="GZ25" s="214"/>
      <c r="HA25" s="214"/>
      <c r="HB25" s="214"/>
      <c r="HC25" s="214"/>
      <c r="HD25" s="214"/>
      <c r="HE25" s="214"/>
      <c r="HF25" s="214"/>
      <c r="HG25" s="214"/>
      <c r="HH25" s="214"/>
      <c r="HI25" s="214"/>
      <c r="HJ25" s="214"/>
      <c r="HK25" s="214"/>
      <c r="HL25" s="215"/>
      <c r="HM25" s="214"/>
      <c r="HN25" s="214"/>
      <c r="HO25" s="214"/>
      <c r="HP25" s="214"/>
      <c r="HQ25" s="214"/>
      <c r="HR25" s="214"/>
      <c r="HS25" s="214"/>
      <c r="HT25" s="214"/>
      <c r="HU25" s="214"/>
      <c r="HV25" s="214"/>
      <c r="HW25" s="214"/>
      <c r="HX25" s="214"/>
      <c r="HY25" s="215"/>
      <c r="HZ25" s="214"/>
      <c r="IA25" s="214"/>
      <c r="IB25" s="214"/>
      <c r="IC25" s="214"/>
      <c r="ID25" s="214"/>
      <c r="IE25" s="214"/>
      <c r="IF25" s="214"/>
      <c r="IG25" s="214"/>
      <c r="IH25" s="214"/>
      <c r="II25" s="214"/>
      <c r="IJ25" s="214"/>
      <c r="IK25" s="214"/>
      <c r="IL25" s="215"/>
      <c r="IM25" s="214"/>
      <c r="IN25" s="214"/>
      <c r="IO25" s="214"/>
      <c r="IP25" s="214"/>
      <c r="IQ25" s="214"/>
      <c r="IR25" s="214"/>
      <c r="IS25" s="214"/>
      <c r="IT25" s="214"/>
    </row>
    <row r="26" spans="1:254" hidden="1" outlineLevel="1" x14ac:dyDescent="0.25">
      <c r="A26" s="201">
        <v>41934</v>
      </c>
      <c r="B26" s="204"/>
      <c r="C26" s="204"/>
      <c r="D26" s="204"/>
      <c r="E26" s="204"/>
      <c r="F26" s="204"/>
      <c r="G26" s="204"/>
      <c r="H26" s="204"/>
      <c r="I26" s="204"/>
      <c r="J26" s="204"/>
      <c r="K26" s="205"/>
      <c r="L26" s="205"/>
    </row>
    <row r="27" spans="1:254" ht="12.6" hidden="1" customHeight="1" outlineLevel="1" x14ac:dyDescent="0.25">
      <c r="A27" s="201">
        <v>41935</v>
      </c>
      <c r="B27" s="204"/>
      <c r="C27" s="204"/>
      <c r="D27" s="204"/>
      <c r="E27" s="204"/>
      <c r="F27" s="204"/>
      <c r="G27" s="204"/>
      <c r="H27" s="204"/>
      <c r="I27" s="204"/>
      <c r="J27" s="204"/>
      <c r="K27" s="205"/>
      <c r="L27" s="205"/>
    </row>
    <row r="28" spans="1:254" hidden="1" outlineLevel="1" x14ac:dyDescent="0.25">
      <c r="A28" s="201">
        <v>41936</v>
      </c>
      <c r="B28" s="204"/>
      <c r="C28" s="204"/>
      <c r="D28" s="204"/>
      <c r="E28" s="204"/>
      <c r="F28" s="204"/>
      <c r="G28" s="204"/>
      <c r="H28" s="204"/>
      <c r="I28" s="204"/>
      <c r="J28" s="204"/>
      <c r="K28" s="205"/>
      <c r="L28" s="205"/>
    </row>
    <row r="29" spans="1:254" hidden="1" outlineLevel="1" x14ac:dyDescent="0.25">
      <c r="A29" s="207">
        <v>41937</v>
      </c>
      <c r="B29" s="208"/>
      <c r="C29" s="208"/>
      <c r="D29" s="209"/>
      <c r="E29" s="209"/>
      <c r="F29" s="209"/>
      <c r="G29" s="209"/>
      <c r="H29" s="208"/>
      <c r="I29" s="208"/>
      <c r="J29" s="208"/>
      <c r="K29" s="210"/>
      <c r="L29" s="210"/>
    </row>
    <row r="30" spans="1:254" hidden="1" outlineLevel="1" x14ac:dyDescent="0.25">
      <c r="A30" s="207">
        <v>41938</v>
      </c>
      <c r="B30" s="208"/>
      <c r="C30" s="208"/>
      <c r="D30" s="209"/>
      <c r="E30" s="209"/>
      <c r="F30" s="209"/>
      <c r="G30" s="209"/>
      <c r="H30" s="208"/>
      <c r="I30" s="208"/>
      <c r="J30" s="208"/>
      <c r="K30" s="210"/>
      <c r="L30" s="210"/>
    </row>
    <row r="31" spans="1:254" hidden="1" outlineLevel="1" x14ac:dyDescent="0.25">
      <c r="A31" s="201">
        <v>41939</v>
      </c>
      <c r="B31" s="204"/>
      <c r="C31" s="204"/>
      <c r="D31" s="204"/>
      <c r="E31" s="204"/>
      <c r="F31" s="204"/>
      <c r="G31" s="204"/>
      <c r="H31" s="204"/>
      <c r="I31" s="204"/>
      <c r="J31" s="204"/>
      <c r="K31" s="205"/>
      <c r="L31" s="205"/>
    </row>
    <row r="32" spans="1:254" hidden="1" outlineLevel="1" x14ac:dyDescent="0.25">
      <c r="A32" s="201">
        <v>41940</v>
      </c>
      <c r="B32" s="204"/>
      <c r="C32" s="204"/>
      <c r="D32" s="204"/>
      <c r="E32" s="204"/>
      <c r="F32" s="204"/>
      <c r="G32" s="204"/>
      <c r="H32" s="204"/>
      <c r="I32" s="204"/>
      <c r="J32" s="204"/>
      <c r="K32" s="205"/>
      <c r="L32" s="205"/>
    </row>
    <row r="33" spans="1:12" hidden="1" outlineLevel="1" x14ac:dyDescent="0.25">
      <c r="A33" s="201">
        <v>41941</v>
      </c>
      <c r="B33" s="204"/>
      <c r="C33" s="204"/>
      <c r="D33" s="204"/>
      <c r="E33" s="204"/>
      <c r="F33" s="204"/>
      <c r="G33" s="204"/>
      <c r="H33" s="204"/>
      <c r="I33" s="204"/>
      <c r="J33" s="204"/>
      <c r="K33" s="205"/>
      <c r="L33" s="205"/>
    </row>
    <row r="34" spans="1:12" hidden="1" outlineLevel="1" x14ac:dyDescent="0.25">
      <c r="A34" s="201">
        <v>41942</v>
      </c>
      <c r="B34" s="204"/>
      <c r="C34" s="204"/>
      <c r="D34" s="204"/>
      <c r="E34" s="204"/>
      <c r="F34" s="204"/>
      <c r="G34" s="204"/>
      <c r="H34" s="204"/>
      <c r="I34" s="204"/>
      <c r="J34" s="204"/>
      <c r="K34" s="205"/>
      <c r="L34" s="205"/>
    </row>
    <row r="35" spans="1:12" hidden="1" outlineLevel="1" x14ac:dyDescent="0.25">
      <c r="A35" s="201">
        <v>41943</v>
      </c>
      <c r="B35" s="204"/>
      <c r="C35" s="204"/>
      <c r="D35" s="204"/>
      <c r="E35" s="204"/>
      <c r="F35" s="204"/>
      <c r="G35" s="204"/>
      <c r="H35" s="204"/>
      <c r="I35" s="204"/>
      <c r="J35" s="204"/>
      <c r="K35" s="205"/>
      <c r="L35" s="205"/>
    </row>
    <row r="36" spans="1:12" hidden="1" outlineLevel="1" x14ac:dyDescent="0.25">
      <c r="A36" s="207">
        <v>41944</v>
      </c>
      <c r="B36" s="208"/>
      <c r="C36" s="208"/>
      <c r="D36" s="209"/>
      <c r="E36" s="209"/>
      <c r="F36" s="209"/>
      <c r="G36" s="209"/>
      <c r="H36" s="208"/>
      <c r="I36" s="208"/>
      <c r="J36" s="208"/>
      <c r="K36" s="210"/>
      <c r="L36" s="210"/>
    </row>
    <row r="37" spans="1:12" hidden="1" outlineLevel="1" x14ac:dyDescent="0.25">
      <c r="A37" s="207">
        <v>41945</v>
      </c>
      <c r="B37" s="208"/>
      <c r="C37" s="208"/>
      <c r="D37" s="209"/>
      <c r="E37" s="209"/>
      <c r="F37" s="209"/>
      <c r="G37" s="209"/>
      <c r="H37" s="208"/>
      <c r="I37" s="208"/>
      <c r="J37" s="208"/>
      <c r="K37" s="210"/>
      <c r="L37" s="210"/>
    </row>
    <row r="38" spans="1:12" hidden="1" outlineLevel="1" x14ac:dyDescent="0.25">
      <c r="A38" s="201">
        <v>41946</v>
      </c>
      <c r="B38" s="204"/>
      <c r="C38" s="204"/>
      <c r="D38" s="204"/>
      <c r="E38" s="204"/>
      <c r="F38" s="204"/>
      <c r="G38" s="204"/>
      <c r="H38" s="204"/>
      <c r="I38" s="204"/>
      <c r="J38" s="204"/>
      <c r="K38" s="205"/>
      <c r="L38" s="205"/>
    </row>
    <row r="39" spans="1:12" hidden="1" outlineLevel="1" x14ac:dyDescent="0.25">
      <c r="A39" s="201">
        <v>41947</v>
      </c>
      <c r="B39" s="204"/>
      <c r="C39" s="204"/>
      <c r="D39" s="204"/>
      <c r="E39" s="204"/>
      <c r="F39" s="204"/>
      <c r="G39" s="204"/>
      <c r="H39" s="204"/>
      <c r="I39" s="204"/>
      <c r="J39" s="204"/>
      <c r="K39" s="205"/>
      <c r="L39" s="205"/>
    </row>
    <row r="40" spans="1:12" collapsed="1" x14ac:dyDescent="0.25">
      <c r="A40" s="216" t="s">
        <v>484</v>
      </c>
      <c r="B40" s="217">
        <f>SUM(B41:B97)</f>
        <v>806044821.64999986</v>
      </c>
      <c r="C40" s="218"/>
      <c r="D40" s="218"/>
      <c r="E40" s="218">
        <f>SUM(E41:E97)</f>
        <v>0</v>
      </c>
      <c r="F40" s="218">
        <f>SUM(F41:F97)</f>
        <v>0</v>
      </c>
      <c r="G40" s="218"/>
      <c r="H40" s="218"/>
      <c r="I40" s="218"/>
      <c r="J40" s="217">
        <f>SUM(J41:J97)</f>
        <v>416428081.28999996</v>
      </c>
      <c r="K40" s="218"/>
      <c r="L40" s="219"/>
    </row>
    <row r="41" spans="1:12" x14ac:dyDescent="0.25">
      <c r="A41" s="220">
        <v>41948</v>
      </c>
      <c r="B41" s="221">
        <v>350430215</v>
      </c>
      <c r="C41" s="221">
        <v>34722115</v>
      </c>
      <c r="D41" s="221">
        <v>346601303</v>
      </c>
      <c r="E41" s="221"/>
      <c r="F41" s="221"/>
      <c r="G41" s="221" t="s">
        <v>485</v>
      </c>
      <c r="H41" s="221" t="s">
        <v>485</v>
      </c>
      <c r="I41" s="222" t="s">
        <v>317</v>
      </c>
      <c r="J41" s="222" t="s">
        <v>317</v>
      </c>
      <c r="K41" s="223" t="s">
        <v>317</v>
      </c>
      <c r="L41" s="224" t="s">
        <v>317</v>
      </c>
    </row>
    <row r="42" spans="1:12" x14ac:dyDescent="0.25">
      <c r="A42" s="220">
        <v>41949</v>
      </c>
      <c r="B42" s="221">
        <v>9255181</v>
      </c>
      <c r="C42" s="221">
        <v>29443654.530000001</v>
      </c>
      <c r="D42" s="221">
        <v>359688279</v>
      </c>
      <c r="E42" s="221"/>
      <c r="F42" s="221"/>
      <c r="G42" s="221">
        <v>183075894</v>
      </c>
      <c r="H42" s="221">
        <v>183075894</v>
      </c>
      <c r="I42" s="222" t="s">
        <v>317</v>
      </c>
      <c r="J42" s="222" t="s">
        <v>317</v>
      </c>
      <c r="K42" s="223" t="s">
        <v>317</v>
      </c>
      <c r="L42" s="225" t="s">
        <v>317</v>
      </c>
    </row>
    <row r="43" spans="1:12" x14ac:dyDescent="0.25">
      <c r="A43" s="220">
        <v>41950</v>
      </c>
      <c r="B43" s="226">
        <v>6377185</v>
      </c>
      <c r="C43" s="221">
        <v>35580070.299999997</v>
      </c>
      <c r="D43" s="226">
        <v>366062581</v>
      </c>
      <c r="E43" s="226"/>
      <c r="F43" s="226"/>
      <c r="G43" s="221">
        <v>218429981</v>
      </c>
      <c r="H43" s="221">
        <v>218429981</v>
      </c>
      <c r="I43" s="222" t="s">
        <v>317</v>
      </c>
      <c r="J43" s="222" t="s">
        <v>317</v>
      </c>
      <c r="K43" s="223" t="s">
        <v>317</v>
      </c>
      <c r="L43" s="225" t="s">
        <v>317</v>
      </c>
    </row>
    <row r="44" spans="1:12" x14ac:dyDescent="0.25">
      <c r="A44" s="207">
        <v>41951</v>
      </c>
      <c r="B44" s="227"/>
      <c r="C44" s="227"/>
      <c r="D44" s="227"/>
      <c r="E44" s="227"/>
      <c r="F44" s="227"/>
      <c r="G44" s="227"/>
      <c r="H44" s="227"/>
      <c r="I44" s="227"/>
      <c r="J44" s="227"/>
      <c r="K44" s="227"/>
      <c r="L44" s="228"/>
    </row>
    <row r="45" spans="1:12" x14ac:dyDescent="0.25">
      <c r="A45" s="207">
        <v>41952</v>
      </c>
      <c r="B45" s="227"/>
      <c r="C45" s="227"/>
      <c r="D45" s="227"/>
      <c r="E45" s="227"/>
      <c r="F45" s="227"/>
      <c r="G45" s="227"/>
      <c r="H45" s="227"/>
      <c r="I45" s="227"/>
      <c r="J45" s="227"/>
      <c r="K45" s="227"/>
      <c r="L45" s="228"/>
    </row>
    <row r="46" spans="1:12" x14ac:dyDescent="0.25">
      <c r="A46" s="220">
        <v>41953</v>
      </c>
      <c r="B46" s="221">
        <v>23180230</v>
      </c>
      <c r="C46" s="221">
        <v>13310620.800000001</v>
      </c>
      <c r="D46" s="221">
        <v>389242811</v>
      </c>
      <c r="E46" s="221"/>
      <c r="F46" s="221"/>
      <c r="G46" s="221">
        <v>234310662</v>
      </c>
      <c r="H46" s="221">
        <v>234310662</v>
      </c>
      <c r="I46" s="222" t="s">
        <v>317</v>
      </c>
      <c r="J46" s="222" t="s">
        <v>317</v>
      </c>
      <c r="K46" s="221">
        <v>1234372.8799999999</v>
      </c>
      <c r="L46" s="229">
        <v>1234373.8799999999</v>
      </c>
    </row>
    <row r="47" spans="1:12" x14ac:dyDescent="0.25">
      <c r="A47" s="220">
        <v>41954</v>
      </c>
      <c r="B47" s="221">
        <v>14998527</v>
      </c>
      <c r="C47" s="221">
        <v>39119897</v>
      </c>
      <c r="D47" s="221">
        <v>404076808</v>
      </c>
      <c r="E47" s="221"/>
      <c r="F47" s="221"/>
      <c r="G47" s="221">
        <v>273270237</v>
      </c>
      <c r="H47" s="221">
        <v>273270237</v>
      </c>
      <c r="I47" s="222" t="s">
        <v>317</v>
      </c>
      <c r="J47" s="222" t="s">
        <v>317</v>
      </c>
      <c r="K47" s="230">
        <v>0</v>
      </c>
      <c r="L47" s="229">
        <v>1234373.8799999999</v>
      </c>
    </row>
    <row r="48" spans="1:12" x14ac:dyDescent="0.25">
      <c r="A48" s="220">
        <v>41955</v>
      </c>
      <c r="B48" s="221">
        <v>5936079</v>
      </c>
      <c r="C48" s="221">
        <v>32963066</v>
      </c>
      <c r="D48" s="221">
        <v>410012887</v>
      </c>
      <c r="E48" s="221"/>
      <c r="F48" s="221"/>
      <c r="G48" s="221">
        <v>305327335</v>
      </c>
      <c r="H48" s="221">
        <v>305327335</v>
      </c>
      <c r="I48" s="222" t="s">
        <v>317</v>
      </c>
      <c r="J48" s="221">
        <v>164530</v>
      </c>
      <c r="K48" s="221">
        <v>1269394.5</v>
      </c>
      <c r="L48" s="229">
        <f>L47+K48</f>
        <v>2503768.38</v>
      </c>
    </row>
    <row r="49" spans="1:14" x14ac:dyDescent="0.25">
      <c r="A49" s="220">
        <v>41956</v>
      </c>
      <c r="B49" s="230">
        <v>31502765</v>
      </c>
      <c r="C49" s="221">
        <v>10708411</v>
      </c>
      <c r="D49" s="221">
        <v>441515652</v>
      </c>
      <c r="E49" s="221"/>
      <c r="F49" s="221"/>
      <c r="G49" s="221">
        <v>309701019</v>
      </c>
      <c r="H49" s="221">
        <v>309692935</v>
      </c>
      <c r="I49" s="221">
        <v>8084</v>
      </c>
      <c r="J49" s="222" t="s">
        <v>317</v>
      </c>
      <c r="K49" s="230">
        <v>0</v>
      </c>
      <c r="L49" s="229">
        <f>L48+K49</f>
        <v>2503768.38</v>
      </c>
    </row>
    <row r="50" spans="1:14" x14ac:dyDescent="0.25">
      <c r="A50" s="220">
        <v>41957</v>
      </c>
      <c r="B50" s="221">
        <v>8662939</v>
      </c>
      <c r="C50" s="221">
        <v>13958892.800000001</v>
      </c>
      <c r="D50" s="221">
        <v>449026600</v>
      </c>
      <c r="E50" s="221"/>
      <c r="F50" s="221"/>
      <c r="G50" s="221">
        <v>276668288</v>
      </c>
      <c r="H50" s="221">
        <v>274710256</v>
      </c>
      <c r="I50" s="221">
        <v>1958032</v>
      </c>
      <c r="J50" s="221">
        <v>1151991</v>
      </c>
      <c r="K50" s="221">
        <v>1068185.42</v>
      </c>
      <c r="L50" s="229">
        <f>L49+K50</f>
        <v>3571953.8</v>
      </c>
    </row>
    <row r="51" spans="1:14" x14ac:dyDescent="0.25">
      <c r="A51" s="207">
        <v>41958</v>
      </c>
      <c r="B51" s="227"/>
      <c r="C51" s="227"/>
      <c r="D51" s="227"/>
      <c r="E51" s="227"/>
      <c r="F51" s="227"/>
      <c r="G51" s="227"/>
      <c r="H51" s="227"/>
      <c r="I51" s="227"/>
      <c r="J51" s="227"/>
      <c r="K51" s="227"/>
      <c r="L51" s="228"/>
    </row>
    <row r="52" spans="1:14" x14ac:dyDescent="0.25">
      <c r="A52" s="207">
        <v>41959</v>
      </c>
      <c r="B52" s="227"/>
      <c r="C52" s="227"/>
      <c r="D52" s="227"/>
      <c r="E52" s="227"/>
      <c r="F52" s="227"/>
      <c r="G52" s="227"/>
      <c r="H52" s="227"/>
      <c r="I52" s="227"/>
      <c r="J52" s="227"/>
      <c r="K52" s="227"/>
      <c r="L52" s="228"/>
    </row>
    <row r="53" spans="1:14" x14ac:dyDescent="0.25">
      <c r="A53" s="231">
        <v>41960</v>
      </c>
      <c r="B53" s="221">
        <v>10533483</v>
      </c>
      <c r="C53" s="221">
        <v>13220966.1</v>
      </c>
      <c r="D53" s="221">
        <v>458737994</v>
      </c>
      <c r="E53" s="221"/>
      <c r="F53" s="221"/>
      <c r="G53" s="221">
        <v>297215095</v>
      </c>
      <c r="H53" s="221">
        <v>276189923</v>
      </c>
      <c r="I53" s="221">
        <v>21025172</v>
      </c>
      <c r="J53" s="221">
        <v>822089</v>
      </c>
      <c r="K53" s="221">
        <v>762581.95</v>
      </c>
      <c r="L53" s="229">
        <f>L50+K53</f>
        <v>4334535.75</v>
      </c>
    </row>
    <row r="54" spans="1:14" x14ac:dyDescent="0.25">
      <c r="A54" s="231">
        <v>41961</v>
      </c>
      <c r="B54" s="221">
        <v>6977798</v>
      </c>
      <c r="C54" s="221">
        <v>0</v>
      </c>
      <c r="D54" s="221">
        <v>465583424</v>
      </c>
      <c r="E54" s="221"/>
      <c r="F54" s="221"/>
      <c r="G54" s="221">
        <v>288825931</v>
      </c>
      <c r="H54" s="221">
        <v>240447991</v>
      </c>
      <c r="I54" s="221">
        <v>48377940</v>
      </c>
      <c r="J54" s="221">
        <v>132368</v>
      </c>
      <c r="K54" s="221">
        <v>122756.51</v>
      </c>
      <c r="L54" s="229">
        <f>L53+K54</f>
        <v>4457292.26</v>
      </c>
    </row>
    <row r="55" spans="1:14" x14ac:dyDescent="0.25">
      <c r="A55" s="231">
        <v>41962</v>
      </c>
      <c r="B55" s="221">
        <v>7329610</v>
      </c>
      <c r="C55" s="221">
        <v>1300</v>
      </c>
      <c r="D55" s="221">
        <v>478812398</v>
      </c>
      <c r="E55" s="221"/>
      <c r="F55" s="221"/>
      <c r="G55" s="221">
        <v>285207628</v>
      </c>
      <c r="H55" s="221">
        <v>230938819</v>
      </c>
      <c r="I55" s="221">
        <v>54268809</v>
      </c>
      <c r="J55" s="221">
        <v>299774</v>
      </c>
      <c r="K55" s="221">
        <v>278044.51</v>
      </c>
      <c r="L55" s="229">
        <f>L54+K55</f>
        <v>4735336.7699999996</v>
      </c>
    </row>
    <row r="56" spans="1:14" x14ac:dyDescent="0.25">
      <c r="A56" s="231">
        <v>41963</v>
      </c>
      <c r="B56" s="221">
        <v>9824988.3399999999</v>
      </c>
      <c r="C56" s="221">
        <v>13425</v>
      </c>
      <c r="D56" s="221">
        <v>480070880.33999997</v>
      </c>
      <c r="E56" s="221"/>
      <c r="F56" s="221"/>
      <c r="G56" s="221">
        <v>264044950</v>
      </c>
      <c r="H56" s="221">
        <v>190120627</v>
      </c>
      <c r="I56" s="221">
        <v>73924323</v>
      </c>
      <c r="J56" s="221">
        <v>3284483.16</v>
      </c>
      <c r="K56" s="221">
        <v>3046645.83</v>
      </c>
      <c r="L56" s="229">
        <f>L55+K56</f>
        <v>7781982.5999999996</v>
      </c>
    </row>
    <row r="57" spans="1:14" x14ac:dyDescent="0.25">
      <c r="A57" s="231">
        <v>41964</v>
      </c>
      <c r="B57" s="221">
        <v>37073462.560000002</v>
      </c>
      <c r="C57" s="221">
        <v>2687478</v>
      </c>
      <c r="D57" s="221">
        <v>510954758.89999998</v>
      </c>
      <c r="E57" s="221"/>
      <c r="F57" s="221"/>
      <c r="G57" s="221">
        <v>300526164.33999997</v>
      </c>
      <c r="H57" s="221">
        <v>118114323.34</v>
      </c>
      <c r="I57" s="221">
        <v>182411841</v>
      </c>
      <c r="J57" s="221">
        <v>5251075</v>
      </c>
      <c r="K57" s="221">
        <v>4870886.75</v>
      </c>
      <c r="L57" s="229">
        <f>L56+K57</f>
        <v>12652869.35</v>
      </c>
      <c r="N57" s="232"/>
    </row>
    <row r="58" spans="1:14" x14ac:dyDescent="0.25">
      <c r="A58" s="207">
        <v>41965</v>
      </c>
      <c r="B58" s="227"/>
      <c r="C58" s="227"/>
      <c r="D58" s="227"/>
      <c r="E58" s="227"/>
      <c r="F58" s="227"/>
      <c r="G58" s="227"/>
      <c r="H58" s="227"/>
      <c r="I58" s="227"/>
      <c r="J58" s="227"/>
      <c r="K58" s="227"/>
      <c r="L58" s="228"/>
    </row>
    <row r="59" spans="1:14" x14ac:dyDescent="0.25">
      <c r="A59" s="207">
        <v>41966</v>
      </c>
      <c r="B59" s="227"/>
      <c r="C59" s="227"/>
      <c r="D59" s="227"/>
      <c r="E59" s="227"/>
      <c r="F59" s="227"/>
      <c r="G59" s="227"/>
      <c r="H59" s="227"/>
      <c r="I59" s="227"/>
      <c r="J59" s="227"/>
      <c r="K59" s="227"/>
      <c r="L59" s="228"/>
    </row>
    <row r="60" spans="1:14" x14ac:dyDescent="0.25">
      <c r="A60" s="231">
        <v>41967</v>
      </c>
      <c r="B60" s="221">
        <v>5664578</v>
      </c>
      <c r="C60" s="221">
        <v>37907504.119999997</v>
      </c>
      <c r="D60" s="221">
        <v>511996443.89999998</v>
      </c>
      <c r="E60" s="221"/>
      <c r="F60" s="221"/>
      <c r="G60" s="221">
        <v>336413715.33999997</v>
      </c>
      <c r="H60" s="221">
        <v>152184496.34</v>
      </c>
      <c r="I60" s="221">
        <v>184229219</v>
      </c>
      <c r="J60" s="221">
        <v>4622893</v>
      </c>
      <c r="K60" s="221">
        <v>4340328.7300000004</v>
      </c>
      <c r="L60" s="229">
        <f>L57+K60</f>
        <v>16993198.079999998</v>
      </c>
    </row>
    <row r="61" spans="1:14" x14ac:dyDescent="0.25">
      <c r="A61" s="231">
        <v>41968</v>
      </c>
      <c r="B61" s="221">
        <v>5915801.5199999996</v>
      </c>
      <c r="C61" s="221">
        <v>12886534</v>
      </c>
      <c r="D61" s="221">
        <v>522088660.42000002</v>
      </c>
      <c r="E61" s="221"/>
      <c r="F61" s="221"/>
      <c r="G61" s="221">
        <v>360279512.89999998</v>
      </c>
      <c r="H61" s="221">
        <v>190240743</v>
      </c>
      <c r="I61" s="221">
        <v>170038769.90000001</v>
      </c>
      <c r="J61" s="221">
        <v>0</v>
      </c>
      <c r="K61" s="221">
        <v>0</v>
      </c>
      <c r="L61" s="229">
        <f>L60+K61</f>
        <v>16993198.079999998</v>
      </c>
    </row>
    <row r="62" spans="1:14" x14ac:dyDescent="0.25">
      <c r="A62" s="231">
        <v>41969</v>
      </c>
      <c r="B62" s="221">
        <v>4075935.92</v>
      </c>
      <c r="C62" s="221">
        <v>37903233.5</v>
      </c>
      <c r="D62" s="221">
        <v>496301993.33999997</v>
      </c>
      <c r="E62" s="221"/>
      <c r="F62" s="221"/>
      <c r="G62" s="221">
        <v>367241977.89999998</v>
      </c>
      <c r="H62" s="221">
        <v>209857084</v>
      </c>
      <c r="I62" s="221">
        <v>157384893.90000001</v>
      </c>
      <c r="J62" s="221">
        <v>18864726</v>
      </c>
      <c r="K62" s="221">
        <v>17906261.239999998</v>
      </c>
      <c r="L62" s="229">
        <f>L61+K62</f>
        <v>34899459.319999993</v>
      </c>
    </row>
    <row r="63" spans="1:14" x14ac:dyDescent="0.25">
      <c r="A63" s="231">
        <v>41970</v>
      </c>
      <c r="B63" s="221">
        <v>38021768.369999997</v>
      </c>
      <c r="C63" s="221">
        <v>26398628.449999999</v>
      </c>
      <c r="D63" s="221">
        <v>526898030.70999998</v>
      </c>
      <c r="E63" s="221"/>
      <c r="F63" s="221"/>
      <c r="G63" s="221">
        <v>369072756.42000002</v>
      </c>
      <c r="H63" s="221">
        <v>202160887</v>
      </c>
      <c r="I63" s="221">
        <v>166911869.41999999</v>
      </c>
      <c r="J63" s="221">
        <v>14151223</v>
      </c>
      <c r="K63" s="221">
        <v>13128149.77</v>
      </c>
      <c r="L63" s="229">
        <f>L62+K63</f>
        <v>48027609.089999989</v>
      </c>
    </row>
    <row r="64" spans="1:14" x14ac:dyDescent="0.25">
      <c r="A64" s="231">
        <v>41971</v>
      </c>
      <c r="B64" s="221">
        <v>16247960.529999999</v>
      </c>
      <c r="C64" s="221">
        <v>36760955.799999997</v>
      </c>
      <c r="D64" s="221">
        <v>541287925.24000001</v>
      </c>
      <c r="E64" s="221"/>
      <c r="F64" s="221"/>
      <c r="G64" s="221">
        <v>401187641.33999997</v>
      </c>
      <c r="H64" s="221">
        <v>222441198</v>
      </c>
      <c r="I64" s="221">
        <v>178746443.34</v>
      </c>
      <c r="J64" s="221">
        <v>1858066</v>
      </c>
      <c r="K64" s="221">
        <v>1739931</v>
      </c>
      <c r="L64" s="229">
        <f>L63+K64</f>
        <v>49767540.089999989</v>
      </c>
    </row>
    <row r="65" spans="1:12" x14ac:dyDescent="0.25">
      <c r="A65" s="207">
        <v>41972</v>
      </c>
      <c r="B65" s="227"/>
      <c r="C65" s="227"/>
      <c r="D65" s="227"/>
      <c r="E65" s="227"/>
      <c r="F65" s="227"/>
      <c r="G65" s="227"/>
      <c r="H65" s="227"/>
      <c r="I65" s="227"/>
      <c r="J65" s="227"/>
      <c r="K65" s="227"/>
      <c r="L65" s="228"/>
    </row>
    <row r="66" spans="1:12" x14ac:dyDescent="0.25">
      <c r="A66" s="207">
        <v>41973</v>
      </c>
      <c r="B66" s="227"/>
      <c r="C66" s="227"/>
      <c r="D66" s="227"/>
      <c r="E66" s="227"/>
      <c r="F66" s="227"/>
      <c r="G66" s="227"/>
      <c r="H66" s="227"/>
      <c r="I66" s="227"/>
      <c r="J66" s="227"/>
      <c r="K66" s="227"/>
      <c r="L66" s="228"/>
    </row>
    <row r="67" spans="1:12" x14ac:dyDescent="0.25">
      <c r="A67" s="231">
        <v>41974</v>
      </c>
      <c r="B67" s="221">
        <v>7232251</v>
      </c>
      <c r="C67" s="221">
        <v>7742275</v>
      </c>
      <c r="D67" s="221">
        <v>543787735.24000001</v>
      </c>
      <c r="E67" s="221"/>
      <c r="F67" s="221"/>
      <c r="G67" s="221">
        <v>430019504.70999998</v>
      </c>
      <c r="H67" s="221">
        <v>226861497</v>
      </c>
      <c r="I67" s="221">
        <v>203158007.71000001</v>
      </c>
      <c r="J67" s="221">
        <v>9342307.6999999993</v>
      </c>
      <c r="K67" s="221">
        <v>4628600.37</v>
      </c>
      <c r="L67" s="229">
        <f>L64+K67</f>
        <v>54396140.459999986</v>
      </c>
    </row>
    <row r="68" spans="1:12" x14ac:dyDescent="0.25">
      <c r="A68" s="231">
        <v>41975</v>
      </c>
      <c r="B68" s="221">
        <v>-2094915.93</v>
      </c>
      <c r="C68" s="221">
        <v>5899093</v>
      </c>
      <c r="D68" s="221">
        <v>537589507.30999994</v>
      </c>
      <c r="E68" s="221"/>
      <c r="F68" s="221"/>
      <c r="G68" s="221">
        <v>423906252.24000001</v>
      </c>
      <c r="H68" s="221">
        <v>209761596.24000001</v>
      </c>
      <c r="I68" s="221">
        <v>214144656</v>
      </c>
      <c r="J68" s="221">
        <v>5282940</v>
      </c>
      <c r="K68" s="221">
        <v>4901507.1500000004</v>
      </c>
      <c r="L68" s="229">
        <f t="shared" ref="L68:L79" si="0">L67+K68</f>
        <v>59297647.609999985</v>
      </c>
    </row>
    <row r="69" spans="1:12" x14ac:dyDescent="0.25">
      <c r="A69" s="231">
        <v>41976</v>
      </c>
      <c r="B69" s="221">
        <v>1029445</v>
      </c>
      <c r="C69" s="221">
        <v>3807324</v>
      </c>
      <c r="D69" s="221">
        <v>530885283.31</v>
      </c>
      <c r="E69" s="221"/>
      <c r="F69" s="221"/>
      <c r="G69" s="221">
        <v>413937960.24000001</v>
      </c>
      <c r="H69" s="221">
        <v>209872315</v>
      </c>
      <c r="I69" s="221">
        <v>204065645.24000001</v>
      </c>
      <c r="J69" s="221">
        <v>21323558.649999999</v>
      </c>
      <c r="K69" s="221">
        <v>20019332.850000001</v>
      </c>
      <c r="L69" s="229">
        <f t="shared" si="0"/>
        <v>79316980.459999979</v>
      </c>
    </row>
    <row r="70" spans="1:12" x14ac:dyDescent="0.25">
      <c r="A70" s="231">
        <v>41977</v>
      </c>
      <c r="B70" s="221">
        <v>46417537.390000001</v>
      </c>
      <c r="C70" s="221">
        <v>36637891</v>
      </c>
      <c r="D70" s="221">
        <v>561234967.70000005</v>
      </c>
      <c r="E70" s="221"/>
      <c r="F70" s="221"/>
      <c r="G70" s="221">
        <v>421473266.36000001</v>
      </c>
      <c r="H70" s="221">
        <v>227108602</v>
      </c>
      <c r="I70" s="221">
        <v>194364664.36000001</v>
      </c>
      <c r="J70" s="221">
        <v>652086</v>
      </c>
      <c r="K70" s="221">
        <v>604911.24</v>
      </c>
      <c r="L70" s="229">
        <f t="shared" si="0"/>
        <v>79921891.699999973</v>
      </c>
    </row>
    <row r="71" spans="1:12" x14ac:dyDescent="0.25">
      <c r="A71" s="231">
        <v>41978</v>
      </c>
      <c r="B71" s="221">
        <v>39661539</v>
      </c>
      <c r="C71" s="221">
        <v>17308874</v>
      </c>
      <c r="D71" s="221">
        <v>574978339.70000005</v>
      </c>
      <c r="E71" s="221"/>
      <c r="F71" s="221"/>
      <c r="G71" s="221">
        <v>414864880.31</v>
      </c>
      <c r="H71" s="221">
        <v>236107392</v>
      </c>
      <c r="I71" s="221">
        <v>178757488.31</v>
      </c>
      <c r="J71" s="221">
        <v>13969243</v>
      </c>
      <c r="K71" s="221">
        <v>7138611.71</v>
      </c>
      <c r="L71" s="229">
        <f t="shared" si="0"/>
        <v>87060503.409999967</v>
      </c>
    </row>
    <row r="72" spans="1:12" x14ac:dyDescent="0.25">
      <c r="A72" s="207">
        <v>41979</v>
      </c>
      <c r="B72" s="227"/>
      <c r="C72" s="227">
        <v>120796</v>
      </c>
      <c r="D72" s="227"/>
      <c r="E72" s="227"/>
      <c r="F72" s="227"/>
      <c r="G72" s="227"/>
      <c r="H72" s="227"/>
      <c r="I72" s="227"/>
      <c r="J72" s="227">
        <v>779741</v>
      </c>
      <c r="K72" s="227">
        <v>723135.85</v>
      </c>
      <c r="L72" s="228">
        <f t="shared" si="0"/>
        <v>87783639.259999961</v>
      </c>
    </row>
    <row r="73" spans="1:12" x14ac:dyDescent="0.25">
      <c r="A73" s="207">
        <v>41980</v>
      </c>
      <c r="B73" s="227"/>
      <c r="C73" s="227"/>
      <c r="D73" s="227"/>
      <c r="E73" s="227"/>
      <c r="F73" s="227"/>
      <c r="G73" s="227"/>
      <c r="H73" s="227"/>
      <c r="I73" s="227"/>
      <c r="J73" s="227">
        <v>9648013.1199999992</v>
      </c>
      <c r="K73" s="233">
        <v>8950906.0999999996</v>
      </c>
      <c r="L73" s="228">
        <f t="shared" si="0"/>
        <v>96734545.359999955</v>
      </c>
    </row>
    <row r="74" spans="1:12" x14ac:dyDescent="0.25">
      <c r="A74" s="231">
        <v>41981</v>
      </c>
      <c r="B74" s="221">
        <v>10189635</v>
      </c>
      <c r="C74" s="234">
        <v>7184984.2000000002</v>
      </c>
      <c r="D74" s="221">
        <v>589042655.70000005</v>
      </c>
      <c r="E74" s="221"/>
      <c r="F74" s="221"/>
      <c r="G74" s="221">
        <v>450146061.31</v>
      </c>
      <c r="H74" s="221">
        <v>239106553</v>
      </c>
      <c r="I74" s="221">
        <v>211039508.31</v>
      </c>
      <c r="J74" s="221">
        <v>2995841</v>
      </c>
      <c r="K74" s="221">
        <v>3800036.18</v>
      </c>
      <c r="L74" s="229">
        <f t="shared" si="0"/>
        <v>100534581.53999996</v>
      </c>
    </row>
    <row r="75" spans="1:12" x14ac:dyDescent="0.25">
      <c r="A75" s="231">
        <v>41982</v>
      </c>
      <c r="B75" s="221">
        <v>14253354.4</v>
      </c>
      <c r="C75" s="234">
        <v>609957</v>
      </c>
      <c r="D75" s="221">
        <v>585348836.5</v>
      </c>
      <c r="E75" s="221"/>
      <c r="F75" s="221"/>
      <c r="G75" s="221">
        <v>430457508.5</v>
      </c>
      <c r="H75" s="221">
        <v>231421172.5</v>
      </c>
      <c r="I75" s="221">
        <v>199036336</v>
      </c>
      <c r="J75" s="221">
        <v>19429313.600000001</v>
      </c>
      <c r="K75" s="221">
        <v>6877497.7800000003</v>
      </c>
      <c r="L75" s="229">
        <f t="shared" si="0"/>
        <v>107412079.31999996</v>
      </c>
    </row>
    <row r="76" spans="1:12" x14ac:dyDescent="0.25">
      <c r="A76" s="231">
        <v>41983</v>
      </c>
      <c r="B76" s="221">
        <v>914560</v>
      </c>
      <c r="C76" s="234">
        <v>2228492</v>
      </c>
      <c r="D76" s="221">
        <v>572170401.5</v>
      </c>
      <c r="E76" s="221"/>
      <c r="F76" s="221"/>
      <c r="G76" s="221">
        <v>415943118.5</v>
      </c>
      <c r="H76" s="221">
        <v>415943118.5</v>
      </c>
      <c r="I76" s="221">
        <v>186888527</v>
      </c>
      <c r="J76" s="221">
        <v>46891128.229999997</v>
      </c>
      <c r="K76" s="221">
        <v>44481121.979999997</v>
      </c>
      <c r="L76" s="229">
        <f t="shared" si="0"/>
        <v>151893201.29999995</v>
      </c>
    </row>
    <row r="77" spans="1:12" x14ac:dyDescent="0.25">
      <c r="A77" s="231">
        <v>41984</v>
      </c>
      <c r="B77" s="221">
        <v>-320031</v>
      </c>
      <c r="C77" s="234">
        <v>45962456.600000001</v>
      </c>
      <c r="D77" s="221">
        <v>546308574.70000005</v>
      </c>
      <c r="E77" s="221"/>
      <c r="F77" s="221"/>
      <c r="G77" s="221">
        <v>413744119.19999999</v>
      </c>
      <c r="H77" s="221">
        <v>231992638</v>
      </c>
      <c r="I77" s="221">
        <v>181751481.19999999</v>
      </c>
      <c r="J77" s="221">
        <v>4022281.83</v>
      </c>
      <c r="K77" s="221">
        <v>3885003.95</v>
      </c>
      <c r="L77" s="229">
        <f t="shared" si="0"/>
        <v>155778205.24999994</v>
      </c>
    </row>
    <row r="78" spans="1:12" x14ac:dyDescent="0.25">
      <c r="A78" s="231">
        <v>41985</v>
      </c>
      <c r="B78" s="221">
        <v>56029468</v>
      </c>
      <c r="C78" s="234">
        <v>39463323</v>
      </c>
      <c r="D78" s="221">
        <v>596161768.09000003</v>
      </c>
      <c r="E78" s="221"/>
      <c r="F78" s="221"/>
      <c r="G78" s="221">
        <v>436705717.58999997</v>
      </c>
      <c r="H78" s="221">
        <v>237333153</v>
      </c>
      <c r="I78" s="221">
        <v>199372564.59</v>
      </c>
      <c r="J78" s="221">
        <v>4734250.7</v>
      </c>
      <c r="K78" s="221">
        <v>4394552.42</v>
      </c>
      <c r="L78" s="229">
        <f t="shared" si="0"/>
        <v>160172757.66999993</v>
      </c>
    </row>
    <row r="79" spans="1:12" x14ac:dyDescent="0.25">
      <c r="A79" s="207">
        <v>41986</v>
      </c>
      <c r="B79" s="227"/>
      <c r="C79" s="227"/>
      <c r="D79" s="227"/>
      <c r="E79" s="227"/>
      <c r="F79" s="227"/>
      <c r="G79" s="227"/>
      <c r="H79" s="227"/>
      <c r="I79" s="227"/>
      <c r="J79" s="227">
        <v>1729285.96</v>
      </c>
      <c r="K79" s="227">
        <v>1604476.43</v>
      </c>
      <c r="L79" s="228">
        <f t="shared" si="0"/>
        <v>161777234.09999993</v>
      </c>
    </row>
    <row r="80" spans="1:12" x14ac:dyDescent="0.25">
      <c r="A80" s="207">
        <v>41987</v>
      </c>
      <c r="B80" s="227"/>
      <c r="C80" s="227"/>
      <c r="D80" s="227"/>
      <c r="E80" s="227"/>
      <c r="F80" s="227"/>
      <c r="G80" s="227"/>
      <c r="H80" s="227"/>
      <c r="I80" s="227"/>
      <c r="J80" s="227"/>
      <c r="K80" s="227"/>
      <c r="L80" s="228"/>
    </row>
    <row r="81" spans="1:12" x14ac:dyDescent="0.25">
      <c r="A81" s="231">
        <v>41988</v>
      </c>
      <c r="B81" s="221">
        <v>-41813771</v>
      </c>
      <c r="C81" s="221">
        <v>10387851</v>
      </c>
      <c r="D81" s="221">
        <v>550451968.38999999</v>
      </c>
      <c r="E81" s="221"/>
      <c r="F81" s="221"/>
      <c r="G81" s="221">
        <v>462330622.88999999</v>
      </c>
      <c r="H81" s="221">
        <v>238044857</v>
      </c>
      <c r="I81" s="221">
        <v>224285765.88999999</v>
      </c>
      <c r="J81" s="221">
        <v>3879523.32</v>
      </c>
      <c r="K81" s="221">
        <v>3598596.22</v>
      </c>
      <c r="L81" s="229">
        <f>L79+K81</f>
        <v>165375830.31999993</v>
      </c>
    </row>
    <row r="82" spans="1:12" x14ac:dyDescent="0.25">
      <c r="A82" s="231">
        <v>41989</v>
      </c>
      <c r="B82" s="221">
        <v>14091353</v>
      </c>
      <c r="C82" s="221">
        <v>14201515</v>
      </c>
      <c r="D82" s="221">
        <v>550569396.49000001</v>
      </c>
      <c r="E82" s="221"/>
      <c r="F82" s="221"/>
      <c r="G82" s="221">
        <v>453583954.49000001</v>
      </c>
      <c r="H82" s="221">
        <v>216163239</v>
      </c>
      <c r="I82" s="221">
        <v>237420715.49000001</v>
      </c>
      <c r="J82" s="221">
        <v>13954192.130000001</v>
      </c>
      <c r="K82" s="221">
        <v>13134934.810000001</v>
      </c>
      <c r="L82" s="229">
        <f t="shared" ref="L82:L117" si="1">L81+K82</f>
        <v>178510765.12999994</v>
      </c>
    </row>
    <row r="83" spans="1:12" x14ac:dyDescent="0.25">
      <c r="A83" s="231">
        <v>41990</v>
      </c>
      <c r="B83" s="221">
        <v>7840558</v>
      </c>
      <c r="C83" s="221">
        <v>914560</v>
      </c>
      <c r="D83" s="221">
        <v>545254637.14999998</v>
      </c>
      <c r="E83" s="221"/>
      <c r="F83" s="221"/>
      <c r="G83" s="221">
        <v>437570869.14999998</v>
      </c>
      <c r="H83" s="221">
        <v>211146966</v>
      </c>
      <c r="I83" s="221">
        <v>226423903.15000001</v>
      </c>
      <c r="J83" s="221">
        <v>13151334.75</v>
      </c>
      <c r="K83" s="221">
        <v>12186791.48</v>
      </c>
      <c r="L83" s="229">
        <f t="shared" si="1"/>
        <v>190697556.60999992</v>
      </c>
    </row>
    <row r="84" spans="1:12" x14ac:dyDescent="0.25">
      <c r="A84" s="231">
        <v>41991</v>
      </c>
      <c r="B84" s="221">
        <v>8262659</v>
      </c>
      <c r="C84" s="221"/>
      <c r="D84" s="221">
        <v>551643855.14999998</v>
      </c>
      <c r="E84" s="221"/>
      <c r="F84" s="221"/>
      <c r="G84" s="221">
        <v>289904765.14999998</v>
      </c>
      <c r="H84" s="221">
        <v>57416852</v>
      </c>
      <c r="I84" s="221">
        <v>232487913.15000001</v>
      </c>
      <c r="J84" s="221">
        <v>1865736.25</v>
      </c>
      <c r="K84" s="221">
        <v>1865736.25</v>
      </c>
      <c r="L84" s="229">
        <f t="shared" si="1"/>
        <v>192563292.85999992</v>
      </c>
    </row>
    <row r="85" spans="1:12" x14ac:dyDescent="0.25">
      <c r="A85" s="231">
        <v>41992</v>
      </c>
      <c r="B85" s="230">
        <v>23370358</v>
      </c>
      <c r="C85" s="221">
        <v>809581</v>
      </c>
      <c r="D85" s="221">
        <v>567782018.14999998</v>
      </c>
      <c r="E85" s="221"/>
      <c r="F85" s="221"/>
      <c r="G85" s="221">
        <v>285491574.14999998</v>
      </c>
      <c r="H85" s="221">
        <v>51801061</v>
      </c>
      <c r="I85" s="221">
        <v>233690513.15000001</v>
      </c>
      <c r="J85" s="221">
        <v>5639595</v>
      </c>
      <c r="K85" s="221">
        <v>5576642.0199999996</v>
      </c>
      <c r="L85" s="229">
        <f t="shared" si="1"/>
        <v>198139934.87999994</v>
      </c>
    </row>
    <row r="86" spans="1:12" x14ac:dyDescent="0.25">
      <c r="A86" s="207">
        <v>41993</v>
      </c>
      <c r="B86" s="227"/>
      <c r="C86" s="227"/>
      <c r="D86" s="227"/>
      <c r="E86" s="227"/>
      <c r="F86" s="227"/>
      <c r="G86" s="227"/>
      <c r="H86" s="227"/>
      <c r="I86" s="227"/>
      <c r="J86" s="227">
        <v>1592600</v>
      </c>
      <c r="K86" s="227">
        <v>1477655.66</v>
      </c>
      <c r="L86" s="228">
        <f t="shared" si="1"/>
        <v>199617590.53999993</v>
      </c>
    </row>
    <row r="87" spans="1:12" x14ac:dyDescent="0.25">
      <c r="A87" s="207">
        <v>41994</v>
      </c>
      <c r="B87" s="227"/>
      <c r="C87" s="227"/>
      <c r="D87" s="227"/>
      <c r="E87" s="227"/>
      <c r="F87" s="227"/>
      <c r="G87" s="227"/>
      <c r="H87" s="227"/>
      <c r="I87" s="227"/>
      <c r="J87" s="227"/>
      <c r="K87" s="227"/>
      <c r="L87" s="228">
        <f t="shared" si="1"/>
        <v>199617590.53999993</v>
      </c>
    </row>
    <row r="88" spans="1:12" x14ac:dyDescent="0.25">
      <c r="A88" s="231">
        <v>41995</v>
      </c>
      <c r="B88" s="221">
        <v>-685457.5</v>
      </c>
      <c r="C88" s="221">
        <v>12519828</v>
      </c>
      <c r="D88" s="221">
        <v>556198210.25</v>
      </c>
      <c r="E88" s="221"/>
      <c r="F88" s="221"/>
      <c r="G88" s="221">
        <v>295126127.25</v>
      </c>
      <c r="H88" s="221">
        <v>54898014</v>
      </c>
      <c r="I88" s="221">
        <v>240228113.25</v>
      </c>
      <c r="J88" s="221">
        <v>13310880.6</v>
      </c>
      <c r="K88" s="221">
        <v>12480537.699999999</v>
      </c>
      <c r="L88" s="229">
        <f t="shared" si="1"/>
        <v>212098128.23999992</v>
      </c>
    </row>
    <row r="89" spans="1:12" x14ac:dyDescent="0.25">
      <c r="A89" s="231">
        <v>41996</v>
      </c>
      <c r="B89" s="221">
        <v>11322314.5</v>
      </c>
      <c r="C89" s="221">
        <v>14715456</v>
      </c>
      <c r="D89" s="221"/>
      <c r="E89" s="221"/>
      <c r="F89" s="221"/>
      <c r="G89" s="221"/>
      <c r="H89" s="221"/>
      <c r="I89" s="221"/>
      <c r="J89" s="221">
        <v>28225337.100000001</v>
      </c>
      <c r="K89" s="221">
        <v>27348312.280000001</v>
      </c>
      <c r="L89" s="229">
        <f t="shared" si="1"/>
        <v>239446440.51999992</v>
      </c>
    </row>
    <row r="90" spans="1:12" x14ac:dyDescent="0.25">
      <c r="A90" s="231">
        <v>41997</v>
      </c>
      <c r="B90" s="221">
        <v>407299</v>
      </c>
      <c r="C90" s="221">
        <v>7844398</v>
      </c>
      <c r="D90" s="221"/>
      <c r="E90" s="221"/>
      <c r="F90" s="221"/>
      <c r="G90" s="221"/>
      <c r="H90" s="221"/>
      <c r="I90" s="221"/>
      <c r="J90" s="221">
        <v>40407340.200000003</v>
      </c>
      <c r="K90" s="221">
        <v>37524713.810000002</v>
      </c>
      <c r="L90" s="229">
        <f t="shared" si="1"/>
        <v>276971154.32999992</v>
      </c>
    </row>
    <row r="91" spans="1:12" x14ac:dyDescent="0.25">
      <c r="A91" s="231">
        <v>41998</v>
      </c>
      <c r="B91" s="221">
        <v>17926367.550000001</v>
      </c>
      <c r="C91" s="221">
        <v>8218172</v>
      </c>
      <c r="D91" s="221"/>
      <c r="E91" s="221"/>
      <c r="F91" s="221"/>
      <c r="G91" s="221"/>
      <c r="H91" s="221"/>
      <c r="I91" s="221"/>
      <c r="J91" s="221">
        <v>9116956</v>
      </c>
      <c r="K91" s="221">
        <v>8449237.5600000005</v>
      </c>
      <c r="L91" s="229">
        <f t="shared" si="1"/>
        <v>285420391.88999993</v>
      </c>
    </row>
    <row r="92" spans="1:12" x14ac:dyDescent="0.25">
      <c r="A92" s="231">
        <v>41999</v>
      </c>
      <c r="B92" s="221">
        <v>-16664</v>
      </c>
      <c r="C92" s="221">
        <v>23271649</v>
      </c>
      <c r="D92" s="221"/>
      <c r="E92" s="221"/>
      <c r="F92" s="221"/>
      <c r="G92" s="221"/>
      <c r="H92" s="221"/>
      <c r="I92" s="221"/>
      <c r="J92" s="221">
        <v>17332931</v>
      </c>
      <c r="K92" s="221">
        <v>16072982.720000001</v>
      </c>
      <c r="L92" s="229">
        <f t="shared" si="1"/>
        <v>301493374.60999995</v>
      </c>
    </row>
    <row r="93" spans="1:12" x14ac:dyDescent="0.25">
      <c r="A93" s="207">
        <v>42000</v>
      </c>
      <c r="B93" s="227">
        <v>0</v>
      </c>
      <c r="C93" s="227">
        <v>0</v>
      </c>
      <c r="D93" s="227"/>
      <c r="E93" s="227"/>
      <c r="F93" s="227"/>
      <c r="G93" s="227"/>
      <c r="H93" s="227"/>
      <c r="I93" s="227"/>
      <c r="J93" s="227">
        <v>36327025</v>
      </c>
      <c r="K93" s="227">
        <v>33668328.700000003</v>
      </c>
      <c r="L93" s="228">
        <f t="shared" si="1"/>
        <v>335161703.30999994</v>
      </c>
    </row>
    <row r="94" spans="1:12" x14ac:dyDescent="0.25">
      <c r="A94" s="207">
        <v>42001</v>
      </c>
      <c r="B94" s="227">
        <v>0</v>
      </c>
      <c r="C94" s="227">
        <v>0</v>
      </c>
      <c r="D94" s="227"/>
      <c r="E94" s="227"/>
      <c r="F94" s="227"/>
      <c r="G94" s="227"/>
      <c r="H94" s="227"/>
      <c r="I94" s="227"/>
      <c r="J94" s="227">
        <v>47465.91</v>
      </c>
      <c r="K94" s="227">
        <v>44037.91</v>
      </c>
      <c r="L94" s="228">
        <f t="shared" si="1"/>
        <v>335205741.21999997</v>
      </c>
    </row>
    <row r="95" spans="1:12" x14ac:dyDescent="0.25">
      <c r="A95" s="231">
        <v>42002</v>
      </c>
      <c r="B95" s="221">
        <v>18455</v>
      </c>
      <c r="C95" s="221">
        <v>0</v>
      </c>
      <c r="D95" s="221"/>
      <c r="E95" s="221"/>
      <c r="F95" s="221"/>
      <c r="G95" s="221"/>
      <c r="H95" s="221"/>
      <c r="I95" s="221"/>
      <c r="J95" s="221">
        <v>29285043.079999998</v>
      </c>
      <c r="K95" s="221">
        <v>27146776.780000001</v>
      </c>
      <c r="L95" s="229">
        <f t="shared" si="1"/>
        <v>362352518</v>
      </c>
    </row>
    <row r="96" spans="1:12" x14ac:dyDescent="0.25">
      <c r="A96" s="231">
        <v>42003</v>
      </c>
      <c r="B96" s="221">
        <v>0</v>
      </c>
      <c r="C96" s="221">
        <v>11330308.5</v>
      </c>
      <c r="D96" s="221"/>
      <c r="E96" s="221"/>
      <c r="F96" s="221"/>
      <c r="G96" s="221"/>
      <c r="H96" s="221"/>
      <c r="I96" s="221"/>
      <c r="J96" s="221">
        <v>10888912</v>
      </c>
      <c r="K96" s="221">
        <v>10090132.35</v>
      </c>
      <c r="L96" s="229">
        <f t="shared" si="1"/>
        <v>372442650.35000002</v>
      </c>
    </row>
    <row r="97" spans="1:12" x14ac:dyDescent="0.25">
      <c r="A97" s="231">
        <v>42004</v>
      </c>
      <c r="B97" s="221">
        <v>0</v>
      </c>
      <c r="C97" s="221">
        <v>19405956</v>
      </c>
      <c r="D97" s="221"/>
      <c r="E97" s="221"/>
      <c r="F97" s="221"/>
      <c r="G97" s="221"/>
      <c r="H97" s="221"/>
      <c r="I97" s="221"/>
      <c r="J97" s="221">
        <v>0</v>
      </c>
      <c r="K97" s="221">
        <v>0</v>
      </c>
      <c r="L97" s="229">
        <f t="shared" si="1"/>
        <v>372442650.35000002</v>
      </c>
    </row>
    <row r="98" spans="1:12" x14ac:dyDescent="0.25">
      <c r="A98" s="231">
        <v>42005</v>
      </c>
      <c r="B98" s="221">
        <v>0</v>
      </c>
      <c r="C98" s="221">
        <v>0</v>
      </c>
      <c r="D98" s="221"/>
      <c r="E98" s="221"/>
      <c r="F98" s="221"/>
      <c r="G98" s="221"/>
      <c r="H98" s="221"/>
      <c r="I98" s="221"/>
      <c r="J98" s="221">
        <v>0</v>
      </c>
      <c r="K98" s="221">
        <v>0</v>
      </c>
      <c r="L98" s="229">
        <f t="shared" si="1"/>
        <v>372442650.35000002</v>
      </c>
    </row>
    <row r="99" spans="1:12" x14ac:dyDescent="0.25">
      <c r="A99" s="231">
        <v>42006</v>
      </c>
      <c r="B99" s="221">
        <v>0</v>
      </c>
      <c r="C99" s="221">
        <v>0</v>
      </c>
      <c r="D99" s="221"/>
      <c r="E99" s="221"/>
      <c r="F99" s="221"/>
      <c r="G99" s="221"/>
      <c r="H99" s="221"/>
      <c r="I99" s="221"/>
      <c r="J99" s="221">
        <v>0</v>
      </c>
      <c r="K99" s="221">
        <v>0</v>
      </c>
      <c r="L99" s="229">
        <f t="shared" si="1"/>
        <v>372442650.35000002</v>
      </c>
    </row>
    <row r="100" spans="1:12" x14ac:dyDescent="0.25">
      <c r="A100" s="207">
        <v>42007</v>
      </c>
      <c r="B100" s="227"/>
      <c r="C100" s="227"/>
      <c r="D100" s="227"/>
      <c r="E100" s="227"/>
      <c r="F100" s="227"/>
      <c r="G100" s="227"/>
      <c r="H100" s="227"/>
      <c r="I100" s="227"/>
      <c r="J100" s="227">
        <v>0</v>
      </c>
      <c r="K100" s="227">
        <v>0</v>
      </c>
      <c r="L100" s="228">
        <f t="shared" si="1"/>
        <v>372442650.35000002</v>
      </c>
    </row>
    <row r="101" spans="1:12" x14ac:dyDescent="0.25">
      <c r="A101" s="207">
        <v>42008</v>
      </c>
      <c r="B101" s="227"/>
      <c r="C101" s="227"/>
      <c r="D101" s="227"/>
      <c r="E101" s="227"/>
      <c r="F101" s="227"/>
      <c r="G101" s="227"/>
      <c r="H101" s="227"/>
      <c r="I101" s="227"/>
      <c r="J101" s="227">
        <v>0</v>
      </c>
      <c r="K101" s="227">
        <v>0</v>
      </c>
      <c r="L101" s="228">
        <f t="shared" si="1"/>
        <v>372442650.35000002</v>
      </c>
    </row>
    <row r="102" spans="1:12" x14ac:dyDescent="0.25">
      <c r="A102" s="231">
        <v>42009</v>
      </c>
      <c r="B102" s="221">
        <v>0</v>
      </c>
      <c r="C102" s="221">
        <v>0</v>
      </c>
      <c r="D102" s="221">
        <v>414140595.95999998</v>
      </c>
      <c r="E102" s="221"/>
      <c r="F102" s="221"/>
      <c r="G102" s="221">
        <v>229868965.16</v>
      </c>
      <c r="H102" s="221">
        <v>82403102</v>
      </c>
      <c r="I102" s="221">
        <v>147465863.16</v>
      </c>
      <c r="J102" s="221">
        <v>0</v>
      </c>
      <c r="K102" s="221">
        <v>0</v>
      </c>
      <c r="L102" s="229">
        <f t="shared" si="1"/>
        <v>372442650.35000002</v>
      </c>
    </row>
    <row r="103" spans="1:12" x14ac:dyDescent="0.25">
      <c r="A103" s="231">
        <v>42010</v>
      </c>
      <c r="B103" s="221">
        <v>0</v>
      </c>
      <c r="C103" s="221">
        <v>0</v>
      </c>
      <c r="D103" s="221">
        <v>414140595.95999998</v>
      </c>
      <c r="E103" s="221"/>
      <c r="F103" s="221"/>
      <c r="G103" s="221">
        <v>229868965.16</v>
      </c>
      <c r="H103" s="221">
        <v>82403102</v>
      </c>
      <c r="I103" s="221">
        <v>147465863.16</v>
      </c>
      <c r="J103" s="221">
        <v>0</v>
      </c>
      <c r="K103" s="221">
        <v>0</v>
      </c>
      <c r="L103" s="229">
        <f t="shared" si="1"/>
        <v>372442650.35000002</v>
      </c>
    </row>
    <row r="104" spans="1:12" x14ac:dyDescent="0.25">
      <c r="A104" s="231">
        <v>42011</v>
      </c>
      <c r="B104" s="221">
        <v>0</v>
      </c>
      <c r="C104" s="221">
        <v>12210</v>
      </c>
      <c r="D104" s="221">
        <v>414140595.95999998</v>
      </c>
      <c r="E104" s="221"/>
      <c r="F104" s="221"/>
      <c r="G104" s="221">
        <v>230301218.16</v>
      </c>
      <c r="H104" s="221">
        <v>82403102</v>
      </c>
      <c r="I104" s="221">
        <v>147898116.16</v>
      </c>
      <c r="J104" s="221">
        <v>0</v>
      </c>
      <c r="K104" s="221">
        <v>0</v>
      </c>
      <c r="L104" s="229">
        <f t="shared" si="1"/>
        <v>372442650.35000002</v>
      </c>
    </row>
    <row r="105" spans="1:12" x14ac:dyDescent="0.25">
      <c r="A105" s="231">
        <v>42012</v>
      </c>
      <c r="B105" s="221">
        <v>0</v>
      </c>
      <c r="C105" s="221">
        <v>0</v>
      </c>
      <c r="D105" s="221">
        <v>414140595.95999998</v>
      </c>
      <c r="E105" s="221"/>
      <c r="F105" s="221"/>
      <c r="G105" s="221">
        <v>230313428.16</v>
      </c>
      <c r="H105" s="221">
        <v>82415312</v>
      </c>
      <c r="I105" s="221">
        <v>147898116.16</v>
      </c>
      <c r="J105" s="221">
        <v>0</v>
      </c>
      <c r="K105" s="221">
        <v>0</v>
      </c>
      <c r="L105" s="229">
        <f t="shared" si="1"/>
        <v>372442650.35000002</v>
      </c>
    </row>
    <row r="106" spans="1:12" x14ac:dyDescent="0.25">
      <c r="A106" s="231">
        <v>42013</v>
      </c>
      <c r="B106" s="221">
        <v>0</v>
      </c>
      <c r="C106" s="221">
        <v>0</v>
      </c>
      <c r="D106" s="221">
        <v>414140595.95999998</v>
      </c>
      <c r="E106" s="221"/>
      <c r="F106" s="221"/>
      <c r="G106" s="221">
        <v>230313428.16</v>
      </c>
      <c r="H106" s="221">
        <v>82415312</v>
      </c>
      <c r="I106" s="221">
        <v>147898116.16</v>
      </c>
      <c r="J106" s="221">
        <v>0</v>
      </c>
      <c r="K106" s="221">
        <v>0</v>
      </c>
      <c r="L106" s="229">
        <f t="shared" si="1"/>
        <v>372442650.35000002</v>
      </c>
    </row>
    <row r="107" spans="1:12" x14ac:dyDescent="0.25">
      <c r="A107" s="207">
        <v>42014</v>
      </c>
      <c r="B107" s="227">
        <v>0</v>
      </c>
      <c r="C107" s="227">
        <v>0</v>
      </c>
      <c r="D107" s="227">
        <v>414140595.95999998</v>
      </c>
      <c r="E107" s="227"/>
      <c r="F107" s="227"/>
      <c r="G107" s="227">
        <v>230313428.16</v>
      </c>
      <c r="H107" s="227">
        <v>82415312</v>
      </c>
      <c r="I107" s="227">
        <v>147898116.16</v>
      </c>
      <c r="J107" s="227">
        <v>0</v>
      </c>
      <c r="K107" s="227">
        <v>0</v>
      </c>
      <c r="L107" s="228">
        <f t="shared" si="1"/>
        <v>372442650.35000002</v>
      </c>
    </row>
    <row r="108" spans="1:12" x14ac:dyDescent="0.25">
      <c r="A108" s="207">
        <v>42015</v>
      </c>
      <c r="B108" s="227">
        <v>0</v>
      </c>
      <c r="C108" s="227">
        <v>0</v>
      </c>
      <c r="D108" s="227">
        <v>414140595.95999998</v>
      </c>
      <c r="E108" s="227"/>
      <c r="F108" s="227"/>
      <c r="G108" s="227">
        <v>230313428.16</v>
      </c>
      <c r="H108" s="227">
        <v>82415312</v>
      </c>
      <c r="I108" s="227">
        <v>147898116.16</v>
      </c>
      <c r="J108" s="227">
        <v>0</v>
      </c>
      <c r="K108" s="227">
        <v>0</v>
      </c>
      <c r="L108" s="228">
        <f t="shared" si="1"/>
        <v>372442650.35000002</v>
      </c>
    </row>
    <row r="109" spans="1:12" x14ac:dyDescent="0.25">
      <c r="A109" s="231">
        <v>42016</v>
      </c>
      <c r="B109" s="221">
        <v>30502786</v>
      </c>
      <c r="C109" s="221">
        <v>8500</v>
      </c>
      <c r="D109" s="221">
        <v>445308300.95999998</v>
      </c>
      <c r="E109" s="221"/>
      <c r="F109" s="221"/>
      <c r="G109" s="221">
        <v>226385341.16</v>
      </c>
      <c r="H109" s="221">
        <v>78176340</v>
      </c>
      <c r="I109" s="221">
        <v>148209001.16</v>
      </c>
      <c r="J109" s="221">
        <v>0</v>
      </c>
      <c r="K109" s="221">
        <v>0</v>
      </c>
      <c r="L109" s="229">
        <f t="shared" si="1"/>
        <v>372442650.35000002</v>
      </c>
    </row>
    <row r="110" spans="1:12" x14ac:dyDescent="0.25">
      <c r="A110" s="231">
        <v>42017</v>
      </c>
      <c r="B110" s="221">
        <v>13790473.6</v>
      </c>
      <c r="C110" s="221"/>
      <c r="D110" s="221">
        <v>458433855.56</v>
      </c>
      <c r="E110" s="221"/>
      <c r="F110" s="221"/>
      <c r="G110" s="221">
        <v>225278782.16</v>
      </c>
      <c r="H110" s="221">
        <v>75771856</v>
      </c>
      <c r="I110" s="221">
        <v>149506926.16</v>
      </c>
      <c r="J110" s="221">
        <v>17003883</v>
      </c>
      <c r="K110" s="221">
        <v>16184186.789999999</v>
      </c>
      <c r="L110" s="229">
        <f t="shared" si="1"/>
        <v>388626837.14000005</v>
      </c>
    </row>
    <row r="111" spans="1:12" x14ac:dyDescent="0.25">
      <c r="A111" s="231">
        <v>42018</v>
      </c>
      <c r="B111" s="221">
        <v>74377941</v>
      </c>
      <c r="C111" s="221">
        <v>293664</v>
      </c>
      <c r="D111" s="221">
        <v>471737210.17000002</v>
      </c>
      <c r="E111" s="221"/>
      <c r="F111" s="221"/>
      <c r="G111" s="221">
        <v>167648691.77000001</v>
      </c>
      <c r="H111" s="221">
        <v>92330477.769999996</v>
      </c>
      <c r="I111" s="221">
        <v>75318214</v>
      </c>
      <c r="J111" s="221">
        <v>24088521.690000001</v>
      </c>
      <c r="K111" s="221">
        <v>22802085.09</v>
      </c>
      <c r="L111" s="229">
        <f t="shared" si="1"/>
        <v>411428922.23000002</v>
      </c>
    </row>
    <row r="112" spans="1:12" x14ac:dyDescent="0.25">
      <c r="A112" s="231">
        <v>42019</v>
      </c>
      <c r="B112" s="221">
        <v>10024582</v>
      </c>
      <c r="C112" s="221">
        <v>1011600</v>
      </c>
      <c r="D112" s="221">
        <v>459619191.17000002</v>
      </c>
      <c r="E112" s="221"/>
      <c r="F112" s="221"/>
      <c r="G112" s="221">
        <v>150138733.77000001</v>
      </c>
      <c r="H112" s="221">
        <v>76093021</v>
      </c>
      <c r="I112" s="221">
        <v>74045712.769999996</v>
      </c>
      <c r="J112" s="221">
        <v>56257544.009999998</v>
      </c>
      <c r="K112" s="221">
        <v>53026208.539999999</v>
      </c>
      <c r="L112" s="229">
        <f t="shared" si="1"/>
        <v>464455130.77000004</v>
      </c>
    </row>
    <row r="113" spans="1:12" x14ac:dyDescent="0.25">
      <c r="A113" s="231">
        <v>42020</v>
      </c>
      <c r="B113" s="221">
        <v>88518501.650000006</v>
      </c>
      <c r="C113" s="221">
        <v>6691656.0999999996</v>
      </c>
      <c r="D113" s="221">
        <v>521777936.51999998</v>
      </c>
      <c r="E113" s="221"/>
      <c r="F113" s="221"/>
      <c r="G113" s="221">
        <v>218423943.87</v>
      </c>
      <c r="H113" s="221">
        <v>125236839.7</v>
      </c>
      <c r="I113" s="221">
        <v>93187104.170000002</v>
      </c>
      <c r="J113" s="221">
        <v>11779461.08</v>
      </c>
      <c r="K113" s="221">
        <v>11360777.02</v>
      </c>
      <c r="L113" s="229">
        <f t="shared" si="1"/>
        <v>475815907.79000002</v>
      </c>
    </row>
    <row r="114" spans="1:12" x14ac:dyDescent="0.25">
      <c r="A114" s="207">
        <v>42021</v>
      </c>
      <c r="B114" s="227"/>
      <c r="C114" s="227"/>
      <c r="D114" s="227"/>
      <c r="E114" s="227"/>
      <c r="F114" s="227"/>
      <c r="G114" s="227"/>
      <c r="H114" s="227"/>
      <c r="I114" s="227"/>
      <c r="J114" s="227"/>
      <c r="K114" s="227"/>
      <c r="L114" s="228">
        <f t="shared" si="1"/>
        <v>475815907.79000002</v>
      </c>
    </row>
    <row r="115" spans="1:12" x14ac:dyDescent="0.25">
      <c r="A115" s="207">
        <v>42022</v>
      </c>
      <c r="B115" s="227"/>
      <c r="C115" s="227"/>
      <c r="D115" s="227"/>
      <c r="E115" s="227"/>
      <c r="F115" s="227"/>
      <c r="G115" s="227"/>
      <c r="H115" s="227"/>
      <c r="I115" s="227"/>
      <c r="J115" s="227"/>
      <c r="K115" s="227"/>
      <c r="L115" s="228">
        <f t="shared" si="1"/>
        <v>475815907.79000002</v>
      </c>
    </row>
    <row r="116" spans="1:12" x14ac:dyDescent="0.25">
      <c r="A116" s="231">
        <v>42023</v>
      </c>
      <c r="B116" s="235">
        <v>33697007</v>
      </c>
      <c r="C116" s="221">
        <v>30499987.32</v>
      </c>
      <c r="D116" s="221"/>
      <c r="E116" s="221"/>
      <c r="F116" s="221"/>
      <c r="G116" s="221"/>
      <c r="H116" s="221"/>
      <c r="I116" s="221"/>
      <c r="J116" s="221">
        <v>20455974.460000001</v>
      </c>
      <c r="K116" s="221">
        <v>19132650.48</v>
      </c>
      <c r="L116" s="229">
        <f t="shared" si="1"/>
        <v>494948558.27000004</v>
      </c>
    </row>
    <row r="117" spans="1:12" x14ac:dyDescent="0.25">
      <c r="A117" s="231">
        <v>42024</v>
      </c>
      <c r="B117" s="221">
        <v>-4426792.08</v>
      </c>
      <c r="C117" s="221">
        <v>14239345</v>
      </c>
      <c r="D117" s="221">
        <v>530501723.44</v>
      </c>
      <c r="E117" s="221"/>
      <c r="F117" s="221"/>
      <c r="G117" s="221">
        <v>211379187.77000001</v>
      </c>
      <c r="H117" s="221">
        <v>131308694.59999999</v>
      </c>
      <c r="I117" s="221">
        <v>80070493.170000002</v>
      </c>
      <c r="J117" s="221">
        <v>1243492</v>
      </c>
      <c r="K117" s="221">
        <v>1152555.42</v>
      </c>
      <c r="L117" s="229">
        <f t="shared" si="1"/>
        <v>496101113.69000006</v>
      </c>
    </row>
    <row r="118" spans="1:12" x14ac:dyDescent="0.25">
      <c r="A118" s="231">
        <v>42025</v>
      </c>
      <c r="B118" s="235">
        <v>31325066</v>
      </c>
      <c r="C118" s="221">
        <v>74438819.650000006</v>
      </c>
      <c r="D118" s="221"/>
      <c r="E118" s="221"/>
      <c r="F118" s="221"/>
      <c r="G118" s="221"/>
      <c r="H118" s="221"/>
      <c r="I118" s="221"/>
      <c r="J118" s="221">
        <v>8659311.3200000003</v>
      </c>
      <c r="K118" s="221">
        <v>8027544.3399999999</v>
      </c>
      <c r="L118" s="229">
        <f>L117+K117</f>
        <v>497253669.11000007</v>
      </c>
    </row>
    <row r="119" spans="1:12" x14ac:dyDescent="0.25">
      <c r="A119" s="231">
        <v>42026</v>
      </c>
      <c r="B119" s="235">
        <v>66063974.399999999</v>
      </c>
      <c r="C119" s="221">
        <v>10267746</v>
      </c>
      <c r="D119" s="221"/>
      <c r="E119" s="221"/>
      <c r="F119" s="221"/>
      <c r="G119" s="221"/>
      <c r="H119" s="221"/>
      <c r="I119" s="221"/>
      <c r="J119" s="221">
        <v>5696801</v>
      </c>
      <c r="K119" s="221">
        <v>5485965.71</v>
      </c>
      <c r="L119" s="229">
        <f>L118+K118</f>
        <v>505281213.45000005</v>
      </c>
    </row>
    <row r="120" spans="1:12" x14ac:dyDescent="0.25">
      <c r="A120" s="231">
        <v>42027</v>
      </c>
      <c r="B120" s="235">
        <v>36513507.299999997</v>
      </c>
      <c r="C120" s="221">
        <v>19117238</v>
      </c>
      <c r="D120" s="221"/>
      <c r="E120" s="221"/>
      <c r="F120" s="221"/>
      <c r="G120" s="221"/>
      <c r="H120" s="221"/>
      <c r="I120" s="221"/>
      <c r="J120" s="221">
        <v>31602534.600000001</v>
      </c>
      <c r="K120" s="221">
        <v>28983408.84</v>
      </c>
      <c r="L120" s="229">
        <f>L119+K119</f>
        <v>510767179.16000003</v>
      </c>
    </row>
    <row r="121" spans="1:12" x14ac:dyDescent="0.25">
      <c r="A121" s="207">
        <v>42028</v>
      </c>
      <c r="B121" s="236"/>
      <c r="C121" s="236"/>
      <c r="D121" s="227"/>
      <c r="E121" s="227"/>
      <c r="F121" s="227"/>
      <c r="G121" s="227"/>
      <c r="H121" s="227"/>
      <c r="I121" s="227"/>
      <c r="J121" s="227"/>
      <c r="K121" s="227"/>
      <c r="L121" s="228"/>
    </row>
    <row r="122" spans="1:12" x14ac:dyDescent="0.25">
      <c r="A122" s="207">
        <v>42029</v>
      </c>
      <c r="B122" s="236"/>
      <c r="C122" s="236"/>
      <c r="D122" s="227"/>
      <c r="E122" s="227"/>
      <c r="F122" s="227"/>
      <c r="G122" s="227"/>
      <c r="H122" s="227"/>
      <c r="I122" s="227"/>
      <c r="J122" s="227"/>
      <c r="K122" s="227"/>
      <c r="L122" s="228"/>
    </row>
    <row r="123" spans="1:12" x14ac:dyDescent="0.25">
      <c r="A123" s="231">
        <v>42030</v>
      </c>
      <c r="B123" s="235">
        <v>8567995</v>
      </c>
      <c r="C123" s="221">
        <v>27720031</v>
      </c>
      <c r="D123" s="221"/>
      <c r="E123" s="221"/>
      <c r="F123" s="221"/>
      <c r="G123" s="221"/>
      <c r="H123" s="221"/>
      <c r="I123" s="221"/>
      <c r="J123" s="221">
        <v>39351337.649999999</v>
      </c>
      <c r="K123" s="221">
        <v>36724877.329999998</v>
      </c>
      <c r="L123" s="229">
        <f>L120+K123</f>
        <v>547492056.49000001</v>
      </c>
    </row>
    <row r="124" spans="1:12" x14ac:dyDescent="0.25">
      <c r="A124" s="231">
        <v>42031</v>
      </c>
      <c r="B124" s="237">
        <v>37398317</v>
      </c>
      <c r="C124" s="221">
        <v>4533034</v>
      </c>
      <c r="D124" s="238">
        <v>600369618.97000003</v>
      </c>
      <c r="E124" s="221"/>
      <c r="F124" s="221"/>
      <c r="G124" s="238">
        <v>317702775.06999999</v>
      </c>
      <c r="H124" s="221">
        <v>181037150.40000001</v>
      </c>
      <c r="I124" s="221">
        <v>136665624.66999999</v>
      </c>
      <c r="J124" s="221">
        <v>21521477</v>
      </c>
      <c r="K124" s="221">
        <v>19621016.629999999</v>
      </c>
      <c r="L124" s="229">
        <f>L123+K124</f>
        <v>567113073.12</v>
      </c>
    </row>
    <row r="125" spans="1:12" x14ac:dyDescent="0.25">
      <c r="A125" s="231">
        <v>42032</v>
      </c>
      <c r="B125" s="237">
        <v>17336725</v>
      </c>
      <c r="C125" s="221">
        <v>27935373</v>
      </c>
      <c r="D125" s="221">
        <v>624221639.97000003</v>
      </c>
      <c r="E125" s="221"/>
      <c r="F125" s="221"/>
      <c r="G125" s="221">
        <v>338883137.06999999</v>
      </c>
      <c r="H125" s="221">
        <v>192109910.40000001</v>
      </c>
      <c r="I125" s="221">
        <v>146773226.66999999</v>
      </c>
      <c r="J125" s="221">
        <v>1803227</v>
      </c>
      <c r="K125" s="221">
        <v>1723645.63</v>
      </c>
      <c r="L125" s="229">
        <f>L124+K125</f>
        <v>568836718.75</v>
      </c>
    </row>
    <row r="126" spans="1:12" x14ac:dyDescent="0.25">
      <c r="A126" s="231">
        <v>42033</v>
      </c>
      <c r="B126" s="238">
        <v>29403994.899999999</v>
      </c>
      <c r="C126" s="221">
        <v>20565169.300000001</v>
      </c>
      <c r="D126" s="221">
        <v>638316383.87</v>
      </c>
      <c r="E126" s="221"/>
      <c r="F126" s="221"/>
      <c r="G126" s="221">
        <v>361657220.37</v>
      </c>
      <c r="H126" s="221">
        <v>196384745.69999999</v>
      </c>
      <c r="I126" s="221">
        <v>165272474.66999999</v>
      </c>
      <c r="J126" s="221">
        <v>8300668.6100000003</v>
      </c>
      <c r="K126" s="239">
        <v>7772293.3300000001</v>
      </c>
      <c r="L126" s="229">
        <f>L125+K126</f>
        <v>576609012.08000004</v>
      </c>
    </row>
    <row r="127" spans="1:12" x14ac:dyDescent="0.25">
      <c r="A127" s="231">
        <v>42034</v>
      </c>
      <c r="B127" s="221">
        <v>78637720.900000006</v>
      </c>
      <c r="C127" s="221">
        <v>69306960</v>
      </c>
      <c r="D127" s="221">
        <v>688213703.87</v>
      </c>
      <c r="E127" s="221"/>
      <c r="F127" s="221"/>
      <c r="G127" s="221">
        <v>376966974.47000003</v>
      </c>
      <c r="H127" s="221">
        <v>215011807.69999999</v>
      </c>
      <c r="I127" s="221">
        <v>161955166.77000001</v>
      </c>
      <c r="J127" s="221">
        <v>23649010.899999999</v>
      </c>
      <c r="K127" s="239">
        <v>21871376.989999998</v>
      </c>
      <c r="L127" s="229">
        <f>L126+K127</f>
        <v>598480389.07000005</v>
      </c>
    </row>
    <row r="128" spans="1:12" x14ac:dyDescent="0.25">
      <c r="A128" s="207">
        <v>42035</v>
      </c>
      <c r="B128" s="227"/>
      <c r="C128" s="227"/>
      <c r="D128" s="227"/>
      <c r="E128" s="227"/>
      <c r="F128" s="227"/>
      <c r="G128" s="227"/>
      <c r="H128" s="227"/>
      <c r="I128" s="227"/>
      <c r="J128" s="227"/>
      <c r="K128" s="227"/>
      <c r="L128" s="228"/>
    </row>
    <row r="129" spans="1:12" x14ac:dyDescent="0.25">
      <c r="A129" s="207">
        <v>42036</v>
      </c>
      <c r="B129" s="227"/>
      <c r="C129" s="227"/>
      <c r="D129" s="227"/>
      <c r="E129" s="227"/>
      <c r="F129" s="227"/>
      <c r="G129" s="227"/>
      <c r="H129" s="227"/>
      <c r="I129" s="227"/>
      <c r="J129" s="227"/>
      <c r="K129" s="227"/>
      <c r="L129" s="228"/>
    </row>
    <row r="130" spans="1:12" x14ac:dyDescent="0.25">
      <c r="A130" s="231">
        <v>42037</v>
      </c>
      <c r="B130" s="221">
        <v>4172</v>
      </c>
      <c r="C130" s="221">
        <v>5885687</v>
      </c>
      <c r="D130" s="221">
        <v>667547025.04999995</v>
      </c>
      <c r="E130" s="221"/>
      <c r="F130" s="221"/>
      <c r="G130" s="240">
        <v>356660719.64999998</v>
      </c>
      <c r="H130" s="221">
        <v>214573841.69999999</v>
      </c>
      <c r="I130" s="221">
        <v>142086877.94999999</v>
      </c>
      <c r="J130" s="221">
        <v>27411221.82</v>
      </c>
      <c r="K130" s="221">
        <v>22497177.370000001</v>
      </c>
      <c r="L130" s="229">
        <f>L127+K130</f>
        <v>620977566.44000006</v>
      </c>
    </row>
    <row r="131" spans="1:12" s="243" customFormat="1" x14ac:dyDescent="0.25">
      <c r="A131" s="231">
        <v>42038</v>
      </c>
      <c r="B131" s="235">
        <v>0</v>
      </c>
      <c r="C131" s="235">
        <v>41128797</v>
      </c>
      <c r="D131" s="235">
        <v>654183214.04999995</v>
      </c>
      <c r="E131" s="235"/>
      <c r="F131" s="235"/>
      <c r="G131" s="241">
        <v>358895155.64999998</v>
      </c>
      <c r="H131" s="235">
        <v>213749599.69999999</v>
      </c>
      <c r="I131" s="235">
        <v>145145555.94999999</v>
      </c>
      <c r="J131" s="235">
        <v>6404124</v>
      </c>
      <c r="K131" s="235">
        <v>178144.57</v>
      </c>
      <c r="L131" s="242">
        <f>L130+K131</f>
        <v>621155711.01000011</v>
      </c>
    </row>
    <row r="132" spans="1:12" x14ac:dyDescent="0.25">
      <c r="A132" s="231">
        <v>42039</v>
      </c>
      <c r="B132" s="221">
        <v>3211999</v>
      </c>
      <c r="C132" s="221">
        <v>12402159</v>
      </c>
      <c r="D132" s="221">
        <v>641255925.29999995</v>
      </c>
      <c r="E132" s="221"/>
      <c r="F132" s="221"/>
      <c r="G132" s="240">
        <v>356503526.89999998</v>
      </c>
      <c r="H132" s="221">
        <v>213268268.69999999</v>
      </c>
      <c r="I132" s="221">
        <v>143235258.19999999</v>
      </c>
      <c r="J132" s="221">
        <v>16121822.75</v>
      </c>
      <c r="K132" s="221">
        <v>4470554.5599999996</v>
      </c>
      <c r="L132" s="229">
        <f>L131+K132</f>
        <v>625626265.57000005</v>
      </c>
    </row>
    <row r="133" spans="1:12" x14ac:dyDescent="0.25">
      <c r="A133" s="231">
        <v>42040</v>
      </c>
      <c r="B133" s="221">
        <v>64176</v>
      </c>
      <c r="C133" s="221">
        <v>33075487.899999999</v>
      </c>
      <c r="D133" s="221">
        <v>641087604.29999995</v>
      </c>
      <c r="E133" s="221"/>
      <c r="F133" s="221"/>
      <c r="G133" s="240">
        <v>377749469.69999999</v>
      </c>
      <c r="H133" s="221">
        <v>192949298.59999999</v>
      </c>
      <c r="I133" s="221">
        <v>184800171.09999999</v>
      </c>
      <c r="J133" s="221">
        <v>18062874</v>
      </c>
      <c r="K133" s="221">
        <v>16629885.699999999</v>
      </c>
      <c r="L133" s="229">
        <f>L132+K133</f>
        <v>642256151.2700001</v>
      </c>
    </row>
    <row r="134" spans="1:12" x14ac:dyDescent="0.25">
      <c r="A134" s="231">
        <v>42041</v>
      </c>
      <c r="B134" s="221">
        <v>3039822</v>
      </c>
      <c r="C134" s="221">
        <v>65513981.299999997</v>
      </c>
      <c r="D134" s="221">
        <v>636595681.20000005</v>
      </c>
      <c r="E134" s="221"/>
      <c r="F134" s="221"/>
      <c r="G134" s="240">
        <v>437350227.10000002</v>
      </c>
      <c r="H134" s="221">
        <v>229098991.90000001</v>
      </c>
      <c r="I134" s="221">
        <v>208251235.19999999</v>
      </c>
      <c r="J134" s="221">
        <v>7529731</v>
      </c>
      <c r="K134" s="221">
        <v>6982599.9299999997</v>
      </c>
      <c r="L134" s="229">
        <f>K134+L133</f>
        <v>649238751.20000005</v>
      </c>
    </row>
    <row r="135" spans="1:12" x14ac:dyDescent="0.25">
      <c r="A135" s="207">
        <v>42042</v>
      </c>
      <c r="B135" s="227"/>
      <c r="C135" s="227"/>
      <c r="D135" s="227"/>
      <c r="E135" s="227"/>
      <c r="F135" s="227"/>
      <c r="G135" s="227"/>
      <c r="H135" s="227"/>
      <c r="I135" s="227"/>
      <c r="J135" s="227"/>
      <c r="K135" s="227"/>
      <c r="L135" s="228"/>
    </row>
    <row r="136" spans="1:12" x14ac:dyDescent="0.25">
      <c r="A136" s="207">
        <v>42043</v>
      </c>
      <c r="B136" s="227"/>
      <c r="C136" s="227"/>
      <c r="D136" s="227"/>
      <c r="E136" s="227"/>
      <c r="F136" s="227"/>
      <c r="G136" s="227"/>
      <c r="H136" s="227"/>
      <c r="I136" s="227"/>
      <c r="J136" s="227"/>
      <c r="K136" s="227"/>
      <c r="L136" s="228"/>
    </row>
    <row r="137" spans="1:12" x14ac:dyDescent="0.25">
      <c r="A137" s="231">
        <v>42044</v>
      </c>
      <c r="B137" s="221">
        <v>13839648</v>
      </c>
      <c r="C137" s="221">
        <v>2002033</v>
      </c>
      <c r="D137" s="221">
        <v>639991249.70000005</v>
      </c>
      <c r="E137" s="221"/>
      <c r="F137" s="221"/>
      <c r="G137" s="221">
        <v>436555356.60000002</v>
      </c>
      <c r="H137" s="221">
        <v>219934813.40000001</v>
      </c>
      <c r="I137" s="221">
        <v>216620543.19999999</v>
      </c>
      <c r="J137" s="221">
        <v>13790885.6</v>
      </c>
      <c r="K137" s="221">
        <v>10039004.27</v>
      </c>
      <c r="L137" s="229">
        <f>L134+K137</f>
        <v>659277755.47000003</v>
      </c>
    </row>
    <row r="138" spans="1:12" x14ac:dyDescent="0.25">
      <c r="A138" s="231">
        <v>42045</v>
      </c>
      <c r="B138" s="221">
        <v>6475109</v>
      </c>
      <c r="C138" s="221"/>
      <c r="D138" s="221">
        <v>627936185.70000005</v>
      </c>
      <c r="E138" s="221"/>
      <c r="F138" s="221"/>
      <c r="G138" s="221">
        <v>421547736.60000002</v>
      </c>
      <c r="H138" s="221">
        <v>208326185.40000001</v>
      </c>
      <c r="I138" s="221">
        <v>213221551.19999999</v>
      </c>
      <c r="J138" s="221">
        <v>17537082.18</v>
      </c>
      <c r="K138" s="221">
        <v>14362715.439999999</v>
      </c>
      <c r="L138" s="229">
        <f t="shared" ref="L138:L148" si="2">L137+K138</f>
        <v>673640470.91000009</v>
      </c>
    </row>
    <row r="139" spans="1:12" x14ac:dyDescent="0.25">
      <c r="A139" s="231">
        <v>42046</v>
      </c>
      <c r="B139" s="221">
        <v>701732</v>
      </c>
      <c r="C139" s="221">
        <v>16618418</v>
      </c>
      <c r="D139" s="221">
        <v>615581928.70000005</v>
      </c>
      <c r="E139" s="221"/>
      <c r="F139" s="221"/>
      <c r="G139" s="221">
        <v>427587783.5</v>
      </c>
      <c r="H139" s="221">
        <v>219314946.40000001</v>
      </c>
      <c r="I139" s="221">
        <v>208272837.09999999</v>
      </c>
      <c r="J139" s="221">
        <v>8377025</v>
      </c>
      <c r="K139" s="221">
        <v>8060647.3099999996</v>
      </c>
      <c r="L139" s="229">
        <f t="shared" si="2"/>
        <v>681701118.22000003</v>
      </c>
    </row>
    <row r="140" spans="1:12" x14ac:dyDescent="0.25">
      <c r="A140" s="231">
        <v>42047</v>
      </c>
      <c r="B140" s="221">
        <v>44701253</v>
      </c>
      <c r="C140" s="221">
        <v>27600</v>
      </c>
      <c r="D140" s="221">
        <v>607407694.70000005</v>
      </c>
      <c r="E140" s="221"/>
      <c r="F140" s="221"/>
      <c r="G140" s="221">
        <v>399866697.69999999</v>
      </c>
      <c r="H140" s="221">
        <v>204847850.59999999</v>
      </c>
      <c r="I140" s="221">
        <v>195018847.09999999</v>
      </c>
      <c r="J140" s="221">
        <v>35375000</v>
      </c>
      <c r="K140" s="221">
        <v>33494354.550000001</v>
      </c>
      <c r="L140" s="229">
        <f t="shared" si="2"/>
        <v>715195472.76999998</v>
      </c>
    </row>
    <row r="141" spans="1:12" x14ac:dyDescent="0.25">
      <c r="A141" s="231">
        <v>42048</v>
      </c>
      <c r="B141" s="221">
        <v>14749572.25</v>
      </c>
      <c r="C141" s="221">
        <v>3992449.6</v>
      </c>
      <c r="D141" s="221">
        <v>634393885.95000005</v>
      </c>
      <c r="E141" s="221"/>
      <c r="F141" s="221"/>
      <c r="G141" s="221">
        <v>370908867.60000002</v>
      </c>
      <c r="H141" s="221">
        <v>181428942.5</v>
      </c>
      <c r="I141" s="221">
        <v>189479925.09999999</v>
      </c>
      <c r="J141" s="238">
        <v>7602987</v>
      </c>
      <c r="K141" s="238">
        <v>6992654.5800000001</v>
      </c>
      <c r="L141" s="229">
        <f t="shared" si="2"/>
        <v>722188127.35000002</v>
      </c>
    </row>
    <row r="142" spans="1:12" x14ac:dyDescent="0.25">
      <c r="A142" s="207">
        <v>42049</v>
      </c>
      <c r="B142" s="227"/>
      <c r="C142" s="227"/>
      <c r="D142" s="227"/>
      <c r="E142" s="227"/>
      <c r="F142" s="227"/>
      <c r="G142" s="227"/>
      <c r="H142" s="227"/>
      <c r="I142" s="227"/>
      <c r="J142" s="244">
        <v>2944738</v>
      </c>
      <c r="K142" s="244">
        <v>2805345.2</v>
      </c>
      <c r="L142" s="228">
        <f t="shared" si="2"/>
        <v>724993472.55000007</v>
      </c>
    </row>
    <row r="143" spans="1:12" x14ac:dyDescent="0.25">
      <c r="A143" s="207">
        <v>42050</v>
      </c>
      <c r="B143" s="227"/>
      <c r="C143" s="227">
        <v>1011600</v>
      </c>
      <c r="D143" s="227"/>
      <c r="E143" s="227"/>
      <c r="F143" s="227"/>
      <c r="G143" s="227"/>
      <c r="H143" s="227"/>
      <c r="I143" s="227"/>
      <c r="J143" s="227">
        <v>4297222</v>
      </c>
      <c r="K143" s="227">
        <v>4297222</v>
      </c>
      <c r="L143" s="228">
        <f t="shared" si="2"/>
        <v>729290694.55000007</v>
      </c>
    </row>
    <row r="144" spans="1:12" x14ac:dyDescent="0.25">
      <c r="A144" s="231">
        <v>42051</v>
      </c>
      <c r="B144" s="221">
        <v>19398435.100000001</v>
      </c>
      <c r="C144" s="221">
        <v>6639071.5999999996</v>
      </c>
      <c r="D144" s="221">
        <v>648113883.85000002</v>
      </c>
      <c r="E144" s="221"/>
      <c r="F144" s="221"/>
      <c r="G144" s="221">
        <v>382932296.5</v>
      </c>
      <c r="H144" s="221">
        <v>180908126.5</v>
      </c>
      <c r="I144" s="221">
        <v>202024170</v>
      </c>
      <c r="J144" s="238">
        <v>8462251</v>
      </c>
      <c r="K144" s="238">
        <v>5138274.21</v>
      </c>
      <c r="L144" s="229">
        <f t="shared" si="2"/>
        <v>734428968.76000011</v>
      </c>
    </row>
    <row r="145" spans="1:12" x14ac:dyDescent="0.25">
      <c r="A145" s="231">
        <v>42052</v>
      </c>
      <c r="B145" s="221">
        <v>8344411</v>
      </c>
      <c r="C145" s="221">
        <v>4740201.8</v>
      </c>
      <c r="D145" s="238">
        <v>647332723.85000002</v>
      </c>
      <c r="E145" s="221"/>
      <c r="F145" s="221"/>
      <c r="G145" s="238">
        <v>388906435.89999998</v>
      </c>
      <c r="H145" s="238">
        <v>172911948.5</v>
      </c>
      <c r="I145" s="238">
        <v>215994487.40000001</v>
      </c>
      <c r="J145" s="238">
        <v>7776052.4500000002</v>
      </c>
      <c r="K145" s="238">
        <v>7386866.96</v>
      </c>
      <c r="L145" s="229">
        <f t="shared" si="2"/>
        <v>741815835.72000015</v>
      </c>
    </row>
    <row r="146" spans="1:12" x14ac:dyDescent="0.25">
      <c r="A146" s="231">
        <v>42053</v>
      </c>
      <c r="B146" s="221">
        <v>13161854</v>
      </c>
      <c r="C146" s="221">
        <v>871061</v>
      </c>
      <c r="J146" s="221">
        <v>22551866.809999999</v>
      </c>
      <c r="K146" s="221">
        <v>20813547.539999999</v>
      </c>
      <c r="L146" s="229">
        <f t="shared" si="2"/>
        <v>762629383.26000011</v>
      </c>
    </row>
    <row r="147" spans="1:12" x14ac:dyDescent="0.25">
      <c r="A147" s="231">
        <v>42054</v>
      </c>
      <c r="B147" s="221">
        <v>11728582</v>
      </c>
      <c r="C147" s="221">
        <v>44624386</v>
      </c>
      <c r="D147" s="221">
        <v>630599517.85000002</v>
      </c>
      <c r="E147" s="221"/>
      <c r="F147" s="221"/>
      <c r="G147" s="221">
        <v>384424856.39999998</v>
      </c>
      <c r="H147" s="221">
        <v>179946590.5</v>
      </c>
      <c r="I147" s="221">
        <v>204478265.90000001</v>
      </c>
      <c r="J147" s="221">
        <v>23056908.300000001</v>
      </c>
      <c r="K147" s="221">
        <v>17326993.079999998</v>
      </c>
      <c r="L147" s="229">
        <f t="shared" si="2"/>
        <v>779956376.34000015</v>
      </c>
    </row>
    <row r="148" spans="1:12" x14ac:dyDescent="0.25">
      <c r="A148" s="231">
        <v>42055</v>
      </c>
      <c r="B148" s="221">
        <v>10826285</v>
      </c>
      <c r="C148" s="221">
        <v>17331215.449999999</v>
      </c>
      <c r="D148" s="221">
        <v>628922215.85000002</v>
      </c>
      <c r="E148" s="221"/>
      <c r="F148" s="221"/>
      <c r="G148" s="221">
        <v>434524862.25</v>
      </c>
      <c r="H148" s="221">
        <v>223017141.05000001</v>
      </c>
      <c r="I148" s="221">
        <v>211507721.19999999</v>
      </c>
      <c r="J148" s="221">
        <v>13062343</v>
      </c>
      <c r="K148" s="221">
        <v>12059596.029999999</v>
      </c>
      <c r="L148" s="229">
        <f t="shared" si="2"/>
        <v>792015972.37000012</v>
      </c>
    </row>
    <row r="149" spans="1:12" x14ac:dyDescent="0.25">
      <c r="A149" s="207">
        <v>42056</v>
      </c>
      <c r="B149" s="227"/>
      <c r="C149" s="227"/>
      <c r="D149" s="227"/>
      <c r="E149" s="227"/>
      <c r="F149" s="227"/>
      <c r="G149" s="227"/>
      <c r="H149" s="227"/>
      <c r="I149" s="227"/>
      <c r="J149" s="227">
        <v>291677</v>
      </c>
      <c r="K149" s="227">
        <v>291677</v>
      </c>
      <c r="L149" s="228"/>
    </row>
    <row r="150" spans="1:12" x14ac:dyDescent="0.25">
      <c r="A150" s="207">
        <v>42057</v>
      </c>
      <c r="B150" s="227"/>
      <c r="C150" s="227"/>
      <c r="D150" s="227"/>
      <c r="E150" s="227"/>
      <c r="F150" s="227"/>
      <c r="G150" s="227"/>
      <c r="H150" s="227"/>
      <c r="I150" s="227"/>
      <c r="J150" s="227"/>
      <c r="K150" s="227"/>
      <c r="L150" s="228"/>
    </row>
    <row r="151" spans="1:12" x14ac:dyDescent="0.25">
      <c r="A151" s="207">
        <v>42058</v>
      </c>
      <c r="B151" s="227"/>
      <c r="C151" s="227">
        <v>77482555.599999994</v>
      </c>
      <c r="D151" s="227"/>
      <c r="E151" s="227"/>
      <c r="F151" s="227"/>
      <c r="G151" s="227"/>
      <c r="H151" s="227"/>
      <c r="I151" s="227"/>
      <c r="J151" s="227"/>
      <c r="K151" s="227"/>
      <c r="L151" s="228"/>
    </row>
    <row r="152" spans="1:12" x14ac:dyDescent="0.25">
      <c r="A152" s="231">
        <v>42059</v>
      </c>
      <c r="B152" s="221">
        <v>7568232</v>
      </c>
      <c r="C152" s="221">
        <v>15667867</v>
      </c>
      <c r="D152" s="221">
        <v>629962440.85000002</v>
      </c>
      <c r="E152" s="221"/>
      <c r="F152" s="221"/>
      <c r="G152" s="221">
        <v>462937981.05000001</v>
      </c>
      <c r="H152" s="221">
        <v>220965013.84999999</v>
      </c>
      <c r="I152" s="221">
        <v>241972967.19999999</v>
      </c>
      <c r="J152" s="221">
        <v>5999452.0999999996</v>
      </c>
      <c r="K152" s="221">
        <v>5467781.8799999999</v>
      </c>
      <c r="L152" s="229">
        <f>L148+K152</f>
        <v>797483754.25000012</v>
      </c>
    </row>
    <row r="153" spans="1:12" x14ac:dyDescent="0.25">
      <c r="A153" s="231">
        <v>42060</v>
      </c>
      <c r="B153" s="221">
        <v>5566027.96</v>
      </c>
      <c r="C153" s="221">
        <v>31089119</v>
      </c>
      <c r="D153" s="221"/>
      <c r="E153" s="221"/>
      <c r="F153" s="221"/>
      <c r="G153" s="221"/>
      <c r="H153" s="221"/>
      <c r="I153" s="221"/>
      <c r="J153" s="221">
        <v>13571443</v>
      </c>
      <c r="K153" s="221">
        <v>12075965.800000001</v>
      </c>
      <c r="L153" s="229">
        <f>L152+K153</f>
        <v>809559720.05000007</v>
      </c>
    </row>
    <row r="154" spans="1:12" x14ac:dyDescent="0.25">
      <c r="A154" s="231">
        <v>42061</v>
      </c>
      <c r="B154" s="221">
        <v>8142765</v>
      </c>
      <c r="C154" s="221">
        <v>16519489.6</v>
      </c>
      <c r="D154" s="221">
        <v>611361553.00999999</v>
      </c>
      <c r="E154" s="221"/>
      <c r="F154" s="221"/>
      <c r="G154" s="221">
        <v>469227206.69999999</v>
      </c>
      <c r="H154" s="221">
        <v>233941984.30000001</v>
      </c>
      <c r="I154" s="221">
        <v>235285222.40000001</v>
      </c>
      <c r="J154" s="221">
        <v>13069370</v>
      </c>
      <c r="K154" s="221">
        <v>12210117.6</v>
      </c>
      <c r="L154" s="229">
        <f>L153+K154</f>
        <v>821769837.6500001</v>
      </c>
    </row>
    <row r="155" spans="1:12" x14ac:dyDescent="0.25">
      <c r="A155" s="231">
        <v>42062</v>
      </c>
      <c r="B155" s="221">
        <v>8797765</v>
      </c>
      <c r="C155" s="221">
        <v>11317403</v>
      </c>
      <c r="D155" s="221">
        <v>598277486.80999994</v>
      </c>
      <c r="E155" s="221"/>
      <c r="F155" s="221"/>
      <c r="G155" s="221">
        <v>468548058.10000002</v>
      </c>
      <c r="H155" s="221">
        <v>236292963.30000001</v>
      </c>
      <c r="I155" s="221">
        <v>232255094.80000001</v>
      </c>
      <c r="J155" s="221">
        <v>25822772.350000001</v>
      </c>
      <c r="K155" s="221">
        <v>20602705.739999998</v>
      </c>
      <c r="L155" s="229">
        <f>L154+K155</f>
        <v>842372543.3900001</v>
      </c>
    </row>
    <row r="156" spans="1:12" x14ac:dyDescent="0.25">
      <c r="A156" s="207">
        <v>42063</v>
      </c>
      <c r="B156" s="227"/>
      <c r="C156" s="227"/>
      <c r="D156" s="227"/>
      <c r="E156" s="227"/>
      <c r="F156" s="227"/>
      <c r="G156" s="227"/>
      <c r="H156" s="227"/>
      <c r="I156" s="227"/>
      <c r="J156" s="227">
        <v>2132378</v>
      </c>
      <c r="K156" s="227">
        <v>2044172.17</v>
      </c>
      <c r="L156" s="228">
        <f>L155+K156</f>
        <v>844416715.56000006</v>
      </c>
    </row>
    <row r="157" spans="1:12" x14ac:dyDescent="0.25">
      <c r="A157" s="245">
        <v>42064</v>
      </c>
      <c r="B157" s="246"/>
      <c r="C157" s="227">
        <v>43873648</v>
      </c>
      <c r="D157" s="246"/>
      <c r="E157" s="246"/>
      <c r="F157" s="246"/>
      <c r="G157" s="246"/>
      <c r="H157" s="246"/>
      <c r="I157" s="246"/>
      <c r="J157" s="246"/>
      <c r="K157" s="246"/>
      <c r="L157" s="236"/>
    </row>
    <row r="158" spans="1:12" x14ac:dyDescent="0.25">
      <c r="A158" s="231">
        <v>42065</v>
      </c>
      <c r="B158" s="221">
        <v>8208247</v>
      </c>
      <c r="C158" s="221">
        <v>1214699</v>
      </c>
      <c r="D158" s="221">
        <v>590320711.40999997</v>
      </c>
      <c r="E158" s="221"/>
      <c r="F158" s="221"/>
      <c r="G158" s="221">
        <v>465160440.75999999</v>
      </c>
      <c r="H158" s="221">
        <v>234864491.30000001</v>
      </c>
      <c r="I158" s="221">
        <v>230295949.46000001</v>
      </c>
      <c r="J158" s="221">
        <v>16688526.5</v>
      </c>
      <c r="K158" s="221">
        <v>15776990.119999999</v>
      </c>
      <c r="L158" s="247">
        <f>L156+K158</f>
        <v>860193705.68000007</v>
      </c>
    </row>
    <row r="159" spans="1:12" x14ac:dyDescent="0.25">
      <c r="A159" s="231">
        <v>42066</v>
      </c>
      <c r="B159" s="248">
        <v>27670788</v>
      </c>
      <c r="C159" s="221">
        <v>4923841</v>
      </c>
      <c r="D159" s="185"/>
      <c r="E159" s="185"/>
      <c r="F159" s="185"/>
      <c r="J159" s="249">
        <v>466744</v>
      </c>
      <c r="K159" s="249">
        <v>464859.05</v>
      </c>
      <c r="L159" s="247">
        <f>L158+K159</f>
        <v>860658564.73000002</v>
      </c>
    </row>
    <row r="160" spans="1:12" x14ac:dyDescent="0.25">
      <c r="A160" s="250">
        <v>42067</v>
      </c>
      <c r="B160" s="248">
        <v>73448458.5</v>
      </c>
      <c r="C160" s="221">
        <v>6631332</v>
      </c>
      <c r="D160" s="185"/>
      <c r="E160" s="185"/>
      <c r="F160" s="185"/>
      <c r="J160" s="249">
        <v>26244421.100000001</v>
      </c>
      <c r="K160" s="249">
        <v>24397093.289999999</v>
      </c>
      <c r="L160" s="247">
        <f>L159+K160</f>
        <v>885055658.01999998</v>
      </c>
    </row>
    <row r="161" spans="1:12" x14ac:dyDescent="0.25">
      <c r="A161" s="231">
        <v>42068</v>
      </c>
      <c r="B161" s="248">
        <v>10943930</v>
      </c>
      <c r="C161" s="221">
        <v>8159699</v>
      </c>
      <c r="D161" s="185"/>
      <c r="E161" s="185"/>
      <c r="F161" s="185"/>
      <c r="J161" s="249">
        <v>18828028.57</v>
      </c>
      <c r="K161" s="249">
        <v>14259524.880000001</v>
      </c>
      <c r="L161" s="247">
        <f>L160+K161</f>
        <v>899315182.89999998</v>
      </c>
    </row>
    <row r="162" spans="1:12" x14ac:dyDescent="0.25">
      <c r="A162" s="231">
        <v>42069</v>
      </c>
      <c r="B162" s="248">
        <v>23900339</v>
      </c>
      <c r="C162" s="221">
        <v>8810367</v>
      </c>
      <c r="D162" s="185"/>
      <c r="E162" s="185"/>
      <c r="F162" s="185"/>
      <c r="J162" s="249">
        <v>11976171.460000001</v>
      </c>
      <c r="K162" s="249">
        <v>11140903.09</v>
      </c>
      <c r="L162" s="247">
        <f>L161+K162</f>
        <v>910456085.99000001</v>
      </c>
    </row>
    <row r="163" spans="1:12" x14ac:dyDescent="0.25">
      <c r="A163" s="245">
        <v>42070</v>
      </c>
      <c r="B163" s="246"/>
      <c r="C163" s="246"/>
      <c r="D163" s="246"/>
      <c r="E163" s="246"/>
      <c r="F163" s="246"/>
      <c r="G163" s="246"/>
      <c r="H163" s="246"/>
      <c r="I163" s="246"/>
      <c r="J163" s="246"/>
      <c r="K163" s="246"/>
      <c r="L163" s="236"/>
    </row>
    <row r="164" spans="1:12" x14ac:dyDescent="0.25">
      <c r="A164" s="207">
        <v>42071</v>
      </c>
      <c r="B164" s="246"/>
      <c r="C164" s="246"/>
      <c r="D164" s="246"/>
      <c r="E164" s="246"/>
      <c r="F164" s="246"/>
      <c r="G164" s="246"/>
      <c r="H164" s="246"/>
      <c r="I164" s="246"/>
      <c r="J164" s="246"/>
      <c r="K164" s="246"/>
      <c r="L164" s="236"/>
    </row>
    <row r="165" spans="1:12" x14ac:dyDescent="0.25">
      <c r="A165" s="207">
        <v>42072</v>
      </c>
      <c r="B165" s="251">
        <v>0</v>
      </c>
      <c r="C165" s="227">
        <v>8294635</v>
      </c>
      <c r="D165" s="246"/>
      <c r="E165" s="246"/>
      <c r="F165" s="246"/>
      <c r="G165" s="246"/>
      <c r="H165" s="246"/>
      <c r="I165" s="246"/>
      <c r="J165" s="251">
        <v>0</v>
      </c>
      <c r="K165" s="251">
        <v>0</v>
      </c>
      <c r="L165" s="252">
        <f>L162+K165</f>
        <v>910456085.99000001</v>
      </c>
    </row>
    <row r="166" spans="1:12" x14ac:dyDescent="0.25">
      <c r="A166" s="250">
        <v>42073</v>
      </c>
      <c r="B166" s="248">
        <v>14999245</v>
      </c>
      <c r="C166" s="221">
        <v>39153198.399999999</v>
      </c>
      <c r="D166" s="249">
        <v>687949067.21000004</v>
      </c>
      <c r="E166" s="185"/>
      <c r="F166" s="185"/>
      <c r="G166" s="249">
        <v>472250022.61000001</v>
      </c>
      <c r="H166" s="249">
        <v>253185944.40000001</v>
      </c>
      <c r="I166" s="249">
        <v>219064078.21000001</v>
      </c>
      <c r="J166" s="249">
        <v>7963260.4000000004</v>
      </c>
      <c r="K166" s="249">
        <v>7276287.6900000004</v>
      </c>
      <c r="L166" s="247">
        <f>L165+K166</f>
        <v>917732373.68000007</v>
      </c>
    </row>
    <row r="167" spans="1:12" x14ac:dyDescent="0.25">
      <c r="A167" s="231">
        <v>42074</v>
      </c>
      <c r="B167" s="249">
        <v>6860484</v>
      </c>
      <c r="C167" s="221">
        <v>24537128.600000001</v>
      </c>
      <c r="D167" s="249">
        <v>662395515.00999999</v>
      </c>
      <c r="E167" s="185"/>
      <c r="F167" s="185"/>
      <c r="G167" s="249">
        <v>444736061.91000003</v>
      </c>
      <c r="H167" s="249">
        <v>220057051.40000001</v>
      </c>
      <c r="I167" s="249">
        <v>224679010.50999999</v>
      </c>
      <c r="J167" s="249">
        <v>21544118.300000001</v>
      </c>
      <c r="K167" s="249">
        <v>16207646.060000001</v>
      </c>
      <c r="L167" s="247">
        <f>L166+K167</f>
        <v>933940019.74000001</v>
      </c>
    </row>
    <row r="168" spans="1:12" x14ac:dyDescent="0.25">
      <c r="A168" s="250">
        <v>42075</v>
      </c>
      <c r="B168" s="249">
        <v>32582854.260000002</v>
      </c>
      <c r="C168" s="221">
        <v>10375600.26</v>
      </c>
      <c r="D168" s="249">
        <v>681354050.37</v>
      </c>
      <c r="E168" s="185"/>
      <c r="F168" s="185"/>
      <c r="G168" s="249">
        <v>435097648.26999998</v>
      </c>
      <c r="H168" s="249">
        <v>243682326.06</v>
      </c>
      <c r="I168" s="249">
        <v>191415322.21000001</v>
      </c>
      <c r="J168" s="249">
        <v>13592062.9</v>
      </c>
      <c r="K168" s="249">
        <v>12567063.67</v>
      </c>
      <c r="L168" s="247">
        <f>L167+K168</f>
        <v>946507083.40999997</v>
      </c>
    </row>
    <row r="169" spans="1:12" x14ac:dyDescent="0.25">
      <c r="A169" s="231">
        <v>42076</v>
      </c>
      <c r="B169" s="249">
        <v>75687071</v>
      </c>
      <c r="C169" s="221">
        <v>14446242.6</v>
      </c>
      <c r="D169" s="249">
        <v>740872464.87</v>
      </c>
      <c r="E169" s="185"/>
      <c r="F169" s="185"/>
      <c r="G169" s="249">
        <v>428251921.37</v>
      </c>
      <c r="H169" s="249">
        <v>232588679.66</v>
      </c>
      <c r="I169" s="249">
        <v>195663241.71000001</v>
      </c>
      <c r="J169" s="249">
        <v>14262713.6</v>
      </c>
      <c r="K169" s="249">
        <v>11711630.67</v>
      </c>
      <c r="L169" s="247">
        <f>L168+K169</f>
        <v>958218714.07999992</v>
      </c>
    </row>
    <row r="170" spans="1:12" x14ac:dyDescent="0.25">
      <c r="A170" s="245">
        <v>42077</v>
      </c>
      <c r="B170" s="251"/>
      <c r="C170" s="246"/>
      <c r="D170" s="251"/>
      <c r="E170" s="246"/>
      <c r="F170" s="246"/>
      <c r="G170" s="251"/>
      <c r="H170" s="251"/>
      <c r="I170" s="251"/>
      <c r="J170" s="251">
        <v>7732889.1500000004</v>
      </c>
      <c r="K170" s="251">
        <v>7453057.9900000002</v>
      </c>
      <c r="L170" s="252">
        <f>L169+K170</f>
        <v>965671772.06999993</v>
      </c>
    </row>
    <row r="171" spans="1:12" x14ac:dyDescent="0.25">
      <c r="A171" s="207">
        <v>42078</v>
      </c>
      <c r="B171" s="251"/>
      <c r="C171" s="227">
        <v>674400</v>
      </c>
      <c r="D171" s="251"/>
      <c r="E171" s="246"/>
      <c r="F171" s="246"/>
      <c r="G171" s="251"/>
      <c r="H171" s="251"/>
      <c r="I171" s="251"/>
      <c r="J171" s="251"/>
      <c r="K171" s="251"/>
      <c r="L171" s="236"/>
    </row>
    <row r="172" spans="1:12" x14ac:dyDescent="0.25">
      <c r="A172" s="250">
        <v>42079</v>
      </c>
      <c r="B172" s="249">
        <v>7855504.5999999996</v>
      </c>
      <c r="C172" s="221">
        <v>2191627</v>
      </c>
      <c r="D172" s="249">
        <v>739344982.87</v>
      </c>
      <c r="E172" s="185"/>
      <c r="F172" s="185"/>
      <c r="G172" s="249">
        <v>431262175.67000002</v>
      </c>
      <c r="H172" s="249">
        <v>234731624.66</v>
      </c>
      <c r="I172" s="249">
        <v>196530551.00999999</v>
      </c>
      <c r="J172" s="249">
        <v>4195118</v>
      </c>
      <c r="K172" s="249">
        <v>3788392.7</v>
      </c>
      <c r="L172" s="247">
        <f>L170+K172</f>
        <v>969460164.76999998</v>
      </c>
    </row>
    <row r="173" spans="1:12" x14ac:dyDescent="0.25">
      <c r="A173" s="250">
        <v>42080</v>
      </c>
      <c r="B173" s="249">
        <v>14099631</v>
      </c>
      <c r="C173" s="221">
        <v>61204011</v>
      </c>
      <c r="D173" s="249">
        <v>728230993.47000003</v>
      </c>
      <c r="E173" s="185"/>
      <c r="F173" s="185"/>
      <c r="G173" s="249">
        <v>416969612.67000002</v>
      </c>
      <c r="H173" s="249">
        <v>225915369.66</v>
      </c>
      <c r="I173" s="249">
        <v>191054243.00999999</v>
      </c>
      <c r="J173" s="249">
        <v>28077436.050000001</v>
      </c>
      <c r="K173" s="249">
        <v>22304918.23</v>
      </c>
      <c r="L173" s="247">
        <f>L172+K173</f>
        <v>991765083</v>
      </c>
    </row>
    <row r="174" spans="1:12" x14ac:dyDescent="0.25">
      <c r="A174" s="250">
        <v>42081</v>
      </c>
      <c r="B174" s="249"/>
      <c r="C174" s="249">
        <v>2931796</v>
      </c>
      <c r="D174" s="249">
        <v>724523926.59000003</v>
      </c>
      <c r="G174" s="249">
        <v>414964486.67000002</v>
      </c>
      <c r="H174" s="249">
        <v>222321944.66</v>
      </c>
      <c r="I174" s="249">
        <v>192642542.00999999</v>
      </c>
      <c r="J174" s="249">
        <v>8971903.0500000007</v>
      </c>
      <c r="K174" s="249">
        <v>7453466.5599999996</v>
      </c>
      <c r="L174" s="247">
        <f>L173+K174</f>
        <v>999218549.55999994</v>
      </c>
    </row>
    <row r="175" spans="1:12" x14ac:dyDescent="0.25">
      <c r="A175" s="250">
        <v>42082</v>
      </c>
      <c r="B175" s="249"/>
      <c r="C175" s="249">
        <v>10524507</v>
      </c>
      <c r="D175" s="249"/>
      <c r="G175" s="249"/>
      <c r="H175" s="249"/>
      <c r="I175" s="249"/>
      <c r="J175" s="249">
        <v>37027217.25</v>
      </c>
      <c r="K175" s="249">
        <v>31368969.690000001</v>
      </c>
      <c r="L175" s="247">
        <f>L174+K175</f>
        <v>1030587519.25</v>
      </c>
    </row>
    <row r="176" spans="1:12" x14ac:dyDescent="0.25">
      <c r="A176" s="250">
        <v>42083</v>
      </c>
      <c r="B176" s="249"/>
      <c r="C176" s="249">
        <v>68151977</v>
      </c>
      <c r="D176" s="249">
        <v>713842592.59000003</v>
      </c>
      <c r="G176" s="249">
        <v>448391308.67000002</v>
      </c>
      <c r="H176" s="249">
        <v>261915370.66</v>
      </c>
      <c r="I176" s="249">
        <v>186475938.00999999</v>
      </c>
      <c r="J176" s="249">
        <v>8511538.5999999996</v>
      </c>
      <c r="K176" s="249">
        <v>7957307.9500000002</v>
      </c>
      <c r="L176" s="247">
        <f>L175+K176</f>
        <v>1038544827.2</v>
      </c>
    </row>
    <row r="177" spans="1:12" x14ac:dyDescent="0.25">
      <c r="A177" s="245">
        <v>42084</v>
      </c>
      <c r="B177" s="251"/>
      <c r="C177" s="251"/>
      <c r="D177" s="251"/>
      <c r="E177" s="236"/>
      <c r="F177" s="236"/>
      <c r="G177" s="251"/>
      <c r="H177" s="251"/>
      <c r="I177" s="251"/>
      <c r="J177" s="251"/>
      <c r="K177" s="251"/>
      <c r="L177" s="236"/>
    </row>
    <row r="178" spans="1:12" x14ac:dyDescent="0.25">
      <c r="A178" s="245">
        <v>42085</v>
      </c>
      <c r="B178" s="251"/>
      <c r="C178" s="251"/>
      <c r="D178" s="251"/>
      <c r="E178" s="236"/>
      <c r="F178" s="236"/>
      <c r="G178" s="251"/>
      <c r="H178" s="251"/>
      <c r="I178" s="251"/>
      <c r="J178" s="251"/>
      <c r="K178" s="251"/>
      <c r="L178" s="236"/>
    </row>
    <row r="179" spans="1:12" x14ac:dyDescent="0.25">
      <c r="A179" s="250">
        <v>42086</v>
      </c>
      <c r="B179" s="249">
        <v>6450637</v>
      </c>
      <c r="C179" s="249">
        <v>5425597.5999999996</v>
      </c>
      <c r="D179" s="249">
        <v>690456039.99000001</v>
      </c>
      <c r="G179" s="249">
        <v>419243821.19</v>
      </c>
      <c r="H179" s="249">
        <v>251716578.25999999</v>
      </c>
      <c r="I179" s="249">
        <v>167527242.93000001</v>
      </c>
      <c r="J179" s="249">
        <v>23878828.629999999</v>
      </c>
      <c r="K179" s="249">
        <v>18142888.219999999</v>
      </c>
      <c r="L179" s="247">
        <f>L176+K179</f>
        <v>1056687715.4200001</v>
      </c>
    </row>
    <row r="180" spans="1:12" x14ac:dyDescent="0.25">
      <c r="A180" s="250">
        <v>42087</v>
      </c>
      <c r="B180" s="249">
        <v>3221313.6</v>
      </c>
      <c r="C180" s="249">
        <v>26792054</v>
      </c>
      <c r="D180" s="249">
        <v>683005836.59000003</v>
      </c>
      <c r="G180" s="249">
        <v>423112874.19</v>
      </c>
      <c r="H180" s="249">
        <v>250522987.25999999</v>
      </c>
      <c r="I180" s="249">
        <v>172589886.93000001</v>
      </c>
      <c r="J180" s="249">
        <v>14079213.630000001</v>
      </c>
      <c r="K180" s="249">
        <v>13257198.310000001</v>
      </c>
      <c r="L180" s="247">
        <f t="shared" ref="L180:L197" si="3">L179+K180</f>
        <v>1069944913.73</v>
      </c>
    </row>
    <row r="181" spans="1:12" x14ac:dyDescent="0.25">
      <c r="A181" s="250">
        <v>42088</v>
      </c>
      <c r="B181" s="249">
        <v>15372686</v>
      </c>
      <c r="C181" s="249">
        <v>12229169.6</v>
      </c>
      <c r="D181" s="249">
        <v>684997639.53999996</v>
      </c>
      <c r="G181" s="249">
        <v>417735330.74000001</v>
      </c>
      <c r="H181" s="249">
        <v>258802422.86000001</v>
      </c>
      <c r="I181" s="249">
        <v>158932907.88</v>
      </c>
      <c r="J181" s="249">
        <v>29233823.199999999</v>
      </c>
      <c r="K181" s="249">
        <v>27488169.609999999</v>
      </c>
      <c r="L181" s="247">
        <f t="shared" si="3"/>
        <v>1097433083.3399999</v>
      </c>
    </row>
    <row r="182" spans="1:12" x14ac:dyDescent="0.25">
      <c r="A182" s="250">
        <v>42089</v>
      </c>
      <c r="B182" s="249">
        <v>2961443</v>
      </c>
      <c r="C182" s="249">
        <v>1589659</v>
      </c>
      <c r="D182" s="249">
        <v>678931123.53999996</v>
      </c>
      <c r="G182" s="249">
        <v>418782604.74000001</v>
      </c>
      <c r="H182" s="249">
        <v>259949348.86000001</v>
      </c>
      <c r="I182" s="249">
        <v>158833255.88</v>
      </c>
      <c r="J182" s="249">
        <v>12774558.17</v>
      </c>
      <c r="K182" s="249">
        <v>11147970.529999999</v>
      </c>
      <c r="L182" s="247">
        <f t="shared" si="3"/>
        <v>1108581053.8699999</v>
      </c>
    </row>
    <row r="183" spans="1:12" x14ac:dyDescent="0.25">
      <c r="A183" s="250">
        <v>42090</v>
      </c>
      <c r="B183" s="249">
        <v>25714636.600000001</v>
      </c>
      <c r="C183" s="249">
        <v>21782858.399999999</v>
      </c>
      <c r="D183" s="249">
        <v>676879690.74000001</v>
      </c>
      <c r="G183" s="249">
        <v>403895498.88</v>
      </c>
      <c r="H183" s="249">
        <v>246177559.80000001</v>
      </c>
      <c r="I183" s="249">
        <v>157717939.08000001</v>
      </c>
      <c r="J183" s="249">
        <v>23944235.300000001</v>
      </c>
      <c r="K183" s="249">
        <v>22403057.27</v>
      </c>
      <c r="L183" s="247">
        <f t="shared" si="3"/>
        <v>1130984111.1399999</v>
      </c>
    </row>
    <row r="184" spans="1:12" x14ac:dyDescent="0.25">
      <c r="A184" s="245">
        <v>42091</v>
      </c>
      <c r="B184" s="251"/>
      <c r="C184" s="251"/>
      <c r="D184" s="251"/>
      <c r="E184" s="236"/>
      <c r="F184" s="236"/>
      <c r="G184" s="251"/>
      <c r="H184" s="251"/>
      <c r="I184" s="251"/>
      <c r="J184" s="251">
        <v>445334.1</v>
      </c>
      <c r="K184" s="251">
        <v>432601.98</v>
      </c>
      <c r="L184" s="252">
        <f t="shared" si="3"/>
        <v>1131416713.1199999</v>
      </c>
    </row>
    <row r="185" spans="1:12" x14ac:dyDescent="0.25">
      <c r="A185" s="245">
        <v>42092</v>
      </c>
      <c r="B185" s="251"/>
      <c r="C185" s="251"/>
      <c r="D185" s="251"/>
      <c r="E185" s="236"/>
      <c r="F185" s="236"/>
      <c r="G185" s="251"/>
      <c r="H185" s="251"/>
      <c r="I185" s="251"/>
      <c r="J185" s="251">
        <v>3485098</v>
      </c>
      <c r="K185" s="251">
        <v>3449191.74</v>
      </c>
      <c r="L185" s="252">
        <f t="shared" si="3"/>
        <v>1134865904.8599999</v>
      </c>
    </row>
    <row r="186" spans="1:12" x14ac:dyDescent="0.25">
      <c r="A186" s="250">
        <v>42093</v>
      </c>
      <c r="B186" s="249">
        <v>15224997.74</v>
      </c>
      <c r="C186" s="249">
        <v>21302140.739999998</v>
      </c>
      <c r="D186" s="249"/>
      <c r="G186" s="249"/>
      <c r="H186" s="249"/>
      <c r="I186" s="249"/>
      <c r="J186" s="249">
        <v>15307503.970000001</v>
      </c>
      <c r="K186" s="249">
        <v>13148002.960000001</v>
      </c>
      <c r="L186" s="247">
        <f t="shared" si="3"/>
        <v>1148013907.8199999</v>
      </c>
    </row>
    <row r="187" spans="1:12" ht="12" customHeight="1" x14ac:dyDescent="0.25">
      <c r="A187" s="250">
        <v>42094</v>
      </c>
      <c r="B187" s="249">
        <v>5278542</v>
      </c>
      <c r="C187" s="249">
        <v>7406021.5999999996</v>
      </c>
      <c r="D187" s="249">
        <v>657553553.48000002</v>
      </c>
      <c r="G187" s="249">
        <v>390344699.27999997</v>
      </c>
      <c r="H187" s="249">
        <v>244135150.80000001</v>
      </c>
      <c r="I187" s="249">
        <v>146209548.47999999</v>
      </c>
      <c r="J187" s="249">
        <v>21740125.300000001</v>
      </c>
      <c r="K187" s="249">
        <v>20178777.879999999</v>
      </c>
      <c r="L187" s="247">
        <f t="shared" si="3"/>
        <v>1168192685.7</v>
      </c>
    </row>
    <row r="188" spans="1:12" x14ac:dyDescent="0.25">
      <c r="A188" s="250">
        <v>42095</v>
      </c>
      <c r="B188" s="249">
        <v>4333790</v>
      </c>
      <c r="C188" s="249">
        <v>7550735</v>
      </c>
      <c r="D188" s="249">
        <v>622662833.48000002</v>
      </c>
      <c r="G188" s="249">
        <v>366369694.94</v>
      </c>
      <c r="H188" s="249">
        <v>227662110</v>
      </c>
      <c r="I188" s="249">
        <v>138707584.94</v>
      </c>
      <c r="J188" s="249">
        <v>16873900</v>
      </c>
      <c r="K188" s="249">
        <v>15700198.08</v>
      </c>
      <c r="L188" s="247">
        <f t="shared" si="3"/>
        <v>1183892883.78</v>
      </c>
    </row>
    <row r="189" spans="1:12" x14ac:dyDescent="0.25">
      <c r="A189" s="250">
        <v>42096</v>
      </c>
      <c r="B189" s="249">
        <v>48221127</v>
      </c>
      <c r="C189" s="249">
        <v>888778</v>
      </c>
      <c r="D189" s="249">
        <v>531469563.48000002</v>
      </c>
      <c r="G189" s="249">
        <v>288823295.88</v>
      </c>
      <c r="H189" s="249">
        <v>161074415</v>
      </c>
      <c r="I189" s="249">
        <v>127748880.88</v>
      </c>
      <c r="J189" s="249">
        <v>43818393.350000001</v>
      </c>
      <c r="K189" s="249">
        <v>40448093.859999999</v>
      </c>
      <c r="L189" s="247">
        <f t="shared" si="3"/>
        <v>1224340977.6399999</v>
      </c>
    </row>
    <row r="190" spans="1:12" x14ac:dyDescent="0.25">
      <c r="A190" s="250">
        <v>42097</v>
      </c>
      <c r="B190" s="249">
        <v>7327139</v>
      </c>
      <c r="C190" s="249">
        <v>31770774.399999999</v>
      </c>
      <c r="D190" s="249">
        <v>528390011.48000002</v>
      </c>
      <c r="G190" s="249">
        <v>283926980.88</v>
      </c>
      <c r="H190" s="249">
        <v>147866128.19999999</v>
      </c>
      <c r="I190" s="249">
        <v>136060852.68000001</v>
      </c>
      <c r="J190" s="249">
        <v>17831751</v>
      </c>
      <c r="K190" s="249">
        <v>15710507.300000001</v>
      </c>
      <c r="L190" s="247">
        <f t="shared" si="3"/>
        <v>1240051484.9399998</v>
      </c>
    </row>
    <row r="191" spans="1:12" x14ac:dyDescent="0.25">
      <c r="A191" s="245">
        <v>42098</v>
      </c>
      <c r="B191" s="251"/>
      <c r="C191" s="251"/>
      <c r="D191" s="251"/>
      <c r="E191" s="236"/>
      <c r="F191" s="236"/>
      <c r="G191" s="251"/>
      <c r="H191" s="251"/>
      <c r="I191" s="251"/>
      <c r="J191" s="251">
        <v>3598055</v>
      </c>
      <c r="K191" s="251">
        <v>3482518.79</v>
      </c>
      <c r="L191" s="252">
        <f t="shared" si="3"/>
        <v>1243534003.7299998</v>
      </c>
    </row>
    <row r="192" spans="1:12" x14ac:dyDescent="0.25">
      <c r="A192" s="245">
        <v>42099</v>
      </c>
      <c r="B192" s="251"/>
      <c r="C192" s="251"/>
      <c r="D192" s="251"/>
      <c r="E192" s="236"/>
      <c r="F192" s="236"/>
      <c r="G192" s="251"/>
      <c r="H192" s="251"/>
      <c r="I192" s="251"/>
      <c r="J192" s="251">
        <v>2179418.37</v>
      </c>
      <c r="K192" s="251">
        <v>2135830</v>
      </c>
      <c r="L192" s="252">
        <f t="shared" si="3"/>
        <v>1245669833.7299998</v>
      </c>
    </row>
    <row r="193" spans="1:12" x14ac:dyDescent="0.25">
      <c r="A193" s="250">
        <v>42100</v>
      </c>
      <c r="B193" s="249">
        <v>21016986.600000001</v>
      </c>
      <c r="C193" s="249">
        <v>13507085</v>
      </c>
      <c r="D193" s="249">
        <v>525748728.27999997</v>
      </c>
      <c r="G193" s="249">
        <v>267262126.28</v>
      </c>
      <c r="H193" s="249">
        <v>144539166.59999999</v>
      </c>
      <c r="I193" s="249">
        <v>122722959.68000001</v>
      </c>
      <c r="J193" s="249">
        <v>28189855.640000001</v>
      </c>
      <c r="K193" s="249">
        <v>25956718.370000001</v>
      </c>
      <c r="L193" s="247">
        <f t="shared" si="3"/>
        <v>1271626552.0999997</v>
      </c>
    </row>
    <row r="194" spans="1:12" x14ac:dyDescent="0.25">
      <c r="A194" s="250">
        <v>42101</v>
      </c>
      <c r="B194" s="249">
        <v>22943591.199999999</v>
      </c>
      <c r="C194" s="249">
        <v>10125537</v>
      </c>
      <c r="D194" s="249">
        <v>445594219.07999998</v>
      </c>
      <c r="G194" s="249">
        <v>265954715.28</v>
      </c>
      <c r="H194" s="249">
        <v>145622226.59999999</v>
      </c>
      <c r="I194" s="249">
        <v>120332488.68000001</v>
      </c>
      <c r="J194" s="249">
        <v>19953774.789999999</v>
      </c>
      <c r="K194" s="249">
        <v>13276080.74</v>
      </c>
      <c r="L194" s="247">
        <f t="shared" si="3"/>
        <v>1284902632.8399997</v>
      </c>
    </row>
    <row r="195" spans="1:12" x14ac:dyDescent="0.25">
      <c r="A195" s="250">
        <v>42102</v>
      </c>
      <c r="B195" s="249">
        <v>68465544.540000007</v>
      </c>
      <c r="C195" s="249">
        <v>2182473.7400000002</v>
      </c>
      <c r="D195" s="249">
        <v>474303442.81999999</v>
      </c>
      <c r="G195" s="249">
        <v>252665321.88</v>
      </c>
      <c r="H195" s="249">
        <v>142808411.59999999</v>
      </c>
      <c r="I195" s="249">
        <v>109856910.28</v>
      </c>
      <c r="J195" s="249">
        <v>29324393.899999999</v>
      </c>
      <c r="K195" s="249">
        <v>27598414.199999999</v>
      </c>
      <c r="L195" s="247">
        <f t="shared" si="3"/>
        <v>1312501047.0399997</v>
      </c>
    </row>
    <row r="196" spans="1:12" x14ac:dyDescent="0.25">
      <c r="A196" s="250">
        <v>42103</v>
      </c>
      <c r="B196" s="249">
        <v>24729799</v>
      </c>
      <c r="C196" s="249">
        <v>2361525</v>
      </c>
      <c r="D196" s="249">
        <v>491529201.62</v>
      </c>
      <c r="G196" s="249">
        <v>254922393.28</v>
      </c>
      <c r="H196" s="249">
        <v>145841599.59999999</v>
      </c>
      <c r="I196" s="249">
        <v>109080793.68000001</v>
      </c>
      <c r="J196" s="249">
        <v>18948823.390000001</v>
      </c>
      <c r="K196" s="249">
        <v>16865972.219999999</v>
      </c>
      <c r="L196" s="247">
        <f t="shared" si="3"/>
        <v>1329367019.2599998</v>
      </c>
    </row>
    <row r="197" spans="1:12" x14ac:dyDescent="0.25">
      <c r="A197" s="250">
        <v>42104</v>
      </c>
      <c r="B197" s="249">
        <v>37596479.799999997</v>
      </c>
      <c r="C197" s="249">
        <v>4957755</v>
      </c>
      <c r="D197" s="249">
        <v>515152230.42000002</v>
      </c>
      <c r="G197" s="249">
        <v>252543776.28</v>
      </c>
      <c r="H197" s="249">
        <v>146179363.59999999</v>
      </c>
      <c r="I197" s="249">
        <v>106364412.68000001</v>
      </c>
      <c r="J197" s="249">
        <v>12710794.9</v>
      </c>
      <c r="K197" s="249">
        <v>11755919.609999999</v>
      </c>
      <c r="L197" s="247">
        <f t="shared" si="3"/>
        <v>1341122938.8699996</v>
      </c>
    </row>
    <row r="198" spans="1:12" x14ac:dyDescent="0.25">
      <c r="A198" s="245">
        <v>42105</v>
      </c>
      <c r="B198" s="236"/>
      <c r="C198" s="236"/>
      <c r="D198" s="236"/>
      <c r="E198" s="236"/>
      <c r="F198" s="236"/>
      <c r="G198" s="236"/>
      <c r="H198" s="251"/>
      <c r="I198" s="251"/>
      <c r="J198" s="251"/>
      <c r="K198" s="251"/>
      <c r="L198" s="236"/>
    </row>
    <row r="199" spans="1:12" x14ac:dyDescent="0.25">
      <c r="A199" s="245">
        <v>42106</v>
      </c>
      <c r="B199" s="236"/>
      <c r="C199" s="236"/>
      <c r="D199" s="236"/>
      <c r="E199" s="236"/>
      <c r="F199" s="236"/>
      <c r="G199" s="236"/>
      <c r="H199" s="236"/>
      <c r="I199" s="236"/>
      <c r="J199" s="236"/>
      <c r="K199" s="251"/>
      <c r="L199" s="236"/>
    </row>
    <row r="200" spans="1:12" x14ac:dyDescent="0.25">
      <c r="A200" s="250">
        <v>42107</v>
      </c>
      <c r="B200" s="249">
        <v>21123957</v>
      </c>
      <c r="C200" s="249">
        <v>6677251.5999999996</v>
      </c>
      <c r="D200" s="249">
        <v>498186371.10000002</v>
      </c>
      <c r="E200" s="249"/>
      <c r="F200" s="249"/>
      <c r="G200" s="249">
        <v>231404070.90000001</v>
      </c>
      <c r="H200" s="249">
        <v>153266117.80000001</v>
      </c>
      <c r="I200" s="249">
        <v>78137953.099999994</v>
      </c>
      <c r="J200" s="249">
        <v>33261885.280000001</v>
      </c>
      <c r="K200" s="249">
        <v>28351157.489999998</v>
      </c>
      <c r="L200" s="247">
        <f>L197+K200</f>
        <v>1369474096.3599997</v>
      </c>
    </row>
    <row r="201" spans="1:12" x14ac:dyDescent="0.25">
      <c r="A201" s="250">
        <v>42108</v>
      </c>
      <c r="B201" s="249">
        <v>3801072</v>
      </c>
      <c r="C201" s="249">
        <v>41115064.200000003</v>
      </c>
      <c r="D201" s="249">
        <v>478590640.83999997</v>
      </c>
      <c r="E201" s="249"/>
      <c r="F201" s="249"/>
      <c r="G201" s="249">
        <v>231927747.63999999</v>
      </c>
      <c r="H201" s="249">
        <v>150405011.53999999</v>
      </c>
      <c r="I201" s="249">
        <v>81522736.099999994</v>
      </c>
      <c r="J201" s="249">
        <v>26764215.98</v>
      </c>
      <c r="K201" s="249">
        <v>24457545.629999999</v>
      </c>
      <c r="L201" s="247">
        <f>L200+K201</f>
        <v>1393931641.9899998</v>
      </c>
    </row>
    <row r="202" spans="1:12" x14ac:dyDescent="0.25">
      <c r="A202" s="250">
        <v>42109</v>
      </c>
      <c r="B202" s="249">
        <v>11539826.800000001</v>
      </c>
      <c r="C202" s="249">
        <v>34767003</v>
      </c>
      <c r="D202" s="249">
        <v>477955615.69999999</v>
      </c>
      <c r="E202" s="249"/>
      <c r="F202" s="249"/>
      <c r="G202" s="249">
        <v>249816118.69999999</v>
      </c>
      <c r="H202" s="249">
        <v>154474341.80000001</v>
      </c>
      <c r="I202" s="249">
        <v>95341776.900000006</v>
      </c>
      <c r="J202" s="249">
        <v>13280734.199999999</v>
      </c>
      <c r="K202" s="249">
        <v>12261758.99</v>
      </c>
      <c r="L202" s="247">
        <f>L201+K202</f>
        <v>1406193400.9799998</v>
      </c>
    </row>
    <row r="203" spans="1:12" x14ac:dyDescent="0.25">
      <c r="A203" s="250">
        <v>42110</v>
      </c>
      <c r="B203" s="249">
        <v>68038564</v>
      </c>
      <c r="C203" s="249">
        <v>36932101.799999997</v>
      </c>
      <c r="D203" s="249">
        <v>455002162.69999999</v>
      </c>
      <c r="E203" s="249"/>
      <c r="F203" s="249"/>
      <c r="G203" s="249">
        <v>270538138.30000001</v>
      </c>
      <c r="H203" s="249">
        <v>181164175.59999999</v>
      </c>
      <c r="I203" s="249">
        <v>89373962.700000003</v>
      </c>
      <c r="J203" s="249">
        <v>10233355.800000001</v>
      </c>
      <c r="K203" s="249">
        <v>9268463.4900000002</v>
      </c>
      <c r="L203" s="247">
        <f>L202+K203</f>
        <v>1415461864.4699998</v>
      </c>
    </row>
    <row r="204" spans="1:12" x14ac:dyDescent="0.25">
      <c r="A204" s="250">
        <v>42111</v>
      </c>
      <c r="B204" s="249">
        <v>9179710.8000000007</v>
      </c>
      <c r="C204" s="249">
        <v>12921138</v>
      </c>
      <c r="D204" s="249">
        <v>497199605.5</v>
      </c>
      <c r="E204" s="249"/>
      <c r="F204" s="249"/>
      <c r="G204" s="249">
        <v>246637827.30000001</v>
      </c>
      <c r="H204" s="249">
        <v>179307802.59999999</v>
      </c>
      <c r="I204" s="249">
        <v>67330024.700000003</v>
      </c>
      <c r="J204" s="249">
        <v>28433427.109999999</v>
      </c>
      <c r="K204" s="249">
        <v>25788978.039999999</v>
      </c>
      <c r="L204" s="247">
        <f>L203+K204</f>
        <v>1441250842.5099998</v>
      </c>
    </row>
    <row r="205" spans="1:12" x14ac:dyDescent="0.25">
      <c r="A205" s="245">
        <v>42112</v>
      </c>
      <c r="B205" s="251"/>
      <c r="C205" s="236"/>
      <c r="D205" s="251"/>
      <c r="E205" s="251"/>
      <c r="F205" s="251"/>
      <c r="G205" s="251"/>
      <c r="H205" s="251"/>
      <c r="I205" s="251"/>
      <c r="J205" s="251">
        <v>397017</v>
      </c>
      <c r="K205" s="251">
        <v>371607.92</v>
      </c>
      <c r="L205" s="252">
        <f>L204+K205</f>
        <v>1441622450.4299998</v>
      </c>
    </row>
    <row r="206" spans="1:12" x14ac:dyDescent="0.25">
      <c r="A206" s="245">
        <v>42113</v>
      </c>
      <c r="B206" s="251"/>
      <c r="C206" s="236"/>
      <c r="D206" s="251"/>
      <c r="E206" s="251"/>
      <c r="F206" s="251"/>
      <c r="G206" s="251"/>
      <c r="H206" s="251"/>
      <c r="I206" s="251"/>
      <c r="J206" s="236"/>
      <c r="K206" s="236"/>
      <c r="L206" s="236"/>
    </row>
    <row r="207" spans="1:12" x14ac:dyDescent="0.25">
      <c r="A207" s="250">
        <v>42114</v>
      </c>
      <c r="B207" s="249">
        <v>49120611.359999999</v>
      </c>
      <c r="C207" s="249">
        <v>5081368.96</v>
      </c>
      <c r="D207" s="249">
        <v>506109416.66000003</v>
      </c>
      <c r="E207" s="249"/>
      <c r="F207" s="249"/>
      <c r="G207" s="249">
        <v>240988523.30000001</v>
      </c>
      <c r="H207" s="249">
        <v>173281034.59999999</v>
      </c>
      <c r="I207" s="249">
        <v>67707488.700000003</v>
      </c>
      <c r="J207" s="249">
        <v>0</v>
      </c>
      <c r="K207" s="249">
        <v>0</v>
      </c>
      <c r="L207" s="247">
        <f>L205+K207</f>
        <v>1441622450.4299998</v>
      </c>
    </row>
    <row r="208" spans="1:12" x14ac:dyDescent="0.25">
      <c r="A208" s="250">
        <v>42115</v>
      </c>
      <c r="B208" s="249">
        <v>2854160</v>
      </c>
      <c r="C208" s="249">
        <v>8349403</v>
      </c>
      <c r="D208" s="249">
        <v>542342213.86000001</v>
      </c>
      <c r="E208" s="249"/>
      <c r="F208" s="249"/>
      <c r="G208" s="249">
        <v>247095337.30000001</v>
      </c>
      <c r="H208" s="249">
        <v>171149954.59999999</v>
      </c>
      <c r="I208" s="249">
        <v>75945382.700000003</v>
      </c>
      <c r="J208" s="249">
        <v>2860931</v>
      </c>
      <c r="K208" s="249">
        <v>2566974.8199999998</v>
      </c>
      <c r="L208" s="247">
        <f>L207+K208</f>
        <v>1444189425.2499998</v>
      </c>
    </row>
    <row r="209" spans="1:12" x14ac:dyDescent="0.25">
      <c r="A209" s="250">
        <v>42116</v>
      </c>
      <c r="B209" s="249">
        <v>3452073</v>
      </c>
      <c r="C209" s="249">
        <v>106292520</v>
      </c>
      <c r="D209" s="249">
        <v>506496137.12</v>
      </c>
      <c r="E209" s="249"/>
      <c r="F209" s="249"/>
      <c r="G209" s="249">
        <v>275891660.95999998</v>
      </c>
      <c r="H209" s="249">
        <v>215848385.59999999</v>
      </c>
      <c r="I209" s="249">
        <v>60043275.359999999</v>
      </c>
      <c r="J209" s="249">
        <v>32979147.75</v>
      </c>
      <c r="K209" s="249">
        <v>29808825.059999999</v>
      </c>
      <c r="L209" s="247">
        <f>L208+K209</f>
        <v>1473998250.3099997</v>
      </c>
    </row>
    <row r="210" spans="1:12" x14ac:dyDescent="0.25">
      <c r="A210" s="250">
        <v>42117</v>
      </c>
      <c r="B210" s="249">
        <v>16668140.6</v>
      </c>
      <c r="C210" s="249">
        <v>5426286.7999999998</v>
      </c>
      <c r="D210" s="249"/>
      <c r="E210" s="249"/>
      <c r="F210" s="249"/>
      <c r="G210" s="249"/>
      <c r="H210" s="249"/>
      <c r="I210" s="249"/>
      <c r="J210" s="249">
        <v>16138772.6</v>
      </c>
      <c r="K210" s="249">
        <v>14918163.98</v>
      </c>
      <c r="L210" s="247">
        <f>L209+K210</f>
        <v>1488916414.2899997</v>
      </c>
    </row>
    <row r="211" spans="1:12" x14ac:dyDescent="0.25">
      <c r="A211" s="250">
        <v>42118</v>
      </c>
      <c r="B211" s="249">
        <v>56463412.600000001</v>
      </c>
      <c r="C211" s="249">
        <v>16324329.6</v>
      </c>
      <c r="D211" s="249">
        <v>564980609.91999996</v>
      </c>
      <c r="E211" s="249"/>
      <c r="F211" s="249"/>
      <c r="G211" s="249">
        <v>284670272.12</v>
      </c>
      <c r="H211" s="249">
        <v>213741922.19999999</v>
      </c>
      <c r="I211" s="249">
        <v>70928349.920000002</v>
      </c>
      <c r="J211" s="249">
        <v>7048154</v>
      </c>
      <c r="K211" s="249">
        <v>6508308.2199999997</v>
      </c>
      <c r="L211" s="247">
        <f>L210+K211</f>
        <v>1495424722.5099998</v>
      </c>
    </row>
    <row r="212" spans="1:12" x14ac:dyDescent="0.25">
      <c r="A212" s="245">
        <v>42119</v>
      </c>
      <c r="B212" s="251"/>
      <c r="C212" s="236"/>
      <c r="D212" s="251"/>
      <c r="E212" s="251"/>
      <c r="F212" s="251"/>
      <c r="G212" s="251"/>
      <c r="H212" s="251"/>
      <c r="I212" s="251"/>
      <c r="J212" s="236"/>
      <c r="K212" s="236"/>
      <c r="L212" s="236"/>
    </row>
    <row r="213" spans="1:12" x14ac:dyDescent="0.25">
      <c r="A213" s="245">
        <v>42120</v>
      </c>
      <c r="B213" s="251"/>
      <c r="C213" s="236"/>
      <c r="D213" s="251"/>
      <c r="E213" s="251"/>
      <c r="F213" s="251"/>
      <c r="G213" s="251"/>
      <c r="H213" s="251"/>
      <c r="I213" s="251"/>
      <c r="J213" s="236"/>
      <c r="K213" s="236"/>
      <c r="L213" s="236"/>
    </row>
    <row r="214" spans="1:12" x14ac:dyDescent="0.25">
      <c r="A214" s="250">
        <v>42121</v>
      </c>
      <c r="B214" s="249">
        <v>12462735</v>
      </c>
      <c r="C214" s="249">
        <v>5308230</v>
      </c>
      <c r="D214" s="249">
        <v>556126115.91999996</v>
      </c>
      <c r="E214" s="249"/>
      <c r="F214" s="249"/>
      <c r="G214" s="249">
        <v>273869736.12</v>
      </c>
      <c r="H214" s="249">
        <v>216777482.19999999</v>
      </c>
      <c r="I214" s="249">
        <v>57092253.920000002</v>
      </c>
      <c r="J214" s="249">
        <v>21157263.309999999</v>
      </c>
      <c r="K214" s="249">
        <v>19350439.710000001</v>
      </c>
      <c r="L214" s="247">
        <f>L211+K214</f>
        <v>1514775162.2199998</v>
      </c>
    </row>
    <row r="215" spans="1:12" x14ac:dyDescent="0.25">
      <c r="A215" s="250">
        <v>42122</v>
      </c>
      <c r="B215" s="249">
        <v>2980791</v>
      </c>
      <c r="C215" s="249">
        <v>19576</v>
      </c>
      <c r="D215" s="249"/>
      <c r="E215" s="249"/>
      <c r="F215" s="249"/>
      <c r="G215" s="249"/>
      <c r="H215" s="249"/>
      <c r="I215" s="249"/>
      <c r="J215" s="249">
        <v>21623063.469999999</v>
      </c>
      <c r="K215" s="249">
        <v>18099540.699999999</v>
      </c>
      <c r="L215" s="247">
        <f>L214+K215</f>
        <v>1532874702.9199998</v>
      </c>
    </row>
    <row r="216" spans="1:12" x14ac:dyDescent="0.25">
      <c r="A216" s="250">
        <v>42123</v>
      </c>
      <c r="B216" s="249">
        <v>13374047</v>
      </c>
      <c r="C216" s="249">
        <v>77128450.400000006</v>
      </c>
      <c r="D216" s="249">
        <v>547746144.12</v>
      </c>
      <c r="E216" s="249"/>
      <c r="F216" s="249"/>
      <c r="G216" s="249">
        <v>341086024.51999998</v>
      </c>
      <c r="H216" s="249">
        <v>278680356.19999999</v>
      </c>
      <c r="I216" s="249">
        <v>62405668.32</v>
      </c>
      <c r="J216" s="249">
        <v>10054741.199999999</v>
      </c>
      <c r="K216" s="249">
        <v>8979144.9299999997</v>
      </c>
      <c r="L216" s="247">
        <f>L215+K216</f>
        <v>1541853847.8499999</v>
      </c>
    </row>
    <row r="217" spans="1:12" x14ac:dyDescent="0.25">
      <c r="A217" s="250">
        <v>42124</v>
      </c>
      <c r="B217" s="249">
        <v>2809727.6</v>
      </c>
      <c r="C217" s="249">
        <v>-191</v>
      </c>
      <c r="D217" s="249">
        <v>527130098.80000001</v>
      </c>
      <c r="E217" s="249"/>
      <c r="F217" s="249"/>
      <c r="G217" s="249">
        <v>339381003.74000001</v>
      </c>
      <c r="H217" s="249">
        <v>286044644.33999997</v>
      </c>
      <c r="I217" s="249">
        <v>53336359.399999999</v>
      </c>
      <c r="J217" s="249">
        <v>22979128.699999999</v>
      </c>
      <c r="K217" s="249">
        <v>21273869.609999999</v>
      </c>
      <c r="L217" s="247">
        <f>L216+K217</f>
        <v>1563127717.4599998</v>
      </c>
    </row>
    <row r="218" spans="1:12" x14ac:dyDescent="0.25">
      <c r="A218" s="245">
        <v>42125</v>
      </c>
      <c r="B218" s="251"/>
      <c r="C218" s="251">
        <v>18498924</v>
      </c>
      <c r="D218" s="251"/>
      <c r="E218" s="251"/>
      <c r="F218" s="251"/>
      <c r="G218" s="251"/>
      <c r="H218" s="251"/>
      <c r="I218" s="251"/>
      <c r="J218" s="236"/>
      <c r="K218" s="236"/>
      <c r="L218" s="236"/>
    </row>
    <row r="219" spans="1:12" x14ac:dyDescent="0.25">
      <c r="A219" s="245">
        <v>42126</v>
      </c>
      <c r="B219" s="251"/>
      <c r="C219" s="251"/>
      <c r="D219" s="251"/>
      <c r="E219" s="251"/>
      <c r="F219" s="251"/>
      <c r="G219" s="251"/>
      <c r="H219" s="251"/>
      <c r="I219" s="251"/>
      <c r="J219" s="236"/>
      <c r="K219" s="236"/>
      <c r="L219" s="236"/>
    </row>
    <row r="220" spans="1:12" x14ac:dyDescent="0.25">
      <c r="A220" s="245">
        <v>42127</v>
      </c>
      <c r="B220" s="251"/>
      <c r="C220" s="251"/>
      <c r="D220" s="251"/>
      <c r="E220" s="251"/>
      <c r="F220" s="251"/>
      <c r="G220" s="251"/>
      <c r="H220" s="251"/>
      <c r="I220" s="251"/>
      <c r="J220" s="236"/>
      <c r="K220" s="236"/>
      <c r="L220" s="236"/>
    </row>
    <row r="221" spans="1:12" x14ac:dyDescent="0.25">
      <c r="A221" s="245">
        <v>42128</v>
      </c>
      <c r="B221" s="251"/>
      <c r="C221" s="251">
        <v>18998994.600000001</v>
      </c>
      <c r="D221" s="251"/>
      <c r="E221" s="251"/>
      <c r="F221" s="251"/>
      <c r="G221" s="251"/>
      <c r="H221" s="251"/>
      <c r="I221" s="251"/>
      <c r="J221" s="236"/>
      <c r="K221" s="236"/>
      <c r="L221" s="236"/>
    </row>
    <row r="222" spans="1:12" x14ac:dyDescent="0.25">
      <c r="A222" s="250">
        <v>42129</v>
      </c>
      <c r="B222" s="249">
        <v>5660</v>
      </c>
      <c r="C222" s="249">
        <v>29314846</v>
      </c>
      <c r="D222" s="249">
        <v>509856240</v>
      </c>
      <c r="E222" s="249"/>
      <c r="F222" s="249"/>
      <c r="G222" s="249">
        <v>337050069.54000002</v>
      </c>
      <c r="H222" s="249">
        <v>292831872.33999997</v>
      </c>
      <c r="I222" s="249">
        <v>44218197.200000003</v>
      </c>
      <c r="J222" s="249">
        <v>28971571.300000001</v>
      </c>
      <c r="K222" s="249">
        <v>15497826.720000001</v>
      </c>
      <c r="L222" s="247">
        <f>L217+K222</f>
        <v>1578625544.1799998</v>
      </c>
    </row>
    <row r="223" spans="1:12" x14ac:dyDescent="0.25">
      <c r="A223" s="250">
        <v>42130</v>
      </c>
      <c r="B223" s="249">
        <v>35059227.600000001</v>
      </c>
      <c r="C223" s="249">
        <v>35569487</v>
      </c>
      <c r="D223" s="249">
        <v>523888409.60000002</v>
      </c>
      <c r="E223" s="249"/>
      <c r="F223" s="249"/>
      <c r="G223" s="249">
        <v>345030306.60000002</v>
      </c>
      <c r="H223" s="249">
        <v>305163339.74000001</v>
      </c>
      <c r="I223" s="249">
        <v>39866966.859999999</v>
      </c>
      <c r="J223" s="249">
        <v>8994436.8499999996</v>
      </c>
      <c r="K223" s="249">
        <v>0</v>
      </c>
      <c r="L223" s="247">
        <f>L222+K223</f>
        <v>1578625544.1799998</v>
      </c>
    </row>
    <row r="224" spans="1:12" x14ac:dyDescent="0.25">
      <c r="A224" s="250">
        <v>42131</v>
      </c>
      <c r="B224" s="249">
        <v>10538328</v>
      </c>
      <c r="C224" s="249">
        <v>16637967</v>
      </c>
      <c r="D224" s="249">
        <v>520488983</v>
      </c>
      <c r="E224" s="249"/>
      <c r="F224" s="249"/>
      <c r="G224" s="249">
        <v>339886898.39999998</v>
      </c>
      <c r="H224" s="249">
        <v>298387170.94</v>
      </c>
      <c r="I224" s="249">
        <v>41499727.460000001</v>
      </c>
      <c r="J224" s="249">
        <v>18811406.550000001</v>
      </c>
      <c r="K224" s="249">
        <v>16000543.02</v>
      </c>
      <c r="L224" s="247">
        <f>L223+K224</f>
        <v>1594626087.1999998</v>
      </c>
    </row>
    <row r="225" spans="1:12" x14ac:dyDescent="0.25">
      <c r="A225" s="250">
        <v>42132</v>
      </c>
      <c r="B225" s="249">
        <v>8611996</v>
      </c>
      <c r="C225" s="249">
        <v>495788</v>
      </c>
      <c r="D225" s="249">
        <v>536249877.39999998</v>
      </c>
      <c r="E225" s="249"/>
      <c r="F225" s="249"/>
      <c r="G225" s="249">
        <v>329239612.19999999</v>
      </c>
      <c r="H225" s="249">
        <v>291162175.33999997</v>
      </c>
      <c r="I225" s="249">
        <v>38077436.859999999</v>
      </c>
      <c r="J225" s="249">
        <v>9305976.5199999996</v>
      </c>
      <c r="K225" s="249">
        <v>8413686.4199999999</v>
      </c>
      <c r="L225" s="253">
        <f>L224+K225</f>
        <v>1603039773.6199999</v>
      </c>
    </row>
    <row r="226" spans="1:12" x14ac:dyDescent="0.25">
      <c r="A226" s="245">
        <v>42133</v>
      </c>
      <c r="B226" s="236"/>
      <c r="C226" s="251"/>
      <c r="D226" s="236"/>
      <c r="E226" s="236"/>
      <c r="F226" s="236"/>
      <c r="G226" s="236"/>
      <c r="H226" s="236"/>
      <c r="I226" s="236"/>
      <c r="J226" s="236"/>
      <c r="K226" s="236"/>
      <c r="L226" s="236"/>
    </row>
    <row r="227" spans="1:12" x14ac:dyDescent="0.25">
      <c r="A227" s="245">
        <v>42134</v>
      </c>
      <c r="B227" s="236"/>
      <c r="C227" s="251"/>
      <c r="D227" s="236"/>
      <c r="E227" s="236"/>
      <c r="F227" s="236"/>
      <c r="G227" s="236"/>
      <c r="H227" s="236"/>
      <c r="I227" s="236"/>
      <c r="J227" s="236"/>
      <c r="K227" s="236"/>
      <c r="L227" s="236"/>
    </row>
    <row r="228" spans="1:12" x14ac:dyDescent="0.25">
      <c r="A228" s="245">
        <v>42135</v>
      </c>
      <c r="B228" s="236"/>
      <c r="C228" s="251">
        <v>-40338</v>
      </c>
      <c r="D228" s="251"/>
      <c r="E228" s="251"/>
      <c r="F228" s="251"/>
      <c r="G228" s="251"/>
      <c r="H228" s="251"/>
      <c r="I228" s="251"/>
      <c r="J228" s="251"/>
      <c r="K228" s="251"/>
      <c r="L228" s="251"/>
    </row>
    <row r="229" spans="1:12" x14ac:dyDescent="0.25">
      <c r="A229" s="250">
        <v>42136</v>
      </c>
      <c r="B229" s="249">
        <v>31262628</v>
      </c>
      <c r="C229" s="249">
        <v>12124663</v>
      </c>
      <c r="D229" s="249">
        <v>552175037.20000005</v>
      </c>
      <c r="E229" s="249"/>
      <c r="F229" s="249"/>
      <c r="G229" s="249">
        <v>322429700.60000002</v>
      </c>
      <c r="H229" s="249">
        <v>283072561.33999997</v>
      </c>
      <c r="I229" s="249">
        <v>39357139.259999998</v>
      </c>
      <c r="J229" s="249">
        <v>20676972.800000001</v>
      </c>
      <c r="K229" s="249">
        <v>18718705.27</v>
      </c>
      <c r="L229" s="253">
        <f>L225+K229</f>
        <v>1621758478.8899999</v>
      </c>
    </row>
    <row r="230" spans="1:12" x14ac:dyDescent="0.25">
      <c r="A230" s="250">
        <v>42137</v>
      </c>
      <c r="B230" s="249">
        <v>67354729</v>
      </c>
      <c r="C230" s="249">
        <v>2534895</v>
      </c>
      <c r="D230" s="249">
        <v>571397201.20000005</v>
      </c>
      <c r="E230" s="249"/>
      <c r="F230" s="249"/>
      <c r="G230" s="249">
        <v>332651472.39999998</v>
      </c>
      <c r="H230" s="249">
        <v>283928071.33999997</v>
      </c>
      <c r="I230" s="249">
        <v>48723401.060000002</v>
      </c>
      <c r="J230" s="249">
        <v>21676228.370000001</v>
      </c>
      <c r="K230" s="249">
        <v>19487467.719999999</v>
      </c>
      <c r="L230" s="247">
        <f>L229+K230</f>
        <v>1641245946.6099999</v>
      </c>
    </row>
    <row r="231" spans="1:12" x14ac:dyDescent="0.25">
      <c r="A231" s="250">
        <v>42138</v>
      </c>
      <c r="B231" s="249">
        <v>52353567</v>
      </c>
      <c r="C231" s="249">
        <v>33301701.600000001</v>
      </c>
      <c r="D231" s="249">
        <v>668670052.20000005</v>
      </c>
      <c r="E231" s="249"/>
      <c r="F231" s="249"/>
      <c r="G231" s="249">
        <v>345671454</v>
      </c>
      <c r="H231" s="249">
        <v>278146889.33999997</v>
      </c>
      <c r="I231" s="249">
        <v>67524564.659999996</v>
      </c>
      <c r="J231" s="249">
        <v>314641</v>
      </c>
      <c r="K231" s="249">
        <v>199931.38</v>
      </c>
      <c r="L231" s="247">
        <f>L230+K231</f>
        <v>1641445877.99</v>
      </c>
    </row>
    <row r="232" spans="1:12" x14ac:dyDescent="0.25">
      <c r="A232" s="250">
        <v>42139</v>
      </c>
      <c r="B232" s="249">
        <v>60692630</v>
      </c>
      <c r="C232" s="249">
        <v>5372866.2000000002</v>
      </c>
      <c r="D232" s="249">
        <v>718074199.60000002</v>
      </c>
      <c r="E232" s="249"/>
      <c r="F232" s="249"/>
      <c r="G232" s="249">
        <v>325521144.80000001</v>
      </c>
      <c r="H232" s="249">
        <v>263075613.94</v>
      </c>
      <c r="I232" s="249">
        <v>62445530.859999999</v>
      </c>
      <c r="J232" s="249">
        <v>14936258.25</v>
      </c>
      <c r="K232" s="249">
        <v>12830183.68</v>
      </c>
      <c r="L232" s="247">
        <f>L231+K232</f>
        <v>1654276061.6700001</v>
      </c>
    </row>
    <row r="233" spans="1:12" x14ac:dyDescent="0.25">
      <c r="A233" s="245">
        <v>42140</v>
      </c>
      <c r="B233" s="236"/>
      <c r="C233" s="251"/>
      <c r="D233" s="236"/>
      <c r="E233" s="236"/>
      <c r="F233" s="236"/>
      <c r="G233" s="236"/>
      <c r="H233" s="236"/>
      <c r="I233" s="236"/>
      <c r="J233" s="236"/>
      <c r="K233" s="236"/>
      <c r="L233" s="236"/>
    </row>
    <row r="234" spans="1:12" x14ac:dyDescent="0.25">
      <c r="A234" s="245">
        <v>42141</v>
      </c>
      <c r="B234" s="236"/>
      <c r="C234" s="251"/>
      <c r="D234" s="236"/>
      <c r="E234" s="236"/>
      <c r="F234" s="236"/>
      <c r="G234" s="236"/>
      <c r="H234" s="236"/>
      <c r="I234" s="236"/>
      <c r="J234" s="236"/>
      <c r="K234" s="236"/>
      <c r="L234" s="236"/>
    </row>
    <row r="235" spans="1:12" x14ac:dyDescent="0.25">
      <c r="A235" s="250">
        <v>42142</v>
      </c>
      <c r="B235" s="249">
        <v>6146291</v>
      </c>
      <c r="C235" s="249">
        <v>27165338</v>
      </c>
      <c r="D235" s="249">
        <v>702116003.34000003</v>
      </c>
      <c r="E235" s="249"/>
      <c r="F235" s="249"/>
      <c r="G235" s="249">
        <v>340093938.94</v>
      </c>
      <c r="H235" s="249">
        <v>273143849.33999997</v>
      </c>
      <c r="I235" s="249">
        <v>66950089.600000001</v>
      </c>
      <c r="J235" s="249">
        <v>17177838</v>
      </c>
      <c r="K235" s="249">
        <v>15606491.199999999</v>
      </c>
      <c r="L235" s="247">
        <f>L232+K235</f>
        <v>1669882552.8700001</v>
      </c>
    </row>
    <row r="236" spans="1:12" x14ac:dyDescent="0.25">
      <c r="A236" s="250">
        <v>42143</v>
      </c>
      <c r="B236" s="249">
        <v>10482333</v>
      </c>
      <c r="C236" s="249">
        <v>67336279</v>
      </c>
      <c r="D236" s="249">
        <v>699079581.74000001</v>
      </c>
      <c r="E236" s="249"/>
      <c r="F236" s="249"/>
      <c r="G236" s="249">
        <v>385919834.33999997</v>
      </c>
      <c r="H236" s="249">
        <v>303648908.33999997</v>
      </c>
      <c r="I236" s="249">
        <v>82270926</v>
      </c>
      <c r="J236" s="249">
        <v>19329252.850000001</v>
      </c>
      <c r="K236" s="249">
        <v>15387947.51</v>
      </c>
      <c r="L236" s="247">
        <f>L235+K236</f>
        <v>1685270500.3800001</v>
      </c>
    </row>
    <row r="237" spans="1:12" x14ac:dyDescent="0.25">
      <c r="A237" s="250">
        <v>42144</v>
      </c>
      <c r="B237" s="249">
        <v>792966</v>
      </c>
      <c r="C237" s="249">
        <v>49877081</v>
      </c>
      <c r="D237" s="249">
        <v>683350616.53999996</v>
      </c>
      <c r="E237" s="249"/>
      <c r="F237" s="249"/>
      <c r="G237" s="249">
        <v>428028209.13999999</v>
      </c>
      <c r="H237" s="249">
        <v>330614157.33999997</v>
      </c>
      <c r="I237" s="249">
        <v>97414051.799999997</v>
      </c>
      <c r="J237" s="249">
        <v>19761321.100000001</v>
      </c>
      <c r="K237" s="249">
        <v>17894973.760000002</v>
      </c>
      <c r="L237" s="247">
        <f>L236+K237</f>
        <v>1703165474.1400001</v>
      </c>
    </row>
    <row r="238" spans="1:12" x14ac:dyDescent="0.25">
      <c r="A238" s="250">
        <v>42145</v>
      </c>
      <c r="B238" s="249">
        <v>15292253</v>
      </c>
      <c r="C238" s="249">
        <v>21696954</v>
      </c>
      <c r="D238" s="249">
        <v>675552306.74000001</v>
      </c>
      <c r="E238" s="249"/>
      <c r="F238" s="249"/>
      <c r="G238" s="249">
        <v>426852488.94</v>
      </c>
      <c r="H238" s="249">
        <v>341551979.33999997</v>
      </c>
      <c r="I238" s="249">
        <v>85300509.599999994</v>
      </c>
      <c r="J238" s="249">
        <v>16246715.6</v>
      </c>
      <c r="K238" s="249">
        <v>14711512.720000001</v>
      </c>
      <c r="L238" s="247">
        <f>L237+K238</f>
        <v>1717876986.8600001</v>
      </c>
    </row>
    <row r="239" spans="1:12" x14ac:dyDescent="0.25">
      <c r="A239" s="250">
        <v>42146</v>
      </c>
      <c r="B239" s="249">
        <v>27462001</v>
      </c>
      <c r="C239" s="249">
        <v>21479914</v>
      </c>
      <c r="D239" s="249">
        <v>687549459.74000001</v>
      </c>
      <c r="E239" s="249"/>
      <c r="F239" s="249"/>
      <c r="G239" s="249">
        <v>400873423.94</v>
      </c>
      <c r="H239" s="249">
        <v>320486419.33999997</v>
      </c>
      <c r="I239" s="249">
        <v>80387004.599999994</v>
      </c>
      <c r="J239" s="249">
        <v>19487732.09</v>
      </c>
      <c r="K239" s="249">
        <v>18023491.91</v>
      </c>
      <c r="L239" s="247">
        <f>L238+K239</f>
        <v>1735900478.7700002</v>
      </c>
    </row>
    <row r="240" spans="1:12" x14ac:dyDescent="0.25">
      <c r="A240" s="245">
        <v>42147</v>
      </c>
      <c r="B240" s="236"/>
      <c r="C240" s="236"/>
      <c r="D240" s="236"/>
      <c r="E240" s="236"/>
      <c r="F240" s="236"/>
      <c r="G240" s="236"/>
      <c r="H240" s="236"/>
      <c r="I240" s="236"/>
      <c r="J240" s="251">
        <v>1382649</v>
      </c>
      <c r="K240" s="251">
        <v>1252956.44</v>
      </c>
      <c r="L240" s="252">
        <f>L239+K240</f>
        <v>1737153435.2100003</v>
      </c>
    </row>
    <row r="241" spans="1:12" x14ac:dyDescent="0.25">
      <c r="A241" s="245">
        <v>42148</v>
      </c>
      <c r="B241" s="236"/>
      <c r="C241" s="236"/>
      <c r="D241" s="236"/>
      <c r="E241" s="236"/>
      <c r="F241" s="236"/>
      <c r="G241" s="236"/>
      <c r="H241" s="236"/>
      <c r="I241" s="236"/>
      <c r="J241" s="236"/>
      <c r="K241" s="236"/>
      <c r="L241" s="236"/>
    </row>
    <row r="242" spans="1:12" x14ac:dyDescent="0.25">
      <c r="A242" s="250">
        <v>42149</v>
      </c>
      <c r="B242" s="249">
        <v>13848798</v>
      </c>
      <c r="C242" s="249">
        <v>7733443</v>
      </c>
      <c r="D242" s="249">
        <v>683406162.74000001</v>
      </c>
      <c r="E242" s="249"/>
      <c r="F242" s="249"/>
      <c r="G242" s="249">
        <v>400624540.94</v>
      </c>
      <c r="H242" s="249">
        <v>323326135.33999997</v>
      </c>
      <c r="I242" s="249">
        <v>77298405.599999994</v>
      </c>
      <c r="J242" s="249">
        <v>20402237.489999998</v>
      </c>
      <c r="K242" s="249">
        <v>18632145.949999999</v>
      </c>
      <c r="L242" s="247">
        <f>L239+L240</f>
        <v>3473053913.9800005</v>
      </c>
    </row>
    <row r="243" spans="1:12" x14ac:dyDescent="0.25">
      <c r="A243" s="250">
        <v>42150</v>
      </c>
      <c r="B243" s="249">
        <v>1468529</v>
      </c>
      <c r="C243" s="249">
        <v>66394619</v>
      </c>
      <c r="D243" s="249">
        <v>660432945.13999999</v>
      </c>
      <c r="E243" s="249"/>
      <c r="F243" s="249"/>
      <c r="G243" s="249">
        <v>415963000.33999997</v>
      </c>
      <c r="H243" s="249">
        <v>337797062.33999997</v>
      </c>
      <c r="I243" s="249">
        <v>78165938</v>
      </c>
      <c r="J243" s="249">
        <v>26119096</v>
      </c>
      <c r="K243" s="249">
        <v>23349738.780000001</v>
      </c>
      <c r="L243" s="247">
        <f>L242+K243</f>
        <v>3496403652.7600007</v>
      </c>
    </row>
    <row r="244" spans="1:12" x14ac:dyDescent="0.25">
      <c r="A244" s="250">
        <v>42151</v>
      </c>
      <c r="B244" s="249">
        <v>1708425</v>
      </c>
      <c r="C244" s="249">
        <v>17361432</v>
      </c>
      <c r="D244" s="249">
        <v>642969344.13999999</v>
      </c>
      <c r="E244" s="249"/>
      <c r="F244" s="249"/>
      <c r="G244" s="249">
        <v>419357828.54000002</v>
      </c>
      <c r="H244" s="249">
        <v>347296722.33999997</v>
      </c>
      <c r="I244" s="249">
        <v>72061106.200000003</v>
      </c>
      <c r="J244" s="249">
        <v>17253578.449999999</v>
      </c>
      <c r="K244" s="249">
        <v>15587205.539999999</v>
      </c>
      <c r="L244" s="247">
        <f>L243+K244</f>
        <v>3511990858.3000007</v>
      </c>
    </row>
    <row r="245" spans="1:12" x14ac:dyDescent="0.25">
      <c r="A245" s="250">
        <v>42152</v>
      </c>
      <c r="B245" s="249">
        <v>7774948</v>
      </c>
      <c r="C245" s="249">
        <v>13706602</v>
      </c>
      <c r="D245" s="249">
        <v>640180407.13999999</v>
      </c>
      <c r="E245" s="249"/>
      <c r="F245" s="249"/>
      <c r="G245" s="249">
        <v>407622246.13999999</v>
      </c>
      <c r="H245" s="249">
        <v>333095959.94</v>
      </c>
      <c r="I245" s="249">
        <v>74526286.200000003</v>
      </c>
      <c r="J245" s="249">
        <v>19000340.800000001</v>
      </c>
      <c r="K245" s="249">
        <v>17128368.09</v>
      </c>
      <c r="L245" s="247">
        <f>L244+K245</f>
        <v>3529119226.3900008</v>
      </c>
    </row>
    <row r="246" spans="1:12" x14ac:dyDescent="0.25">
      <c r="A246" s="250">
        <v>42153</v>
      </c>
      <c r="B246" s="249">
        <v>5841753</v>
      </c>
      <c r="C246" s="249">
        <v>15542330</v>
      </c>
      <c r="D246" s="249">
        <v>633938665.13999999</v>
      </c>
      <c r="E246" s="249"/>
      <c r="F246" s="249"/>
      <c r="G246" s="249">
        <v>376322331.13999999</v>
      </c>
      <c r="H246" s="249">
        <v>314044108.94</v>
      </c>
      <c r="I246" s="249">
        <v>62278222.200000003</v>
      </c>
      <c r="J246" s="249">
        <v>22331875.920000002</v>
      </c>
      <c r="K246" s="249">
        <v>20584710.210000001</v>
      </c>
      <c r="L246" s="247">
        <f>L245+K246</f>
        <v>3549703936.6000009</v>
      </c>
    </row>
    <row r="247" spans="1:12" x14ac:dyDescent="0.25">
      <c r="A247" s="245">
        <v>42154</v>
      </c>
      <c r="B247" s="236"/>
      <c r="C247" s="236"/>
      <c r="D247" s="236"/>
      <c r="E247" s="236"/>
      <c r="F247" s="236"/>
      <c r="G247" s="236"/>
      <c r="H247" s="236"/>
      <c r="I247" s="236"/>
      <c r="J247" s="251">
        <v>724720</v>
      </c>
      <c r="K247" s="251">
        <v>654914.97</v>
      </c>
      <c r="L247" s="252">
        <f>L246+K247</f>
        <v>3550358851.5700006</v>
      </c>
    </row>
    <row r="248" spans="1:12" x14ac:dyDescent="0.25">
      <c r="A248" s="245">
        <v>42155</v>
      </c>
      <c r="B248" s="236"/>
      <c r="C248" s="236"/>
      <c r="D248" s="236"/>
      <c r="E248" s="236"/>
      <c r="F248" s="236"/>
      <c r="G248" s="236"/>
      <c r="H248" s="236"/>
      <c r="I248" s="236"/>
      <c r="J248" s="236"/>
      <c r="K248" s="236"/>
      <c r="L248" s="236"/>
    </row>
    <row r="249" spans="1:12" x14ac:dyDescent="0.25">
      <c r="A249" s="250">
        <v>42156</v>
      </c>
      <c r="B249" s="249">
        <v>7345183</v>
      </c>
      <c r="C249" s="249">
        <v>16706109</v>
      </c>
      <c r="D249" s="249">
        <v>613658694.94000006</v>
      </c>
      <c r="E249" s="249"/>
      <c r="F249" s="249"/>
      <c r="G249" s="249">
        <v>375152002.94</v>
      </c>
      <c r="H249" s="249">
        <v>316421065.94</v>
      </c>
      <c r="I249" s="249">
        <v>58730937</v>
      </c>
      <c r="J249" s="249">
        <v>17726831.199999999</v>
      </c>
      <c r="K249" s="249">
        <v>16382139.51</v>
      </c>
      <c r="L249" s="253">
        <f>L247+K249</f>
        <v>3566740991.0800009</v>
      </c>
    </row>
    <row r="250" spans="1:12" x14ac:dyDescent="0.25">
      <c r="A250" s="250">
        <v>42157</v>
      </c>
      <c r="B250" s="249">
        <v>13182851</v>
      </c>
      <c r="C250" s="249">
        <v>21990461</v>
      </c>
      <c r="D250" s="249">
        <v>588597154.94000006</v>
      </c>
      <c r="E250" s="249"/>
      <c r="F250" s="249"/>
      <c r="G250" s="249">
        <v>383499828.94</v>
      </c>
      <c r="H250" s="249">
        <v>321636699.94</v>
      </c>
      <c r="I250" s="249">
        <v>61863129</v>
      </c>
      <c r="J250" s="249">
        <v>34208410.539999999</v>
      </c>
      <c r="K250" s="249">
        <v>30395683.699999999</v>
      </c>
      <c r="L250" s="253">
        <f>L249+K250</f>
        <v>3597136674.7800007</v>
      </c>
    </row>
    <row r="251" spans="1:12" x14ac:dyDescent="0.25">
      <c r="A251" s="250">
        <v>42158</v>
      </c>
      <c r="B251" s="249">
        <v>3643283</v>
      </c>
      <c r="C251" s="249">
        <v>3938990</v>
      </c>
      <c r="D251" s="249">
        <v>562355580.94000006</v>
      </c>
      <c r="E251" s="249"/>
      <c r="F251" s="249"/>
      <c r="G251" s="249">
        <v>373343596.54000002</v>
      </c>
      <c r="H251" s="249">
        <v>318381257.54000002</v>
      </c>
      <c r="I251" s="249">
        <v>54962339</v>
      </c>
      <c r="J251" s="249">
        <v>31830896.649999999</v>
      </c>
      <c r="K251" s="249">
        <v>29421512.02</v>
      </c>
      <c r="L251" s="253">
        <f>L250+K251</f>
        <v>3626558186.8000007</v>
      </c>
    </row>
    <row r="252" spans="1:12" x14ac:dyDescent="0.25">
      <c r="A252" s="250">
        <v>42159</v>
      </c>
      <c r="B252" s="249">
        <v>4519387</v>
      </c>
      <c r="C252" s="249">
        <v>26153887</v>
      </c>
      <c r="D252" s="249">
        <v>557948097.94000006</v>
      </c>
      <c r="E252" s="249"/>
      <c r="F252" s="249"/>
      <c r="G252" s="249">
        <v>366542968.54000002</v>
      </c>
      <c r="H252" s="249">
        <v>313998755.54000002</v>
      </c>
      <c r="I252" s="249">
        <v>52544213</v>
      </c>
      <c r="J252" s="249">
        <v>16728356.949999999</v>
      </c>
      <c r="K252" s="249">
        <v>15503369.720000001</v>
      </c>
      <c r="L252" s="253">
        <f>L251+K252</f>
        <v>3642061556.5200005</v>
      </c>
    </row>
    <row r="253" spans="1:12" x14ac:dyDescent="0.25">
      <c r="A253" s="250">
        <v>42160</v>
      </c>
      <c r="B253" s="249">
        <v>50204768</v>
      </c>
      <c r="C253" s="249">
        <v>1850398</v>
      </c>
      <c r="D253" s="249">
        <v>599343596.94000006</v>
      </c>
      <c r="E253" s="249"/>
      <c r="F253" s="249"/>
      <c r="G253" s="249">
        <v>316921551.33999997</v>
      </c>
      <c r="H253" s="249">
        <v>276223029.33999997</v>
      </c>
      <c r="I253" s="249">
        <v>40698522</v>
      </c>
      <c r="J253" s="249">
        <v>18855300.949999999</v>
      </c>
      <c r="K253" s="249">
        <v>17536619.82</v>
      </c>
      <c r="L253" s="247">
        <f>L252+K253</f>
        <v>3659598176.3400006</v>
      </c>
    </row>
    <row r="254" spans="1:12" x14ac:dyDescent="0.25">
      <c r="A254" s="245">
        <v>42161</v>
      </c>
      <c r="B254" s="236"/>
      <c r="C254" s="236"/>
      <c r="D254" s="236"/>
      <c r="E254" s="236"/>
      <c r="F254" s="236"/>
      <c r="G254" s="236"/>
      <c r="H254" s="236"/>
      <c r="I254" s="236"/>
      <c r="J254" s="236"/>
      <c r="K254" s="236"/>
      <c r="L254" s="236"/>
    </row>
    <row r="255" spans="1:12" x14ac:dyDescent="0.25">
      <c r="A255" s="245">
        <v>42162</v>
      </c>
      <c r="B255" s="236"/>
      <c r="C255" s="236"/>
      <c r="D255" s="236"/>
      <c r="E255" s="236"/>
      <c r="F255" s="236"/>
      <c r="G255" s="236"/>
      <c r="H255" s="236"/>
      <c r="I255" s="236"/>
      <c r="J255" s="236"/>
      <c r="K255" s="236"/>
      <c r="L255" s="236"/>
    </row>
    <row r="256" spans="1:12" x14ac:dyDescent="0.25">
      <c r="A256" s="250">
        <v>42163</v>
      </c>
      <c r="B256" s="249">
        <v>34302929</v>
      </c>
      <c r="C256" s="249">
        <v>1160356</v>
      </c>
      <c r="D256" s="249">
        <v>599534778.94000006</v>
      </c>
      <c r="E256" s="249"/>
      <c r="F256" s="249"/>
      <c r="G256" s="249">
        <v>291784677.33999997</v>
      </c>
      <c r="H256" s="249">
        <v>266902134.34</v>
      </c>
      <c r="I256" s="249">
        <v>24882543</v>
      </c>
      <c r="J256" s="249">
        <v>34244813.899999999</v>
      </c>
      <c r="K256" s="249">
        <v>32033210.489999998</v>
      </c>
      <c r="L256" s="247">
        <f>L253+K256</f>
        <v>3691631386.8300004</v>
      </c>
    </row>
    <row r="257" spans="1:12" x14ac:dyDescent="0.25">
      <c r="A257" s="250">
        <v>42164</v>
      </c>
      <c r="B257" s="249">
        <v>8337214</v>
      </c>
      <c r="C257" s="249">
        <v>8369526</v>
      </c>
      <c r="D257" s="249">
        <v>585884674.94000006</v>
      </c>
      <c r="E257" s="249"/>
      <c r="F257" s="249"/>
      <c r="G257" s="249">
        <v>302602749.33999997</v>
      </c>
      <c r="H257" s="249">
        <v>275923519.33999997</v>
      </c>
      <c r="I257" s="249">
        <v>26679230</v>
      </c>
      <c r="J257" s="249">
        <v>15789311.050000001</v>
      </c>
      <c r="K257" s="249">
        <v>14959109.609999999</v>
      </c>
      <c r="L257" s="253">
        <f>L256+K257</f>
        <v>3706590496.4400005</v>
      </c>
    </row>
    <row r="258" spans="1:12" x14ac:dyDescent="0.25">
      <c r="A258" s="250">
        <v>42165</v>
      </c>
      <c r="B258" s="249">
        <v>11822511</v>
      </c>
      <c r="C258" s="249">
        <v>10595562</v>
      </c>
      <c r="D258" s="249">
        <v>591686320.94000006</v>
      </c>
      <c r="E258" s="249"/>
      <c r="F258" s="249"/>
      <c r="G258" s="249">
        <v>342197122.54000002</v>
      </c>
      <c r="H258" s="249">
        <v>296321723.33999997</v>
      </c>
      <c r="I258" s="249">
        <v>45875399.200000003</v>
      </c>
      <c r="J258" s="249">
        <v>5933428.2000000002</v>
      </c>
      <c r="K258" s="249">
        <v>5510195.4000000004</v>
      </c>
      <c r="L258" s="253">
        <f>L257+K258</f>
        <v>3712100691.8400006</v>
      </c>
    </row>
    <row r="259" spans="1:12" x14ac:dyDescent="0.25">
      <c r="A259" s="250">
        <v>42166</v>
      </c>
      <c r="B259" s="249">
        <v>20156881</v>
      </c>
      <c r="C259" s="249">
        <v>14862957</v>
      </c>
      <c r="D259" s="249">
        <v>604955977.94000006</v>
      </c>
      <c r="E259" s="249"/>
      <c r="F259" s="249"/>
      <c r="G259" s="249">
        <v>359067153.54000002</v>
      </c>
      <c r="H259" s="249">
        <v>303584055.33999997</v>
      </c>
      <c r="I259" s="249">
        <v>55483098.200000003</v>
      </c>
      <c r="J259" s="249">
        <v>11852182</v>
      </c>
      <c r="K259" s="249">
        <v>11016678.300000001</v>
      </c>
      <c r="L259" s="253">
        <f>L258+K259</f>
        <v>3723117370.1400008</v>
      </c>
    </row>
    <row r="260" spans="1:12" x14ac:dyDescent="0.25">
      <c r="A260" s="245">
        <v>42167</v>
      </c>
      <c r="B260" s="236"/>
      <c r="C260" s="251">
        <v>26086202</v>
      </c>
      <c r="D260" s="236"/>
      <c r="E260" s="236"/>
      <c r="F260" s="236"/>
      <c r="G260" s="236"/>
      <c r="H260" s="236"/>
      <c r="I260" s="236"/>
      <c r="J260" s="251">
        <v>2670809</v>
      </c>
      <c r="K260" s="251">
        <v>2416681.39</v>
      </c>
      <c r="L260" s="252">
        <f>L259+K260</f>
        <v>3725534051.5300007</v>
      </c>
    </row>
    <row r="261" spans="1:12" x14ac:dyDescent="0.25">
      <c r="A261" s="245">
        <v>42168</v>
      </c>
      <c r="B261" s="236"/>
      <c r="C261" s="251">
        <v>11120763.6</v>
      </c>
      <c r="D261" s="236"/>
      <c r="E261" s="236"/>
      <c r="F261" s="236"/>
      <c r="G261" s="236"/>
      <c r="H261" s="236"/>
      <c r="I261" s="236"/>
      <c r="J261" s="236"/>
      <c r="K261" s="236"/>
      <c r="L261" s="236"/>
    </row>
    <row r="262" spans="1:12" x14ac:dyDescent="0.25">
      <c r="A262" s="245">
        <v>42169</v>
      </c>
      <c r="B262" s="236"/>
      <c r="C262" s="236"/>
      <c r="D262" s="236"/>
      <c r="E262" s="236"/>
      <c r="F262" s="236"/>
      <c r="G262" s="236"/>
      <c r="H262" s="236"/>
      <c r="I262" s="236"/>
      <c r="J262" s="251">
        <v>1355744</v>
      </c>
      <c r="K262" s="251">
        <v>1261045.27</v>
      </c>
      <c r="L262" s="252">
        <f>L260+K262</f>
        <v>3726795096.8000007</v>
      </c>
    </row>
    <row r="263" spans="1:12" x14ac:dyDescent="0.25">
      <c r="A263" s="250">
        <v>42170</v>
      </c>
      <c r="B263" s="249">
        <v>3148695</v>
      </c>
      <c r="C263" s="249">
        <v>14299990.4</v>
      </c>
      <c r="D263" s="249">
        <v>589429850.94000006</v>
      </c>
      <c r="E263" s="249"/>
      <c r="F263" s="249"/>
      <c r="G263" s="249">
        <v>345589607.74000001</v>
      </c>
      <c r="H263" s="249">
        <v>304961633.54000002</v>
      </c>
      <c r="I263" s="249">
        <v>40627974.200000003</v>
      </c>
      <c r="J263" s="249">
        <v>18600720.449999999</v>
      </c>
      <c r="K263" s="249">
        <v>17840188.309999999</v>
      </c>
      <c r="L263" s="253">
        <f t="shared" ref="L263:L268" si="4">L262+K263</f>
        <v>3744635285.1100006</v>
      </c>
    </row>
    <row r="264" spans="1:12" x14ac:dyDescent="0.25">
      <c r="A264" s="250">
        <v>42171</v>
      </c>
      <c r="B264" s="249">
        <v>337751</v>
      </c>
      <c r="C264" s="249">
        <v>49505699</v>
      </c>
      <c r="D264" s="249">
        <v>584255047.94000006</v>
      </c>
      <c r="E264" s="249"/>
      <c r="F264" s="249"/>
      <c r="G264" s="249">
        <v>370130147.74000001</v>
      </c>
      <c r="H264" s="249">
        <v>325318760.54000002</v>
      </c>
      <c r="I264" s="249">
        <v>44811387.200000003</v>
      </c>
      <c r="J264" s="249">
        <v>8392434</v>
      </c>
      <c r="K264" s="249">
        <v>7815849.71</v>
      </c>
      <c r="L264" s="253">
        <f t="shared" si="4"/>
        <v>3752451134.8200006</v>
      </c>
    </row>
    <row r="265" spans="1:12" x14ac:dyDescent="0.25">
      <c r="A265" s="250">
        <v>42172</v>
      </c>
      <c r="B265" s="249">
        <v>66713342</v>
      </c>
      <c r="C265" s="249">
        <v>12780277</v>
      </c>
      <c r="D265" s="249">
        <v>639257529.94000006</v>
      </c>
      <c r="E265" s="249"/>
      <c r="F265" s="249"/>
      <c r="G265" s="249">
        <v>403381763.74000001</v>
      </c>
      <c r="H265" s="249">
        <v>337281945.54000002</v>
      </c>
      <c r="I265" s="249">
        <v>66099818.200000003</v>
      </c>
      <c r="J265" s="249">
        <v>10686146.02</v>
      </c>
      <c r="K265" s="249">
        <v>10004529.550000001</v>
      </c>
      <c r="L265" s="253">
        <f t="shared" si="4"/>
        <v>3762455664.3700008</v>
      </c>
    </row>
    <row r="266" spans="1:12" x14ac:dyDescent="0.25">
      <c r="A266" s="250">
        <v>42173</v>
      </c>
      <c r="B266" s="249">
        <v>11988254</v>
      </c>
      <c r="C266" s="249">
        <v>13646767</v>
      </c>
      <c r="D266" s="249">
        <v>643820887.74000001</v>
      </c>
      <c r="E266" s="249"/>
      <c r="F266" s="249"/>
      <c r="G266" s="249">
        <v>389703778.54000002</v>
      </c>
      <c r="H266" s="249">
        <v>331564925.54000002</v>
      </c>
      <c r="I266" s="249">
        <v>58138853</v>
      </c>
      <c r="J266" s="249">
        <v>19347572.629999999</v>
      </c>
      <c r="K266" s="249">
        <v>17934690.280000001</v>
      </c>
      <c r="L266" s="253">
        <f t="shared" si="4"/>
        <v>3780390354.650001</v>
      </c>
    </row>
    <row r="267" spans="1:12" x14ac:dyDescent="0.25">
      <c r="A267" s="250">
        <v>42174</v>
      </c>
      <c r="B267" s="249">
        <v>37162171.159999996</v>
      </c>
      <c r="C267" s="249">
        <v>10626374.16</v>
      </c>
      <c r="D267" s="249">
        <v>658986984.89999998</v>
      </c>
      <c r="E267" s="249"/>
      <c r="F267" s="249"/>
      <c r="G267" s="249">
        <v>379714809.54000002</v>
      </c>
      <c r="H267" s="249">
        <v>324612137.54000002</v>
      </c>
      <c r="I267" s="249">
        <v>55102672</v>
      </c>
      <c r="J267" s="249">
        <v>14534030.800000001</v>
      </c>
      <c r="K267" s="249">
        <v>13593817.43</v>
      </c>
      <c r="L267" s="253">
        <f t="shared" si="4"/>
        <v>3793984172.0800009</v>
      </c>
    </row>
    <row r="268" spans="1:12" x14ac:dyDescent="0.25">
      <c r="A268" s="245">
        <v>42175</v>
      </c>
      <c r="B268" s="236"/>
      <c r="C268" s="236"/>
      <c r="D268" s="254"/>
      <c r="E268" s="254"/>
      <c r="F268" s="254"/>
      <c r="G268" s="236"/>
      <c r="H268" s="236"/>
      <c r="I268" s="236"/>
      <c r="J268" s="251">
        <v>4923377.95</v>
      </c>
      <c r="K268" s="251">
        <v>4515102.04</v>
      </c>
      <c r="L268" s="252">
        <f t="shared" si="4"/>
        <v>3798499274.1200008</v>
      </c>
    </row>
    <row r="269" spans="1:12" x14ac:dyDescent="0.25">
      <c r="A269" s="245">
        <v>42176</v>
      </c>
      <c r="B269" s="236"/>
      <c r="C269" s="236"/>
      <c r="D269" s="254"/>
      <c r="E269" s="254"/>
      <c r="F269" s="254"/>
      <c r="G269" s="236"/>
      <c r="H269" s="236"/>
      <c r="I269" s="236"/>
      <c r="J269" s="236"/>
      <c r="K269" s="236"/>
      <c r="L269" s="236"/>
    </row>
    <row r="270" spans="1:12" x14ac:dyDescent="0.25">
      <c r="A270" s="250">
        <v>42177</v>
      </c>
      <c r="B270" s="249">
        <v>6149504</v>
      </c>
      <c r="C270" s="249">
        <v>1434714</v>
      </c>
      <c r="D270" s="249">
        <v>659698052.89999998</v>
      </c>
      <c r="E270" s="249"/>
      <c r="F270" s="249"/>
      <c r="G270" s="249">
        <v>373618825.94</v>
      </c>
      <c r="H270" s="249">
        <v>312137816.94</v>
      </c>
      <c r="I270" s="249">
        <v>61481009</v>
      </c>
      <c r="J270" s="249">
        <v>5047103.8499999996</v>
      </c>
      <c r="K270" s="249">
        <v>4632416.54</v>
      </c>
      <c r="L270" s="247">
        <f>L268+K270</f>
        <v>3803131690.6600008</v>
      </c>
    </row>
    <row r="271" spans="1:12" x14ac:dyDescent="0.25">
      <c r="A271" s="250">
        <v>42178</v>
      </c>
      <c r="B271" s="249">
        <v>337200</v>
      </c>
      <c r="C271" s="249">
        <v>6313488</v>
      </c>
      <c r="D271" s="249">
        <v>646113377.89999998</v>
      </c>
      <c r="E271" s="249"/>
      <c r="F271" s="249"/>
      <c r="G271" s="249">
        <v>372774216.94</v>
      </c>
      <c r="H271" s="249">
        <v>308307148.94</v>
      </c>
      <c r="I271" s="249">
        <v>64467068</v>
      </c>
      <c r="J271" s="249">
        <v>15581752.9</v>
      </c>
      <c r="K271" s="249">
        <v>14360752</v>
      </c>
      <c r="L271" s="253">
        <f>L270+K271</f>
        <v>3817492442.6600008</v>
      </c>
    </row>
    <row r="272" spans="1:12" x14ac:dyDescent="0.25">
      <c r="A272" s="250">
        <v>42179</v>
      </c>
      <c r="B272" s="249">
        <v>2548</v>
      </c>
      <c r="C272" s="249">
        <v>67326258</v>
      </c>
      <c r="D272" s="249">
        <v>631187031.89999998</v>
      </c>
      <c r="E272" s="249"/>
      <c r="F272" s="249"/>
      <c r="G272" s="249">
        <v>404184159.5</v>
      </c>
      <c r="H272" s="249">
        <v>336432878.33999997</v>
      </c>
      <c r="I272" s="249">
        <v>67751281.159999996</v>
      </c>
      <c r="J272" s="249">
        <v>21422384.199999999</v>
      </c>
      <c r="K272" s="249">
        <v>20231515.210000001</v>
      </c>
      <c r="L272" s="253">
        <f>L271+K272</f>
        <v>3837723957.8700008</v>
      </c>
    </row>
    <row r="273" spans="1:13" x14ac:dyDescent="0.25">
      <c r="A273" s="250">
        <v>42180</v>
      </c>
      <c r="B273" s="249">
        <v>4631393.78</v>
      </c>
      <c r="C273" s="249">
        <v>18229877</v>
      </c>
      <c r="D273" s="255"/>
      <c r="E273" s="255"/>
      <c r="F273" s="255"/>
      <c r="G273" s="184"/>
      <c r="H273" s="184"/>
      <c r="I273" s="184"/>
      <c r="J273" s="249">
        <v>15989372.189999999</v>
      </c>
      <c r="K273" s="249">
        <v>14867329.390000001</v>
      </c>
      <c r="L273" s="247">
        <f>L272+K273</f>
        <v>3852591287.2600007</v>
      </c>
    </row>
    <row r="274" spans="1:13" x14ac:dyDescent="0.25">
      <c r="A274" s="250">
        <v>42181</v>
      </c>
      <c r="B274" s="249">
        <v>24641511</v>
      </c>
      <c r="C274" s="249">
        <v>2452346</v>
      </c>
      <c r="D274" s="249">
        <v>536157946.48000002</v>
      </c>
      <c r="E274" s="249"/>
      <c r="F274" s="249"/>
      <c r="G274" s="249">
        <v>294566704.69999999</v>
      </c>
      <c r="H274" s="249">
        <v>237512791.53999999</v>
      </c>
      <c r="I274" s="249">
        <v>57053913.159999996</v>
      </c>
      <c r="J274" s="249">
        <v>12146692.550000001</v>
      </c>
      <c r="K274" s="249">
        <v>11284411.869999999</v>
      </c>
      <c r="L274" s="253">
        <f>L273+K274</f>
        <v>3863875699.1300006</v>
      </c>
    </row>
    <row r="275" spans="1:13" x14ac:dyDescent="0.25">
      <c r="A275" s="245">
        <v>42182</v>
      </c>
      <c r="B275" s="236"/>
      <c r="C275" s="236"/>
      <c r="D275" s="236"/>
      <c r="E275" s="236"/>
      <c r="F275" s="236"/>
      <c r="G275" s="236"/>
      <c r="H275" s="236"/>
      <c r="I275" s="236"/>
      <c r="J275" s="251">
        <v>1786255.55</v>
      </c>
      <c r="K275" s="251">
        <v>1616293.24</v>
      </c>
      <c r="L275" s="252">
        <f>L274+K275</f>
        <v>3865491992.3700004</v>
      </c>
    </row>
    <row r="276" spans="1:13" x14ac:dyDescent="0.25">
      <c r="A276" s="245">
        <v>42183</v>
      </c>
      <c r="B276" s="236"/>
      <c r="C276" s="236"/>
      <c r="D276" s="251"/>
      <c r="E276" s="251"/>
      <c r="F276" s="251"/>
      <c r="G276" s="251"/>
      <c r="H276" s="251"/>
      <c r="I276" s="251"/>
      <c r="J276" s="251"/>
      <c r="K276" s="251"/>
      <c r="L276" s="251"/>
    </row>
    <row r="277" spans="1:13" x14ac:dyDescent="0.25">
      <c r="A277" s="250">
        <v>42184</v>
      </c>
      <c r="B277" s="249">
        <v>11268370</v>
      </c>
      <c r="C277" s="249">
        <v>352148</v>
      </c>
      <c r="D277" s="249">
        <v>537426301.48000002</v>
      </c>
      <c r="E277" s="249"/>
      <c r="F277" s="249"/>
      <c r="G277" s="249">
        <v>289840646.69999999</v>
      </c>
      <c r="H277" s="249">
        <v>227464671.94</v>
      </c>
      <c r="I277" s="249">
        <v>62375974.759999998</v>
      </c>
      <c r="J277" s="249">
        <v>7955327.5</v>
      </c>
      <c r="K277" s="249">
        <v>7394454.4199999999</v>
      </c>
      <c r="L277" s="253">
        <f>L275+K277</f>
        <v>3872886446.7900004</v>
      </c>
    </row>
    <row r="278" spans="1:13" x14ac:dyDescent="0.25">
      <c r="A278" s="250">
        <v>42185</v>
      </c>
      <c r="B278" s="249">
        <v>1602293</v>
      </c>
      <c r="C278" s="249">
        <v>33638257</v>
      </c>
      <c r="D278" s="249">
        <v>523387554.48000002</v>
      </c>
      <c r="E278" s="249"/>
      <c r="F278" s="249"/>
      <c r="G278" s="249">
        <v>297407285.07999998</v>
      </c>
      <c r="H278" s="249">
        <v>221880185.94</v>
      </c>
      <c r="I278" s="249">
        <v>75527099.140000001</v>
      </c>
      <c r="J278" s="249">
        <v>18279232.399999999</v>
      </c>
      <c r="K278" s="249">
        <v>17061541.239999998</v>
      </c>
      <c r="L278" s="253">
        <f>L277+K278</f>
        <v>3889947988.0300002</v>
      </c>
    </row>
    <row r="279" spans="1:13" x14ac:dyDescent="0.25">
      <c r="A279" s="250">
        <v>42186</v>
      </c>
      <c r="B279" s="249">
        <v>133359949.84</v>
      </c>
      <c r="C279" s="249">
        <v>16576262.84</v>
      </c>
      <c r="D279" s="249">
        <v>642934906.88</v>
      </c>
      <c r="E279" s="249"/>
      <c r="F279" s="249"/>
      <c r="G279" s="249">
        <v>302972305.12</v>
      </c>
      <c r="H279" s="249">
        <v>229589922.74000001</v>
      </c>
      <c r="I279" s="249">
        <v>73382382.379999995</v>
      </c>
      <c r="J279" s="249">
        <v>16636343.65</v>
      </c>
      <c r="K279" s="249">
        <v>15523230.189999999</v>
      </c>
      <c r="L279" s="253">
        <f>L278+K279</f>
        <v>3905471218.2200003</v>
      </c>
    </row>
    <row r="280" spans="1:13" x14ac:dyDescent="0.25">
      <c r="A280" s="250">
        <v>42187</v>
      </c>
      <c r="B280" s="249">
        <v>2384797</v>
      </c>
      <c r="C280" s="249">
        <v>2968708</v>
      </c>
      <c r="D280" s="249">
        <v>624255821.88</v>
      </c>
      <c r="E280" s="249"/>
      <c r="F280" s="249"/>
      <c r="G280" s="249">
        <v>295942923.12</v>
      </c>
      <c r="H280" s="249">
        <v>228377286.74000001</v>
      </c>
      <c r="I280" s="249">
        <v>67565636.379999995</v>
      </c>
      <c r="J280" s="249">
        <v>18712946.399999999</v>
      </c>
      <c r="K280" s="249">
        <v>17387367.18</v>
      </c>
      <c r="L280" s="253">
        <f>L279+K280</f>
        <v>3922858585.4000001</v>
      </c>
    </row>
    <row r="281" spans="1:13" x14ac:dyDescent="0.25">
      <c r="A281" s="250">
        <v>42188</v>
      </c>
      <c r="B281" s="249">
        <v>90405745</v>
      </c>
      <c r="C281" s="249">
        <v>6569076</v>
      </c>
      <c r="D281" s="249">
        <v>704270631.88</v>
      </c>
      <c r="E281" s="249"/>
      <c r="F281" s="249"/>
      <c r="G281" s="249">
        <v>301993516.63999999</v>
      </c>
      <c r="H281" s="249">
        <v>224127585.25999999</v>
      </c>
      <c r="I281" s="249">
        <v>77865931.379999995</v>
      </c>
      <c r="J281" s="249">
        <v>6997984.2000000002</v>
      </c>
      <c r="K281" s="249">
        <v>6445193.8600000003</v>
      </c>
      <c r="L281" s="253">
        <f>L280+K281</f>
        <v>3929303779.2600002</v>
      </c>
      <c r="M281" s="249"/>
    </row>
    <row r="282" spans="1:13" x14ac:dyDescent="0.25">
      <c r="A282" s="245">
        <v>42189</v>
      </c>
      <c r="B282" s="236"/>
      <c r="C282" s="236"/>
      <c r="D282" s="236"/>
      <c r="E282" s="236"/>
      <c r="F282" s="236"/>
      <c r="G282" s="236"/>
      <c r="H282" s="236"/>
      <c r="I282" s="236"/>
      <c r="J282" s="251">
        <v>5044864</v>
      </c>
      <c r="K282" s="251">
        <v>4711878.68</v>
      </c>
      <c r="L282" s="252">
        <f>L281+K282</f>
        <v>3934015657.9400001</v>
      </c>
    </row>
    <row r="283" spans="1:13" x14ac:dyDescent="0.25">
      <c r="A283" s="245">
        <v>42190</v>
      </c>
      <c r="B283" s="236"/>
      <c r="C283" s="236"/>
      <c r="D283" s="236"/>
      <c r="E283" s="236"/>
      <c r="F283" s="236"/>
      <c r="G283" s="236"/>
      <c r="H283" s="236"/>
      <c r="I283" s="236"/>
      <c r="J283" s="236"/>
      <c r="K283" s="236"/>
      <c r="L283" s="236"/>
    </row>
    <row r="284" spans="1:13" x14ac:dyDescent="0.25">
      <c r="A284" s="250">
        <v>42191</v>
      </c>
      <c r="B284" s="249">
        <v>21561073</v>
      </c>
      <c r="C284" s="249">
        <v>5034342</v>
      </c>
      <c r="D284" s="249">
        <v>719165511.88</v>
      </c>
      <c r="E284" s="249"/>
      <c r="F284" s="249"/>
      <c r="G284" s="249">
        <v>293452509.60000002</v>
      </c>
      <c r="H284" s="249">
        <v>219585115.25999999</v>
      </c>
      <c r="I284" s="249">
        <v>73867394.340000004</v>
      </c>
      <c r="J284" s="249">
        <v>13119698.25</v>
      </c>
      <c r="K284" s="249">
        <v>12132277.99</v>
      </c>
      <c r="L284" s="253">
        <f>L282+K284</f>
        <v>3946147935.9299998</v>
      </c>
    </row>
    <row r="285" spans="1:13" x14ac:dyDescent="0.25">
      <c r="A285" s="250">
        <v>42192</v>
      </c>
      <c r="B285" s="249">
        <v>9067623.4600000009</v>
      </c>
      <c r="C285" s="249">
        <v>23748807.460000001</v>
      </c>
      <c r="D285" s="249">
        <v>703578622.34000003</v>
      </c>
      <c r="E285" s="249"/>
      <c r="F285" s="249"/>
      <c r="G285" s="249">
        <v>296342099.22000003</v>
      </c>
      <c r="H285" s="249">
        <v>224090262.88</v>
      </c>
      <c r="I285" s="249">
        <v>72251836.340000004</v>
      </c>
      <c r="J285" s="249">
        <v>20600162.75</v>
      </c>
      <c r="K285" s="249">
        <v>19442594.010000002</v>
      </c>
      <c r="L285" s="253">
        <f t="shared" ref="L285:L295" si="5">L284+K285</f>
        <v>3965590529.9400001</v>
      </c>
    </row>
    <row r="286" spans="1:13" x14ac:dyDescent="0.25">
      <c r="A286" s="250">
        <v>42193</v>
      </c>
      <c r="B286" s="249">
        <v>6778284</v>
      </c>
      <c r="C286" s="249">
        <v>117188155</v>
      </c>
      <c r="D286" s="249">
        <v>701755879.05999994</v>
      </c>
      <c r="E286" s="249"/>
      <c r="F286" s="249"/>
      <c r="G286" s="249">
        <v>347009757.5</v>
      </c>
      <c r="H286" s="249">
        <v>267585195.88</v>
      </c>
      <c r="I286" s="249">
        <v>79424561.620000005</v>
      </c>
      <c r="J286" s="249">
        <v>16329462.6</v>
      </c>
      <c r="K286" s="249">
        <v>15256675.460000001</v>
      </c>
      <c r="L286" s="253">
        <f t="shared" si="5"/>
        <v>3980847205.4000001</v>
      </c>
    </row>
    <row r="287" spans="1:13" x14ac:dyDescent="0.25">
      <c r="A287" s="250">
        <v>42194</v>
      </c>
      <c r="B287" s="249">
        <v>12403393</v>
      </c>
      <c r="C287" s="249">
        <v>2496883</v>
      </c>
      <c r="D287" s="249">
        <v>694816649.05999994</v>
      </c>
      <c r="E287" s="249"/>
      <c r="F287" s="249"/>
      <c r="G287" s="249">
        <v>343949732.5</v>
      </c>
      <c r="H287" s="249">
        <v>253788258.88</v>
      </c>
      <c r="I287" s="249">
        <v>90161473.620000005</v>
      </c>
      <c r="J287" s="249">
        <v>15185608.970000001</v>
      </c>
      <c r="K287" s="249">
        <v>13903640.949999999</v>
      </c>
      <c r="L287" s="253">
        <f t="shared" si="5"/>
        <v>3994750846.3499999</v>
      </c>
    </row>
    <row r="288" spans="1:13" x14ac:dyDescent="0.25">
      <c r="A288" s="250">
        <v>42195</v>
      </c>
      <c r="B288" s="249">
        <v>52592057.520000003</v>
      </c>
      <c r="C288" s="249">
        <v>36321908.520000003</v>
      </c>
      <c r="D288" s="249">
        <v>730816279.58000004</v>
      </c>
      <c r="E288" s="249"/>
      <c r="F288" s="249"/>
      <c r="G288" s="249">
        <v>393026906.33999997</v>
      </c>
      <c r="H288" s="249">
        <v>293440342.88</v>
      </c>
      <c r="I288" s="249">
        <v>99586563.459999993</v>
      </c>
      <c r="J288" s="249">
        <v>11724357.82</v>
      </c>
      <c r="K288" s="249">
        <v>12379319.52</v>
      </c>
      <c r="L288" s="253">
        <f t="shared" si="5"/>
        <v>4007130165.8699999</v>
      </c>
    </row>
    <row r="289" spans="1:12" x14ac:dyDescent="0.25">
      <c r="A289" s="245">
        <v>42196</v>
      </c>
      <c r="B289" s="236"/>
      <c r="C289" s="251">
        <v>-4322</v>
      </c>
      <c r="D289" s="236"/>
      <c r="E289" s="236"/>
      <c r="F289" s="236"/>
      <c r="G289" s="236"/>
      <c r="H289" s="236"/>
      <c r="I289" s="236"/>
      <c r="J289" s="251">
        <v>1994833.14</v>
      </c>
      <c r="K289" s="251">
        <v>1822480.39</v>
      </c>
      <c r="L289" s="252">
        <f t="shared" si="5"/>
        <v>4008952646.2599998</v>
      </c>
    </row>
    <row r="290" spans="1:12" x14ac:dyDescent="0.25">
      <c r="A290" s="245">
        <v>42197</v>
      </c>
      <c r="B290" s="236"/>
      <c r="C290" s="236"/>
      <c r="D290" s="236"/>
      <c r="E290" s="236"/>
      <c r="F290" s="236"/>
      <c r="G290" s="236"/>
      <c r="H290" s="236"/>
      <c r="I290" s="236"/>
      <c r="J290" s="251">
        <v>6686081.2999999998</v>
      </c>
      <c r="K290" s="251">
        <v>6241946.3499999996</v>
      </c>
      <c r="L290" s="252">
        <f t="shared" si="5"/>
        <v>4015194592.6099997</v>
      </c>
    </row>
    <row r="291" spans="1:12" x14ac:dyDescent="0.25">
      <c r="A291" s="250">
        <v>42198</v>
      </c>
      <c r="B291" s="249">
        <v>6621465</v>
      </c>
      <c r="C291" s="249">
        <v>1902750.2</v>
      </c>
      <c r="D291" s="249">
        <v>720769768.58000004</v>
      </c>
      <c r="E291" s="249"/>
      <c r="F291" s="249"/>
      <c r="G291" s="249">
        <v>380408004.33999997</v>
      </c>
      <c r="H291" s="249">
        <v>283192639.88</v>
      </c>
      <c r="I291" s="249">
        <v>97215364.459999993</v>
      </c>
      <c r="J291" s="249">
        <v>15081948.800000001</v>
      </c>
      <c r="K291" s="249">
        <v>13973578.4</v>
      </c>
      <c r="L291" s="253">
        <f t="shared" si="5"/>
        <v>4029168171.0099998</v>
      </c>
    </row>
    <row r="292" spans="1:12" x14ac:dyDescent="0.25">
      <c r="A292" s="250">
        <v>42199</v>
      </c>
      <c r="B292" s="249">
        <v>8979769</v>
      </c>
      <c r="C292" s="249">
        <v>48822075</v>
      </c>
      <c r="D292" s="249">
        <v>719112694.74000001</v>
      </c>
      <c r="E292" s="249"/>
      <c r="F292" s="249"/>
      <c r="G292" s="249">
        <v>412444577.42000002</v>
      </c>
      <c r="H292" s="249">
        <v>310198202.88</v>
      </c>
      <c r="I292" s="249">
        <v>102246374.54000001</v>
      </c>
      <c r="J292" s="249">
        <v>8828798.75</v>
      </c>
      <c r="K292" s="249">
        <v>8159150.3399999999</v>
      </c>
      <c r="L292" s="247">
        <f t="shared" si="5"/>
        <v>4037327321.3499999</v>
      </c>
    </row>
    <row r="293" spans="1:12" x14ac:dyDescent="0.25">
      <c r="A293" s="250">
        <v>42200</v>
      </c>
      <c r="B293" s="249">
        <v>11785060.74</v>
      </c>
      <c r="C293" s="249">
        <v>20663342.940000001</v>
      </c>
      <c r="D293" s="249">
        <v>717060774.48000002</v>
      </c>
      <c r="E293" s="249"/>
      <c r="F293" s="249"/>
      <c r="G293" s="249">
        <v>413064540.31999999</v>
      </c>
      <c r="H293" s="249">
        <v>305443586.25999999</v>
      </c>
      <c r="I293" s="249">
        <v>107620954.06</v>
      </c>
      <c r="J293" s="249">
        <v>14535561.050000001</v>
      </c>
      <c r="K293" s="249">
        <v>13550295.52</v>
      </c>
      <c r="L293" s="253">
        <f t="shared" si="5"/>
        <v>4050877616.8699999</v>
      </c>
    </row>
    <row r="294" spans="1:12" x14ac:dyDescent="0.25">
      <c r="A294" s="250">
        <v>42201</v>
      </c>
      <c r="B294" s="249">
        <v>9178020</v>
      </c>
      <c r="C294" s="249">
        <v>26359728</v>
      </c>
      <c r="D294" s="249">
        <v>703372006.48000002</v>
      </c>
      <c r="E294" s="249"/>
      <c r="F294" s="249"/>
      <c r="G294" s="249">
        <v>379767408.31999999</v>
      </c>
      <c r="H294" s="249">
        <v>288004197.25999999</v>
      </c>
      <c r="I294" s="249">
        <v>91763211.060000002</v>
      </c>
      <c r="J294" s="249">
        <v>24933600.350000001</v>
      </c>
      <c r="K294" s="249">
        <v>23228700.079999998</v>
      </c>
      <c r="L294" s="253">
        <f t="shared" si="5"/>
        <v>4074106316.9499998</v>
      </c>
    </row>
    <row r="295" spans="1:12" x14ac:dyDescent="0.25">
      <c r="A295" s="250">
        <v>42202</v>
      </c>
      <c r="B295" s="249">
        <v>13510047</v>
      </c>
      <c r="C295" s="249">
        <v>8586185</v>
      </c>
      <c r="D295" s="249">
        <v>708773550.48000002</v>
      </c>
      <c r="E295" s="249"/>
      <c r="F295" s="249"/>
      <c r="G295" s="249">
        <v>359519064.31999999</v>
      </c>
      <c r="H295" s="249">
        <v>270346157.25999999</v>
      </c>
      <c r="I295" s="249">
        <v>89172907.060000002</v>
      </c>
      <c r="J295" s="249">
        <v>7334843.9500000002</v>
      </c>
      <c r="K295" s="249">
        <v>6878550.5300000003</v>
      </c>
      <c r="L295" s="253">
        <f t="shared" si="5"/>
        <v>4080984867.48</v>
      </c>
    </row>
    <row r="296" spans="1:12" x14ac:dyDescent="0.25">
      <c r="A296" s="245">
        <v>42203</v>
      </c>
      <c r="B296" s="236"/>
      <c r="C296" s="236"/>
      <c r="D296" s="236"/>
      <c r="E296" s="236"/>
      <c r="F296" s="236"/>
      <c r="G296" s="236"/>
      <c r="H296" s="236"/>
      <c r="I296" s="236"/>
      <c r="J296" s="236"/>
      <c r="K296" s="236"/>
      <c r="L296" s="236"/>
    </row>
    <row r="297" spans="1:12" x14ac:dyDescent="0.25">
      <c r="A297" s="245">
        <v>42204</v>
      </c>
      <c r="B297" s="236"/>
      <c r="C297" s="236"/>
      <c r="D297" s="236"/>
      <c r="E297" s="236"/>
      <c r="F297" s="236"/>
      <c r="G297" s="236"/>
      <c r="H297" s="236"/>
      <c r="I297" s="236"/>
      <c r="J297" s="236"/>
      <c r="K297" s="236"/>
      <c r="L297" s="236"/>
    </row>
    <row r="298" spans="1:12" x14ac:dyDescent="0.25">
      <c r="A298" s="250">
        <v>42205</v>
      </c>
      <c r="B298" s="249">
        <v>31500121</v>
      </c>
      <c r="C298" s="249">
        <v>9449123</v>
      </c>
      <c r="D298" s="249">
        <v>717552845.48000002</v>
      </c>
      <c r="E298" s="249"/>
      <c r="F298" s="249"/>
      <c r="G298" s="249">
        <v>346323470.88</v>
      </c>
      <c r="H298" s="249">
        <v>265222794.25999999</v>
      </c>
      <c r="I298" s="249">
        <v>81100676.620000005</v>
      </c>
      <c r="J298" s="249">
        <v>19448145.73</v>
      </c>
      <c r="K298" s="249">
        <v>18112629.670000002</v>
      </c>
      <c r="L298" s="253">
        <f>L295+K298</f>
        <v>4099097497.1500001</v>
      </c>
    </row>
    <row r="299" spans="1:12" x14ac:dyDescent="0.25">
      <c r="A299" s="250">
        <v>42206</v>
      </c>
      <c r="B299" s="249">
        <v>12422487</v>
      </c>
      <c r="C299" s="249">
        <v>31317945</v>
      </c>
      <c r="D299" s="249">
        <v>727279026.03999996</v>
      </c>
      <c r="E299" s="249"/>
      <c r="F299" s="249"/>
      <c r="G299" s="249">
        <v>402710097.44</v>
      </c>
      <c r="H299" s="249">
        <v>289659991.25999999</v>
      </c>
      <c r="I299" s="249">
        <v>113050106.18000001</v>
      </c>
      <c r="J299" s="249">
        <v>6801079.4000000004</v>
      </c>
      <c r="K299" s="249">
        <v>6169143.1299999999</v>
      </c>
      <c r="L299" s="253">
        <f>L298+K299</f>
        <v>4105266640.2800002</v>
      </c>
    </row>
    <row r="300" spans="1:12" x14ac:dyDescent="0.25">
      <c r="A300" s="250">
        <v>42207</v>
      </c>
      <c r="B300" s="249">
        <v>134990719</v>
      </c>
      <c r="C300" s="249">
        <v>25573608</v>
      </c>
      <c r="D300" s="249">
        <v>831614575.51999998</v>
      </c>
      <c r="E300" s="249"/>
      <c r="F300" s="249"/>
      <c r="G300" s="249">
        <v>423580181.12</v>
      </c>
      <c r="H300" s="249">
        <v>308035092.25999999</v>
      </c>
      <c r="I300" s="249">
        <v>115545088.86</v>
      </c>
      <c r="J300" s="249">
        <v>20179731.800000001</v>
      </c>
      <c r="K300" s="249">
        <v>18704025.5</v>
      </c>
      <c r="L300" s="253">
        <f>L299+K300</f>
        <v>4123970665.7800002</v>
      </c>
    </row>
    <row r="301" spans="1:12" x14ac:dyDescent="0.25">
      <c r="A301" s="250">
        <v>42208</v>
      </c>
      <c r="B301" s="249">
        <v>2247736.2400000002</v>
      </c>
      <c r="C301" s="249">
        <v>23692683.239999998</v>
      </c>
      <c r="D301" s="249">
        <v>824121397.25999999</v>
      </c>
      <c r="E301" s="249"/>
      <c r="F301" s="249"/>
      <c r="G301" s="249">
        <v>392227783.62</v>
      </c>
      <c r="H301" s="249">
        <v>289597921.25999999</v>
      </c>
      <c r="I301" s="249">
        <v>102629862.36</v>
      </c>
      <c r="J301" s="249">
        <v>21413879.600000001</v>
      </c>
      <c r="K301" s="249">
        <v>19928972.399999999</v>
      </c>
      <c r="L301" s="253">
        <f>L300+K301</f>
        <v>4143899638.1800003</v>
      </c>
    </row>
    <row r="302" spans="1:12" x14ac:dyDescent="0.25">
      <c r="A302" s="250">
        <v>42209</v>
      </c>
      <c r="B302" s="249">
        <v>32007178</v>
      </c>
      <c r="C302" s="249">
        <v>3236195</v>
      </c>
      <c r="D302" s="249">
        <v>841479317.25999999</v>
      </c>
      <c r="E302" s="249"/>
      <c r="F302" s="249"/>
      <c r="G302" s="249">
        <v>379296540.62</v>
      </c>
      <c r="H302" s="249">
        <v>284344307.25999999</v>
      </c>
      <c r="I302" s="249">
        <v>94952233.359999999</v>
      </c>
      <c r="J302" s="249">
        <v>9465314.6500000004</v>
      </c>
      <c r="K302" s="249">
        <v>8806186.5500000007</v>
      </c>
      <c r="L302" s="253">
        <f>L301+K302</f>
        <v>4152705824.7300005</v>
      </c>
    </row>
    <row r="303" spans="1:12" x14ac:dyDescent="0.25">
      <c r="A303" s="245">
        <v>42210</v>
      </c>
      <c r="B303" s="236"/>
      <c r="C303" s="236"/>
      <c r="D303" s="236"/>
      <c r="E303" s="236"/>
      <c r="F303" s="236"/>
      <c r="G303" s="236"/>
      <c r="H303" s="236"/>
      <c r="I303" s="236"/>
      <c r="J303" s="251">
        <v>9700463.6999999993</v>
      </c>
      <c r="K303" s="251">
        <v>8988531.2400000002</v>
      </c>
      <c r="L303" s="252">
        <f>L302+K303</f>
        <v>4161694355.9700003</v>
      </c>
    </row>
    <row r="304" spans="1:12" x14ac:dyDescent="0.25">
      <c r="A304" s="245">
        <v>42211</v>
      </c>
      <c r="B304" s="236"/>
      <c r="C304" s="236"/>
      <c r="D304" s="236"/>
      <c r="E304" s="236"/>
      <c r="F304" s="236"/>
      <c r="G304" s="236"/>
      <c r="H304" s="236"/>
      <c r="I304" s="236"/>
      <c r="J304" s="236"/>
      <c r="K304" s="236"/>
      <c r="L304" s="236"/>
    </row>
    <row r="305" spans="1:12" x14ac:dyDescent="0.25">
      <c r="A305" s="250">
        <v>42212</v>
      </c>
      <c r="B305" s="249">
        <v>12355470</v>
      </c>
      <c r="C305" s="249">
        <v>2359716</v>
      </c>
      <c r="D305" s="249">
        <v>844355337.51999998</v>
      </c>
      <c r="E305" s="249"/>
      <c r="F305" s="249"/>
      <c r="G305" s="249">
        <v>382149978.88</v>
      </c>
      <c r="H305" s="249">
        <v>279236382.25999999</v>
      </c>
      <c r="I305" s="249">
        <v>102913596.62</v>
      </c>
      <c r="J305" s="249">
        <v>5050400.8</v>
      </c>
      <c r="K305" s="249">
        <v>4731532.55</v>
      </c>
      <c r="L305" s="253">
        <f>L303+K305</f>
        <v>4166425888.5200005</v>
      </c>
    </row>
    <row r="306" spans="1:12" x14ac:dyDescent="0.25">
      <c r="A306" s="250">
        <v>42213</v>
      </c>
      <c r="B306" s="249">
        <v>26260524</v>
      </c>
      <c r="C306" s="249">
        <v>40216439</v>
      </c>
      <c r="D306" s="249">
        <v>839030270.51999998</v>
      </c>
      <c r="E306" s="249"/>
      <c r="F306" s="249"/>
      <c r="G306" s="249">
        <v>396839479.92000002</v>
      </c>
      <c r="H306" s="249">
        <v>295213773.25999999</v>
      </c>
      <c r="I306" s="249">
        <v>101625706.66</v>
      </c>
      <c r="J306" s="249">
        <v>31458162.170000002</v>
      </c>
      <c r="K306" s="249">
        <v>29251814.32</v>
      </c>
      <c r="L306" s="253">
        <f>L305+K306</f>
        <v>4195677702.8400006</v>
      </c>
    </row>
    <row r="307" spans="1:12" x14ac:dyDescent="0.25">
      <c r="A307" s="250">
        <v>42214</v>
      </c>
      <c r="B307" s="249">
        <v>86330798.319999993</v>
      </c>
      <c r="C307" s="249">
        <v>28220688.32</v>
      </c>
      <c r="D307" s="249">
        <v>899588328.84000003</v>
      </c>
      <c r="E307" s="249"/>
      <c r="F307" s="249"/>
      <c r="G307" s="249">
        <v>404091226.92000002</v>
      </c>
      <c r="H307" s="249">
        <v>309598022.25999999</v>
      </c>
      <c r="I307" s="249">
        <v>94493204.659999996</v>
      </c>
      <c r="J307" s="249">
        <v>26135667.84</v>
      </c>
      <c r="K307" s="249">
        <v>24089791.57</v>
      </c>
      <c r="L307" s="253">
        <f>L306+K307</f>
        <v>4219767494.4100008</v>
      </c>
    </row>
    <row r="308" spans="1:12" x14ac:dyDescent="0.25">
      <c r="A308" s="250">
        <v>42215</v>
      </c>
      <c r="B308" s="249">
        <v>8038449</v>
      </c>
      <c r="C308" s="249">
        <v>19235579</v>
      </c>
      <c r="D308" s="249">
        <v>962713125.84000003</v>
      </c>
      <c r="E308" s="249"/>
      <c r="F308" s="249"/>
      <c r="G308" s="249">
        <v>387582846.92000002</v>
      </c>
      <c r="H308" s="249">
        <v>294310465.25999999</v>
      </c>
      <c r="I308" s="249">
        <v>93272381.659999996</v>
      </c>
      <c r="J308" s="249">
        <v>18466051.050000001</v>
      </c>
      <c r="K308" s="249">
        <v>17234788.98</v>
      </c>
      <c r="L308" s="253">
        <f>L307+K308</f>
        <v>4237002283.3900008</v>
      </c>
    </row>
    <row r="309" spans="1:12" x14ac:dyDescent="0.25">
      <c r="A309" s="250">
        <v>42216</v>
      </c>
      <c r="B309" s="249">
        <v>179557157</v>
      </c>
      <c r="C309" s="249">
        <v>37520283</v>
      </c>
      <c r="D309" s="249">
        <v>1146389119.8399999</v>
      </c>
      <c r="E309" s="249"/>
      <c r="F309" s="249"/>
      <c r="G309" s="249">
        <v>409282918.98000002</v>
      </c>
      <c r="H309" s="249">
        <v>320010748.31999999</v>
      </c>
      <c r="I309" s="249">
        <v>89272170.659999996</v>
      </c>
      <c r="J309" s="249">
        <v>16380350.49</v>
      </c>
      <c r="K309" s="249">
        <v>15205710.01</v>
      </c>
      <c r="L309" s="253">
        <f>L308+K309</f>
        <v>4252207993.400001</v>
      </c>
    </row>
    <row r="310" spans="1:12" x14ac:dyDescent="0.25">
      <c r="A310" s="245">
        <v>42217</v>
      </c>
      <c r="B310" s="236"/>
      <c r="C310" s="236"/>
      <c r="D310" s="236"/>
      <c r="E310" s="236"/>
      <c r="F310" s="236"/>
      <c r="G310" s="236"/>
      <c r="H310" s="236"/>
      <c r="I310" s="236"/>
      <c r="J310" s="251">
        <v>2142217.0499999998</v>
      </c>
      <c r="K310" s="251">
        <v>1961627.6</v>
      </c>
      <c r="L310" s="252">
        <f>L309+K310</f>
        <v>4254169621.000001</v>
      </c>
    </row>
    <row r="311" spans="1:12" x14ac:dyDescent="0.25">
      <c r="A311" s="245">
        <v>42218</v>
      </c>
      <c r="B311" s="236"/>
      <c r="C311" s="236"/>
      <c r="D311" s="236"/>
      <c r="E311" s="236"/>
      <c r="F311" s="236"/>
      <c r="G311" s="236"/>
      <c r="H311" s="236"/>
      <c r="I311" s="236"/>
      <c r="J311" s="236"/>
      <c r="K311" s="236"/>
      <c r="L311" s="236"/>
    </row>
    <row r="312" spans="1:12" x14ac:dyDescent="0.25">
      <c r="A312" s="250">
        <v>42219</v>
      </c>
      <c r="B312" s="249">
        <v>2330033</v>
      </c>
      <c r="C312" s="249">
        <v>11758913</v>
      </c>
      <c r="D312" s="249">
        <v>1105330630.4200001</v>
      </c>
      <c r="E312" s="249"/>
      <c r="F312" s="249"/>
      <c r="G312" s="249">
        <v>415453582.88</v>
      </c>
      <c r="H312" s="249">
        <v>320048754.31999999</v>
      </c>
      <c r="I312" s="249">
        <v>95404828.560000002</v>
      </c>
      <c r="J312" s="249">
        <v>11833993.699999999</v>
      </c>
      <c r="K312" s="249">
        <v>10898585.98</v>
      </c>
      <c r="L312" s="253">
        <f>L310+K312</f>
        <v>4265068206.980001</v>
      </c>
    </row>
    <row r="313" spans="1:12" x14ac:dyDescent="0.25">
      <c r="A313" s="250">
        <v>42220</v>
      </c>
      <c r="B313" s="249">
        <v>8399375</v>
      </c>
      <c r="C313" s="249">
        <v>6968018</v>
      </c>
      <c r="D313" s="249">
        <v>1117346687.1800001</v>
      </c>
      <c r="E313" s="249"/>
      <c r="F313" s="249"/>
      <c r="G313" s="249">
        <v>419350550.57999998</v>
      </c>
      <c r="H313" s="249">
        <v>316078532.31999999</v>
      </c>
      <c r="I313" s="249">
        <v>103272018.26000001</v>
      </c>
      <c r="J313" s="249">
        <v>18904533.93</v>
      </c>
      <c r="K313" s="249">
        <v>17464455.170000002</v>
      </c>
      <c r="L313" s="253">
        <f>L312+K313</f>
        <v>4282532662.150001</v>
      </c>
    </row>
    <row r="314" spans="1:12" x14ac:dyDescent="0.25">
      <c r="A314" s="250">
        <v>42221</v>
      </c>
      <c r="B314" s="249">
        <v>69212</v>
      </c>
      <c r="C314" s="249">
        <v>67283261</v>
      </c>
      <c r="D314" s="249">
        <v>1086553767.1800001</v>
      </c>
      <c r="E314" s="249"/>
      <c r="F314" s="249"/>
      <c r="G314" s="249">
        <v>441661099.57999998</v>
      </c>
      <c r="H314" s="249">
        <v>342329564.31999999</v>
      </c>
      <c r="I314" s="249">
        <v>99331535.260000005</v>
      </c>
      <c r="J314" s="249">
        <v>21421742.199999999</v>
      </c>
      <c r="K314" s="249">
        <v>19829579.850000001</v>
      </c>
      <c r="L314" s="253">
        <f>L313+K314</f>
        <v>4302362242.000001</v>
      </c>
    </row>
    <row r="315" spans="1:12" x14ac:dyDescent="0.25">
      <c r="A315" s="250">
        <v>42222</v>
      </c>
      <c r="B315" s="249">
        <v>9105110</v>
      </c>
      <c r="C315" s="249">
        <v>13521436</v>
      </c>
      <c r="D315" s="249">
        <v>1065942926.1799999</v>
      </c>
      <c r="E315" s="249"/>
      <c r="F315" s="249"/>
      <c r="G315" s="249">
        <v>412944099.57999998</v>
      </c>
      <c r="H315" s="249">
        <v>322715872.31999999</v>
      </c>
      <c r="I315" s="249">
        <v>90228227.260000005</v>
      </c>
      <c r="J315" s="249">
        <v>38764117.890000001</v>
      </c>
      <c r="K315" s="249">
        <v>35997322.759999998</v>
      </c>
      <c r="L315" s="253">
        <f>L314+K315</f>
        <v>4338359564.7600012</v>
      </c>
    </row>
    <row r="316" spans="1:12" x14ac:dyDescent="0.25">
      <c r="A316" s="250">
        <v>42223</v>
      </c>
      <c r="B316" s="249">
        <v>7330282</v>
      </c>
      <c r="C316" s="249">
        <v>22711007</v>
      </c>
      <c r="D316" s="249">
        <v>1063682506.1799999</v>
      </c>
      <c r="E316" s="249"/>
      <c r="F316" s="249"/>
      <c r="G316" s="249">
        <v>397301040.57999998</v>
      </c>
      <c r="H316" s="249">
        <v>320066611.31999999</v>
      </c>
      <c r="I316" s="249">
        <v>77234429.260000005</v>
      </c>
      <c r="J316" s="249">
        <v>11358425.15</v>
      </c>
      <c r="K316" s="249">
        <v>10493856.460000001</v>
      </c>
      <c r="L316" s="253">
        <f>L315+K316</f>
        <v>4348853421.2200012</v>
      </c>
    </row>
    <row r="317" spans="1:12" x14ac:dyDescent="0.25">
      <c r="A317" s="245">
        <v>42224</v>
      </c>
      <c r="B317" s="236"/>
      <c r="C317" s="236"/>
      <c r="D317" s="236"/>
      <c r="E317" s="236"/>
      <c r="F317" s="236"/>
      <c r="G317" s="236"/>
      <c r="H317" s="236"/>
      <c r="I317" s="236"/>
      <c r="J317" s="251">
        <v>2466755.7000000002</v>
      </c>
      <c r="K317" s="251">
        <v>2299474.58</v>
      </c>
      <c r="L317" s="252">
        <f>L316+K317</f>
        <v>4351152895.8000011</v>
      </c>
    </row>
    <row r="318" spans="1:12" x14ac:dyDescent="0.25">
      <c r="A318" s="245">
        <v>42225</v>
      </c>
      <c r="B318" s="236"/>
      <c r="C318" s="236"/>
      <c r="D318" s="236"/>
      <c r="E318" s="236"/>
      <c r="F318" s="236"/>
      <c r="G318" s="236"/>
      <c r="H318" s="236"/>
      <c r="I318" s="236"/>
      <c r="J318" s="236"/>
      <c r="K318" s="236"/>
      <c r="L318" s="236"/>
    </row>
    <row r="319" spans="1:12" x14ac:dyDescent="0.25">
      <c r="A319" s="250">
        <v>42226</v>
      </c>
      <c r="B319" s="249">
        <v>7620663.8600000003</v>
      </c>
      <c r="C319" s="249">
        <v>5862974</v>
      </c>
      <c r="D319" s="249">
        <v>1044810704.72</v>
      </c>
      <c r="E319" s="249"/>
      <c r="F319" s="249"/>
      <c r="G319" s="249">
        <v>360989980.25999999</v>
      </c>
      <c r="H319" s="249">
        <v>293929621.31999999</v>
      </c>
      <c r="I319" s="249">
        <v>67060358.939999998</v>
      </c>
      <c r="J319" s="249">
        <v>19572960.5</v>
      </c>
      <c r="K319" s="249">
        <v>18258497.609999999</v>
      </c>
      <c r="L319" s="253">
        <f>L317+K319</f>
        <v>4369411393.4100008</v>
      </c>
    </row>
    <row r="320" spans="1:12" x14ac:dyDescent="0.25">
      <c r="A320" s="250">
        <v>42227</v>
      </c>
      <c r="B320" s="249">
        <v>5934595</v>
      </c>
      <c r="C320" s="249">
        <v>157649078</v>
      </c>
      <c r="D320" s="249">
        <v>1026802775.72</v>
      </c>
      <c r="E320" s="249"/>
      <c r="F320" s="249"/>
      <c r="G320" s="249">
        <v>420862751.25999999</v>
      </c>
      <c r="H320" s="249">
        <v>339027206.31999999</v>
      </c>
      <c r="I320" s="249">
        <v>81835544.939999998</v>
      </c>
      <c r="J320" s="249">
        <v>17478747.600000001</v>
      </c>
      <c r="K320" s="249">
        <v>16342054.449999999</v>
      </c>
      <c r="L320" s="253">
        <f>L319+K320</f>
        <v>4385753447.8600006</v>
      </c>
    </row>
    <row r="321" spans="1:12" x14ac:dyDescent="0.25">
      <c r="A321" s="250">
        <v>42228</v>
      </c>
      <c r="B321" s="249">
        <v>2018745.3</v>
      </c>
      <c r="C321" s="249">
        <v>119065316</v>
      </c>
      <c r="D321" s="249">
        <v>1001886157.02</v>
      </c>
      <c r="E321" s="249"/>
      <c r="F321" s="249"/>
      <c r="G321" s="249">
        <v>493400835.25999999</v>
      </c>
      <c r="H321" s="249">
        <v>406006315.31999999</v>
      </c>
      <c r="I321" s="249">
        <v>87394519.939999998</v>
      </c>
      <c r="J321" s="249">
        <v>26804473.170000002</v>
      </c>
      <c r="K321" s="249">
        <v>25037330.469999999</v>
      </c>
      <c r="L321" s="253">
        <f>L320+K321</f>
        <v>4410790778.3300009</v>
      </c>
    </row>
    <row r="322" spans="1:12" x14ac:dyDescent="0.25">
      <c r="A322" s="250">
        <v>42229</v>
      </c>
      <c r="B322" s="249">
        <v>3576322.2</v>
      </c>
      <c r="C322" s="249">
        <v>31363269</v>
      </c>
      <c r="G322" s="184"/>
      <c r="H322" s="184"/>
      <c r="I322" s="184"/>
      <c r="J322" s="249">
        <v>25709088.190000001</v>
      </c>
      <c r="K322" s="249">
        <v>23766763.920000002</v>
      </c>
      <c r="L322" s="247">
        <f>L321+K322</f>
        <v>4434557542.250001</v>
      </c>
    </row>
    <row r="323" spans="1:12" x14ac:dyDescent="0.25">
      <c r="A323" s="250">
        <v>42230</v>
      </c>
      <c r="B323" s="249">
        <v>9480337</v>
      </c>
      <c r="C323" s="249">
        <v>44041022.600000001</v>
      </c>
      <c r="G323" s="184"/>
      <c r="H323" s="184"/>
      <c r="I323" s="184"/>
      <c r="J323" s="249">
        <v>25982812.02</v>
      </c>
      <c r="K323" s="249">
        <v>24240352.93</v>
      </c>
      <c r="L323" s="247">
        <f>L322+K323</f>
        <v>4458797895.1800013</v>
      </c>
    </row>
    <row r="324" spans="1:12" x14ac:dyDescent="0.25">
      <c r="A324" s="245">
        <v>42231</v>
      </c>
      <c r="B324" s="251"/>
      <c r="C324" s="251">
        <v>1011600</v>
      </c>
      <c r="D324" s="254"/>
      <c r="E324" s="254"/>
      <c r="F324" s="254"/>
      <c r="G324" s="236"/>
      <c r="H324" s="236"/>
      <c r="I324" s="236"/>
      <c r="J324" s="251">
        <v>2763871</v>
      </c>
      <c r="K324" s="251">
        <v>2500888.59</v>
      </c>
      <c r="L324" s="252">
        <f>L323+K324</f>
        <v>4461298783.7700014</v>
      </c>
    </row>
    <row r="325" spans="1:12" x14ac:dyDescent="0.25">
      <c r="A325" s="245">
        <v>42232</v>
      </c>
      <c r="B325" s="251"/>
      <c r="C325" s="236"/>
      <c r="D325" s="254"/>
      <c r="E325" s="254"/>
      <c r="F325" s="254"/>
      <c r="G325" s="236"/>
      <c r="H325" s="236"/>
      <c r="I325" s="236"/>
      <c r="J325" s="236"/>
      <c r="K325" s="236"/>
      <c r="L325" s="236"/>
    </row>
    <row r="326" spans="1:12" x14ac:dyDescent="0.25">
      <c r="A326" s="250">
        <v>42233</v>
      </c>
      <c r="B326" s="249">
        <v>4663248</v>
      </c>
      <c r="C326" s="249">
        <v>4977775.2</v>
      </c>
      <c r="D326" s="249">
        <v>954625015.12</v>
      </c>
      <c r="E326" s="249"/>
      <c r="F326" s="249"/>
      <c r="G326" s="249">
        <v>458969574.01999998</v>
      </c>
      <c r="H326" s="249">
        <v>380741036.92000002</v>
      </c>
      <c r="I326" s="249">
        <v>78228537.099999994</v>
      </c>
      <c r="J326" s="249">
        <v>19626801.379999999</v>
      </c>
      <c r="K326" s="249">
        <v>18917374.850000001</v>
      </c>
      <c r="L326" s="253">
        <f>L324+K326</f>
        <v>4480216158.6200018</v>
      </c>
    </row>
    <row r="327" spans="1:12" x14ac:dyDescent="0.25">
      <c r="A327" s="250">
        <v>42234</v>
      </c>
      <c r="B327" s="249">
        <v>6307627</v>
      </c>
      <c r="C327" s="249">
        <v>12778654.199999999</v>
      </c>
      <c r="D327" s="249">
        <v>915507687.25999999</v>
      </c>
      <c r="E327" s="249"/>
      <c r="F327" s="249"/>
      <c r="G327" s="249">
        <v>459384856.25999999</v>
      </c>
      <c r="H327" s="249">
        <v>377869288.30000001</v>
      </c>
      <c r="I327" s="249">
        <v>81515567.959999993</v>
      </c>
      <c r="J327" s="249">
        <v>42377184.240000002</v>
      </c>
      <c r="K327" s="249">
        <v>39396975.100000001</v>
      </c>
      <c r="L327" s="253">
        <f t="shared" ref="L327:L337" si="6">L326+K327</f>
        <v>4519613133.7200022</v>
      </c>
    </row>
    <row r="328" spans="1:12" x14ac:dyDescent="0.25">
      <c r="A328" s="250">
        <v>42235</v>
      </c>
      <c r="B328" s="249">
        <v>5932519.96</v>
      </c>
      <c r="C328" s="249">
        <v>5402607.96</v>
      </c>
      <c r="D328" s="249">
        <v>892115051.22000003</v>
      </c>
      <c r="E328" s="255"/>
      <c r="F328" s="255"/>
      <c r="G328" s="249">
        <v>480377944.25999999</v>
      </c>
      <c r="H328" s="249">
        <v>408116057.30000001</v>
      </c>
      <c r="I328" s="249">
        <v>72261886.959999993</v>
      </c>
      <c r="J328" s="249">
        <v>17477226.109999999</v>
      </c>
      <c r="K328" s="249">
        <v>16262483.07</v>
      </c>
      <c r="L328" s="253">
        <f t="shared" si="6"/>
        <v>4535875616.7900019</v>
      </c>
    </row>
    <row r="329" spans="1:12" x14ac:dyDescent="0.25">
      <c r="A329" s="250">
        <v>42236</v>
      </c>
      <c r="B329" s="249">
        <v>1097255</v>
      </c>
      <c r="C329" s="249">
        <v>3096907</v>
      </c>
      <c r="D329" s="249">
        <v>883961491.20000005</v>
      </c>
      <c r="E329" s="249"/>
      <c r="F329" s="249"/>
      <c r="G329" s="249">
        <v>424017064.24000001</v>
      </c>
      <c r="H329" s="249">
        <v>358237666.30000001</v>
      </c>
      <c r="I329" s="248">
        <v>65779397.939999998</v>
      </c>
      <c r="J329" s="249">
        <v>8564247.9499999993</v>
      </c>
      <c r="K329" s="249">
        <v>8044516.0199999996</v>
      </c>
      <c r="L329" s="253">
        <f t="shared" si="6"/>
        <v>4543920132.8100023</v>
      </c>
    </row>
    <row r="330" spans="1:12" x14ac:dyDescent="0.25">
      <c r="A330" s="250">
        <v>42237</v>
      </c>
      <c r="B330" s="249">
        <v>13599956</v>
      </c>
      <c r="C330" s="249">
        <v>17855226</v>
      </c>
      <c r="D330" s="249">
        <v>863251363.25999999</v>
      </c>
      <c r="E330" s="249"/>
      <c r="F330" s="249"/>
      <c r="G330" s="249">
        <v>424653203.30000001</v>
      </c>
      <c r="H330" s="249">
        <v>369158437.30000001</v>
      </c>
      <c r="I330" s="249">
        <v>55494766</v>
      </c>
      <c r="J330" s="249">
        <v>39270965.5</v>
      </c>
      <c r="K330" s="249">
        <v>36421091.479999997</v>
      </c>
      <c r="L330" s="253">
        <f t="shared" si="6"/>
        <v>4580341224.2900019</v>
      </c>
    </row>
    <row r="331" spans="1:12" x14ac:dyDescent="0.25">
      <c r="A331" s="245">
        <v>42238</v>
      </c>
      <c r="B331" s="251"/>
      <c r="C331" s="236"/>
      <c r="D331" s="254"/>
      <c r="E331" s="254"/>
      <c r="F331" s="254"/>
      <c r="G331" s="236"/>
      <c r="H331" s="236"/>
      <c r="I331" s="236"/>
      <c r="J331" s="251">
        <v>1283108.6499999999</v>
      </c>
      <c r="K331" s="251">
        <v>1236681.05</v>
      </c>
      <c r="L331" s="252">
        <f t="shared" si="6"/>
        <v>4581577905.3400021</v>
      </c>
    </row>
    <row r="332" spans="1:12" x14ac:dyDescent="0.25">
      <c r="A332" s="245">
        <v>42239</v>
      </c>
      <c r="B332" s="251"/>
      <c r="C332" s="236"/>
      <c r="D332" s="254"/>
      <c r="E332" s="254"/>
      <c r="F332" s="254"/>
      <c r="G332" s="236"/>
      <c r="H332" s="236"/>
      <c r="I332" s="236"/>
      <c r="J332" s="251">
        <v>2869802.4</v>
      </c>
      <c r="K332" s="251">
        <v>2669346.67</v>
      </c>
      <c r="L332" s="252">
        <f t="shared" si="6"/>
        <v>4584247252.0100021</v>
      </c>
    </row>
    <row r="333" spans="1:12" x14ac:dyDescent="0.25">
      <c r="A333" s="250">
        <v>42240</v>
      </c>
      <c r="B333" s="249">
        <v>11173014</v>
      </c>
      <c r="C333" s="249">
        <v>4540070</v>
      </c>
      <c r="D333" s="249">
        <v>849625705.25999999</v>
      </c>
      <c r="E333" s="249"/>
      <c r="F333" s="249"/>
      <c r="G333" s="249">
        <v>402424651.25999999</v>
      </c>
      <c r="H333" s="249">
        <v>348970624.30000001</v>
      </c>
      <c r="I333" s="249">
        <v>53454026.960000001</v>
      </c>
      <c r="J333" s="249">
        <v>30078858.670000002</v>
      </c>
      <c r="K333" s="249">
        <v>27952492.699999999</v>
      </c>
      <c r="L333" s="253">
        <f t="shared" si="6"/>
        <v>4612199744.7100019</v>
      </c>
    </row>
    <row r="334" spans="1:12" x14ac:dyDescent="0.25">
      <c r="A334" s="250">
        <v>42241</v>
      </c>
      <c r="B334" s="249">
        <v>9589350</v>
      </c>
      <c r="C334" s="249">
        <v>11356985</v>
      </c>
      <c r="D334" s="249">
        <v>828034526.25999999</v>
      </c>
      <c r="E334" s="249"/>
      <c r="F334" s="249"/>
      <c r="G334" s="249">
        <v>414415567.25999999</v>
      </c>
      <c r="H334" s="249">
        <v>346151858.30000001</v>
      </c>
      <c r="I334" s="249">
        <v>68263708.959999993</v>
      </c>
      <c r="J334" s="249">
        <v>17911833</v>
      </c>
      <c r="K334" s="249">
        <v>16653207</v>
      </c>
      <c r="L334" s="253">
        <f t="shared" si="6"/>
        <v>4628852951.7100019</v>
      </c>
    </row>
    <row r="335" spans="1:12" x14ac:dyDescent="0.25">
      <c r="A335" s="250">
        <v>42242</v>
      </c>
      <c r="B335" s="249">
        <v>4467247</v>
      </c>
      <c r="C335" s="249">
        <v>39700607</v>
      </c>
      <c r="D335" s="249">
        <v>796679082.25999999</v>
      </c>
      <c r="E335" s="249"/>
      <c r="F335" s="249"/>
      <c r="G335" s="249">
        <v>408231291.25999999</v>
      </c>
      <c r="H335" s="249">
        <v>340756302.30000001</v>
      </c>
      <c r="I335" s="249">
        <v>67474988.959999993</v>
      </c>
      <c r="J335" s="249">
        <v>34166014.82</v>
      </c>
      <c r="K335" s="249">
        <v>32093860.66</v>
      </c>
      <c r="L335" s="253">
        <f t="shared" si="6"/>
        <v>4660946812.3700018</v>
      </c>
    </row>
    <row r="336" spans="1:12" x14ac:dyDescent="0.25">
      <c r="A336" s="250">
        <v>42243</v>
      </c>
      <c r="B336" s="249">
        <v>3853528</v>
      </c>
      <c r="C336" s="249">
        <v>14249606</v>
      </c>
      <c r="D336" s="249">
        <v>790949051.29999995</v>
      </c>
      <c r="E336" s="249"/>
      <c r="F336" s="249"/>
      <c r="G336" s="249">
        <v>422883877.30000001</v>
      </c>
      <c r="H336" s="249">
        <v>348775522.30000001</v>
      </c>
      <c r="I336" s="249">
        <v>74108355</v>
      </c>
      <c r="J336" s="249">
        <v>20502757.109999999</v>
      </c>
      <c r="K336" s="249">
        <v>18931207.579999998</v>
      </c>
      <c r="L336" s="253">
        <f t="shared" si="6"/>
        <v>4679878019.9500017</v>
      </c>
    </row>
    <row r="337" spans="1:12" x14ac:dyDescent="0.25">
      <c r="A337" s="250">
        <v>42244</v>
      </c>
      <c r="B337" s="249">
        <v>34826975</v>
      </c>
      <c r="C337" s="249">
        <v>6668135</v>
      </c>
      <c r="D337" s="249">
        <v>796285731.29999995</v>
      </c>
      <c r="E337" s="249"/>
      <c r="F337" s="249"/>
      <c r="G337" s="249">
        <v>353853449.30000001</v>
      </c>
      <c r="H337" s="249">
        <v>295760451.30000001</v>
      </c>
      <c r="I337" s="249">
        <v>58092998</v>
      </c>
      <c r="J337" s="249">
        <v>29204345.719999999</v>
      </c>
      <c r="K337" s="249">
        <v>27545443.870000001</v>
      </c>
      <c r="L337" s="253">
        <f t="shared" si="6"/>
        <v>4707423463.8200016</v>
      </c>
    </row>
    <row r="338" spans="1:12" x14ac:dyDescent="0.25">
      <c r="A338" s="245">
        <v>42245</v>
      </c>
      <c r="B338" s="236"/>
      <c r="C338" s="236"/>
      <c r="D338" s="236"/>
      <c r="E338" s="236"/>
      <c r="F338" s="236"/>
      <c r="G338" s="236"/>
      <c r="H338" s="236"/>
      <c r="I338" s="236"/>
      <c r="J338" s="236"/>
      <c r="K338" s="236"/>
      <c r="L338" s="236"/>
    </row>
    <row r="339" spans="1:12" x14ac:dyDescent="0.25">
      <c r="A339" s="245">
        <v>42246</v>
      </c>
      <c r="B339" s="236"/>
      <c r="C339" s="236"/>
      <c r="D339" s="236"/>
      <c r="E339" s="236"/>
      <c r="F339" s="236"/>
      <c r="G339" s="236"/>
      <c r="H339" s="236"/>
      <c r="I339" s="236"/>
      <c r="J339" s="251">
        <v>4974167</v>
      </c>
      <c r="K339" s="251">
        <v>4695265.3899999997</v>
      </c>
      <c r="L339" s="252">
        <f>L337+K339</f>
        <v>4712118729.2100019</v>
      </c>
    </row>
    <row r="340" spans="1:12" x14ac:dyDescent="0.25">
      <c r="A340" s="250">
        <v>42247</v>
      </c>
      <c r="B340" s="249">
        <v>8395317.1199999992</v>
      </c>
      <c r="C340" s="249">
        <v>1373242</v>
      </c>
      <c r="D340" s="249">
        <v>755626010.29999995</v>
      </c>
      <c r="E340" s="249"/>
      <c r="F340" s="249"/>
      <c r="G340" s="249">
        <v>323303340.30000001</v>
      </c>
      <c r="H340" s="249">
        <v>280880979.30000001</v>
      </c>
      <c r="I340" s="249">
        <v>42422361</v>
      </c>
      <c r="J340" s="249">
        <v>47442796.350000001</v>
      </c>
      <c r="K340" s="249">
        <v>44794919.659999996</v>
      </c>
      <c r="L340" s="247">
        <f>L339+K340</f>
        <v>4756913648.8700018</v>
      </c>
    </row>
    <row r="341" spans="1:12" x14ac:dyDescent="0.25">
      <c r="A341" s="250">
        <v>42248</v>
      </c>
      <c r="B341" s="249">
        <v>14442306</v>
      </c>
      <c r="C341" s="249">
        <v>4857302</v>
      </c>
      <c r="D341" s="249">
        <v>741373853.29999995</v>
      </c>
      <c r="E341" s="249"/>
      <c r="F341" s="249"/>
      <c r="G341" s="249">
        <v>318836575.30000001</v>
      </c>
      <c r="H341" s="249">
        <v>259576415.30000001</v>
      </c>
      <c r="I341" s="249">
        <v>59260160</v>
      </c>
      <c r="J341" s="249">
        <v>19825761.899999999</v>
      </c>
      <c r="K341" s="249">
        <v>17880522.469999999</v>
      </c>
      <c r="L341" s="253">
        <f>L340+K341</f>
        <v>4774794171.3400021</v>
      </c>
    </row>
    <row r="342" spans="1:12" x14ac:dyDescent="0.25">
      <c r="A342" s="250">
        <v>42249</v>
      </c>
      <c r="B342" s="249">
        <v>5752959</v>
      </c>
      <c r="C342" s="249">
        <v>15236761</v>
      </c>
      <c r="D342" s="249">
        <v>747857567.29999995</v>
      </c>
      <c r="E342" s="249"/>
      <c r="F342" s="249"/>
      <c r="G342" s="249">
        <v>360012846.30000001</v>
      </c>
      <c r="H342" s="249">
        <v>279285498.30000001</v>
      </c>
      <c r="I342" s="249">
        <v>80727348</v>
      </c>
      <c r="J342" s="249">
        <v>5694148</v>
      </c>
      <c r="K342" s="249">
        <v>4974238.3</v>
      </c>
      <c r="L342" s="253">
        <f>L341+K342</f>
        <v>4779768409.6400023</v>
      </c>
    </row>
    <row r="343" spans="1:12" x14ac:dyDescent="0.25">
      <c r="A343" s="250">
        <v>42250</v>
      </c>
      <c r="B343" s="249">
        <v>9041254</v>
      </c>
      <c r="C343" s="249">
        <v>10731950</v>
      </c>
      <c r="D343" s="249">
        <v>734011216.29999995</v>
      </c>
      <c r="E343" s="249"/>
      <c r="F343" s="249"/>
      <c r="G343" s="249">
        <v>321128437.81999999</v>
      </c>
      <c r="H343" s="249">
        <v>260036265.81999999</v>
      </c>
      <c r="I343" s="249">
        <v>61092172</v>
      </c>
      <c r="J343" s="249">
        <v>42038754.259999998</v>
      </c>
      <c r="K343" s="249">
        <v>39663545.700000003</v>
      </c>
      <c r="L343" s="253">
        <f>L342+K343</f>
        <v>4819431955.3400021</v>
      </c>
    </row>
    <row r="344" spans="1:12" x14ac:dyDescent="0.25">
      <c r="A344" s="250">
        <v>42251</v>
      </c>
      <c r="B344" s="249">
        <v>17906554</v>
      </c>
      <c r="C344" s="249">
        <v>4253752</v>
      </c>
      <c r="D344" s="249">
        <v>747776273.29999995</v>
      </c>
      <c r="E344" s="249"/>
      <c r="F344" s="249"/>
      <c r="G344" s="249">
        <v>294402439.5</v>
      </c>
      <c r="H344" s="249">
        <v>234919414.5</v>
      </c>
      <c r="I344" s="249">
        <v>59483025</v>
      </c>
      <c r="J344" s="249">
        <v>11602531.65</v>
      </c>
      <c r="K344" s="249">
        <v>11194294.84</v>
      </c>
      <c r="L344" s="247">
        <f>L343+K344</f>
        <v>4830626250.1800022</v>
      </c>
    </row>
    <row r="345" spans="1:12" x14ac:dyDescent="0.25">
      <c r="A345" s="245">
        <v>42252</v>
      </c>
      <c r="B345" s="236"/>
      <c r="C345" s="236"/>
      <c r="D345" s="236"/>
      <c r="E345" s="236"/>
      <c r="F345" s="236"/>
      <c r="G345" s="236"/>
      <c r="H345" s="236"/>
      <c r="I345" s="236"/>
      <c r="J345" s="236"/>
      <c r="K345" s="236"/>
      <c r="L345" s="236"/>
    </row>
    <row r="346" spans="1:12" x14ac:dyDescent="0.25">
      <c r="A346" s="245">
        <v>42253</v>
      </c>
      <c r="B346" s="236"/>
      <c r="C346" s="236"/>
      <c r="D346" s="236"/>
      <c r="E346" s="236"/>
      <c r="F346" s="236"/>
      <c r="G346" s="236"/>
      <c r="H346" s="236"/>
      <c r="I346" s="236"/>
      <c r="J346" s="236"/>
      <c r="K346" s="236"/>
      <c r="L346" s="236"/>
    </row>
    <row r="347" spans="1:12" x14ac:dyDescent="0.25">
      <c r="A347" s="250">
        <v>42254</v>
      </c>
      <c r="B347" s="249">
        <v>17367306</v>
      </c>
      <c r="C347" s="249">
        <v>7169837</v>
      </c>
      <c r="D347" s="249">
        <v>738148894.29999995</v>
      </c>
      <c r="E347" s="249"/>
      <c r="F347" s="249"/>
      <c r="G347" s="249">
        <v>276702971.98000002</v>
      </c>
      <c r="H347" s="249">
        <v>223981683.5</v>
      </c>
      <c r="I347" s="249">
        <v>52721288.479999997</v>
      </c>
      <c r="J347" s="249">
        <v>38776165.600000001</v>
      </c>
      <c r="K347" s="249">
        <v>36039966.630000003</v>
      </c>
      <c r="L347" s="253">
        <f>L344+K347</f>
        <v>4866666216.8100023</v>
      </c>
    </row>
    <row r="348" spans="1:12" x14ac:dyDescent="0.25">
      <c r="A348" s="250">
        <v>42255</v>
      </c>
      <c r="B348" s="249">
        <v>8478871</v>
      </c>
      <c r="C348" s="249">
        <v>22779803</v>
      </c>
      <c r="D348" s="249">
        <v>713515993.29999995</v>
      </c>
      <c r="E348" s="249"/>
      <c r="F348" s="249"/>
      <c r="G348" s="249">
        <v>286928823.98000002</v>
      </c>
      <c r="H348" s="249">
        <v>234493135.5</v>
      </c>
      <c r="I348" s="249">
        <v>52435688.479999997</v>
      </c>
      <c r="J348" s="249">
        <v>33139938</v>
      </c>
      <c r="K348" s="249">
        <v>30586830.52</v>
      </c>
      <c r="L348" s="253">
        <f t="shared" ref="L348:L365" si="7">L347+K348</f>
        <v>4897253047.3300028</v>
      </c>
    </row>
    <row r="349" spans="1:12" x14ac:dyDescent="0.25">
      <c r="A349" s="250">
        <v>42256</v>
      </c>
      <c r="B349" s="249">
        <v>93621</v>
      </c>
      <c r="C349" s="249">
        <v>41868453</v>
      </c>
      <c r="D349" s="249">
        <v>690367917.29999995</v>
      </c>
      <c r="E349" s="249"/>
      <c r="F349" s="249"/>
      <c r="G349" s="249">
        <v>293429477.30000001</v>
      </c>
      <c r="H349" s="249">
        <v>233049977.5</v>
      </c>
      <c r="I349" s="249">
        <v>60379499.799999997</v>
      </c>
      <c r="J349" s="249">
        <v>12172149.050000001</v>
      </c>
      <c r="K349" s="249">
        <v>11530262.91</v>
      </c>
      <c r="L349" s="253">
        <f t="shared" si="7"/>
        <v>4908783310.2400026</v>
      </c>
    </row>
    <row r="350" spans="1:12" x14ac:dyDescent="0.25">
      <c r="A350" s="250">
        <v>42257</v>
      </c>
      <c r="B350" s="249">
        <v>63475</v>
      </c>
      <c r="C350" s="249">
        <v>20087479</v>
      </c>
      <c r="D350" s="249">
        <v>662942104.82000005</v>
      </c>
      <c r="E350" s="249"/>
      <c r="F350" s="249"/>
      <c r="G350" s="249">
        <v>254370787.81999999</v>
      </c>
      <c r="H350" s="249">
        <v>208096062.5</v>
      </c>
      <c r="I350" s="249">
        <v>46274725.32</v>
      </c>
      <c r="J350" s="249">
        <v>29722192.760000002</v>
      </c>
      <c r="K350" s="249">
        <v>27583120.460000001</v>
      </c>
      <c r="L350" s="253">
        <f t="shared" si="7"/>
        <v>4936366430.7000027</v>
      </c>
    </row>
    <row r="351" spans="1:12" x14ac:dyDescent="0.25">
      <c r="A351" s="250">
        <v>42258</v>
      </c>
      <c r="B351" s="249">
        <v>16238101.6</v>
      </c>
      <c r="C351" s="249">
        <v>3704652</v>
      </c>
      <c r="D351" s="249">
        <v>658081252.41999996</v>
      </c>
      <c r="E351" s="249"/>
      <c r="F351" s="249"/>
      <c r="G351" s="249">
        <v>240131511.41999999</v>
      </c>
      <c r="H351" s="249">
        <v>198204185.09999999</v>
      </c>
      <c r="I351" s="249">
        <v>41927326.32</v>
      </c>
      <c r="J351" s="249">
        <v>21717012.800000001</v>
      </c>
      <c r="K351" s="249">
        <v>20078199.460000001</v>
      </c>
      <c r="L351" s="253">
        <f t="shared" si="7"/>
        <v>4956444630.1600027</v>
      </c>
    </row>
    <row r="352" spans="1:12" x14ac:dyDescent="0.25">
      <c r="A352" s="245">
        <v>42259</v>
      </c>
      <c r="B352" s="236"/>
      <c r="C352" s="236"/>
      <c r="D352" s="236"/>
      <c r="E352" s="236"/>
      <c r="F352" s="236"/>
      <c r="G352" s="236"/>
      <c r="H352" s="236"/>
      <c r="I352" s="236"/>
      <c r="J352" s="251">
        <v>4040204.55</v>
      </c>
      <c r="K352" s="251">
        <v>3633678.37</v>
      </c>
      <c r="L352" s="252">
        <f t="shared" si="7"/>
        <v>4960078308.5300026</v>
      </c>
    </row>
    <row r="353" spans="1:12" x14ac:dyDescent="0.25">
      <c r="A353" s="245">
        <v>42260</v>
      </c>
      <c r="B353" s="236"/>
      <c r="C353" s="251">
        <v>480</v>
      </c>
      <c r="D353" s="236"/>
      <c r="E353" s="236"/>
      <c r="F353" s="236"/>
      <c r="G353" s="236"/>
      <c r="H353" s="236"/>
      <c r="I353" s="236"/>
      <c r="J353" s="251">
        <v>4646097</v>
      </c>
      <c r="K353" s="251">
        <v>4023520.05</v>
      </c>
      <c r="L353" s="252">
        <f t="shared" si="7"/>
        <v>4964101828.5800028</v>
      </c>
    </row>
    <row r="354" spans="1:12" x14ac:dyDescent="0.25">
      <c r="A354" s="250">
        <v>42261</v>
      </c>
      <c r="B354" s="249">
        <v>8081007</v>
      </c>
      <c r="C354" s="249">
        <v>2779199.6</v>
      </c>
      <c r="D354" s="249">
        <v>626578437.10000002</v>
      </c>
      <c r="E354" s="249"/>
      <c r="F354" s="249"/>
      <c r="G354" s="249">
        <v>214605163.5</v>
      </c>
      <c r="H354" s="249">
        <v>190924997.5</v>
      </c>
      <c r="I354" s="249">
        <v>23680166</v>
      </c>
      <c r="J354" s="249">
        <v>33388222</v>
      </c>
      <c r="K354" s="249">
        <v>30461783.149999999</v>
      </c>
      <c r="L354" s="253">
        <f t="shared" si="7"/>
        <v>4994563611.7300024</v>
      </c>
    </row>
    <row r="355" spans="1:12" x14ac:dyDescent="0.25">
      <c r="A355" s="250">
        <v>42262</v>
      </c>
      <c r="B355" s="249">
        <v>8679585.4399999995</v>
      </c>
      <c r="C355" s="249">
        <v>41907973.200000003</v>
      </c>
      <c r="D355" s="249">
        <v>606706032.53999996</v>
      </c>
      <c r="E355" s="249"/>
      <c r="F355" s="249"/>
      <c r="G355" s="249">
        <v>258895773.13999999</v>
      </c>
      <c r="H355" s="249">
        <v>230005947.13999999</v>
      </c>
      <c r="I355" s="249">
        <v>28889826</v>
      </c>
      <c r="J355" s="249">
        <v>18070329</v>
      </c>
      <c r="K355" s="249">
        <v>16128606.380000001</v>
      </c>
      <c r="L355" s="253">
        <f t="shared" si="7"/>
        <v>5010692218.1100025</v>
      </c>
    </row>
    <row r="356" spans="1:12" x14ac:dyDescent="0.25">
      <c r="A356" s="250">
        <v>42263</v>
      </c>
      <c r="B356" s="249">
        <v>68094347</v>
      </c>
      <c r="C356" s="249">
        <v>45763060</v>
      </c>
      <c r="D356" s="249">
        <v>668947536.53999996</v>
      </c>
      <c r="E356" s="249"/>
      <c r="F356" s="249"/>
      <c r="G356" s="249">
        <v>296741011.74000001</v>
      </c>
      <c r="H356" s="249">
        <v>247644365.74000001</v>
      </c>
      <c r="I356" s="249">
        <v>49096646</v>
      </c>
      <c r="J356" s="249">
        <v>44613076.170000002</v>
      </c>
      <c r="K356" s="249">
        <v>40616511.810000002</v>
      </c>
      <c r="L356" s="253">
        <f t="shared" si="7"/>
        <v>5051308729.9200029</v>
      </c>
    </row>
    <row r="357" spans="1:12" x14ac:dyDescent="0.25">
      <c r="A357" s="250">
        <v>42264</v>
      </c>
      <c r="B357" s="249">
        <v>40570378</v>
      </c>
      <c r="C357" s="249">
        <v>18123426</v>
      </c>
      <c r="D357" s="249">
        <v>746068300.53999996</v>
      </c>
      <c r="E357" s="249"/>
      <c r="F357" s="249"/>
      <c r="G357" s="249">
        <v>261253772.74000001</v>
      </c>
      <c r="H357" s="249">
        <v>236363595.74000001</v>
      </c>
      <c r="I357" s="249">
        <v>24890177</v>
      </c>
      <c r="J357" s="249">
        <v>32063051.109999999</v>
      </c>
      <c r="K357" s="249">
        <v>30351410.870000001</v>
      </c>
      <c r="L357" s="253">
        <f t="shared" si="7"/>
        <v>5081660140.7900028</v>
      </c>
    </row>
    <row r="358" spans="1:12" x14ac:dyDescent="0.25">
      <c r="A358" s="250">
        <v>42265</v>
      </c>
      <c r="B358" s="249">
        <v>125834545</v>
      </c>
      <c r="C358" s="249">
        <v>7624432</v>
      </c>
      <c r="D358" s="249">
        <v>839741418.53999996</v>
      </c>
      <c r="E358" s="249"/>
      <c r="F358" s="249"/>
      <c r="G358" s="249">
        <v>243458846.74000001</v>
      </c>
      <c r="H358" s="249">
        <v>227797433.74000001</v>
      </c>
      <c r="I358" s="249">
        <v>15661413</v>
      </c>
      <c r="J358" s="249">
        <v>23626023</v>
      </c>
      <c r="K358" s="249">
        <v>22273512.460000001</v>
      </c>
      <c r="L358" s="253">
        <f t="shared" si="7"/>
        <v>5103933653.2500029</v>
      </c>
    </row>
    <row r="359" spans="1:12" x14ac:dyDescent="0.25">
      <c r="A359" s="245">
        <v>42266</v>
      </c>
      <c r="B359" s="236"/>
      <c r="C359" s="236"/>
      <c r="D359" s="236"/>
      <c r="E359" s="236"/>
      <c r="F359" s="236"/>
      <c r="G359" s="236"/>
      <c r="H359" s="236"/>
      <c r="I359" s="236"/>
      <c r="J359" s="251">
        <v>178193</v>
      </c>
      <c r="K359" s="251">
        <v>163224.79</v>
      </c>
      <c r="L359" s="252">
        <f t="shared" si="7"/>
        <v>5104096878.0400028</v>
      </c>
    </row>
    <row r="360" spans="1:12" x14ac:dyDescent="0.25">
      <c r="A360" s="245">
        <v>42267</v>
      </c>
      <c r="B360" s="236"/>
      <c r="C360" s="236"/>
      <c r="D360" s="236"/>
      <c r="E360" s="236"/>
      <c r="F360" s="236"/>
      <c r="G360" s="236"/>
      <c r="H360" s="236"/>
      <c r="I360" s="236"/>
      <c r="J360" s="251">
        <v>1879959</v>
      </c>
      <c r="K360" s="251">
        <v>1693842.98</v>
      </c>
      <c r="L360" s="252">
        <f t="shared" si="7"/>
        <v>5105790721.0200024</v>
      </c>
    </row>
    <row r="361" spans="1:12" x14ac:dyDescent="0.25">
      <c r="A361" s="250">
        <v>42268</v>
      </c>
      <c r="B361" s="249">
        <v>100541887</v>
      </c>
      <c r="C361" s="249">
        <v>6085503</v>
      </c>
      <c r="D361" s="249">
        <v>902111080.53999996</v>
      </c>
      <c r="E361" s="249"/>
      <c r="F361" s="249"/>
      <c r="G361" s="249">
        <v>231087312.74000001</v>
      </c>
      <c r="H361" s="249">
        <v>225441681.74000001</v>
      </c>
      <c r="I361" s="249">
        <v>5645631</v>
      </c>
      <c r="J361" s="249">
        <v>28525630.600000001</v>
      </c>
      <c r="K361" s="249">
        <v>25675636.390000001</v>
      </c>
      <c r="L361" s="253">
        <f t="shared" si="7"/>
        <v>5131466357.4100027</v>
      </c>
    </row>
    <row r="362" spans="1:12" x14ac:dyDescent="0.25">
      <c r="A362" s="250">
        <v>42269</v>
      </c>
      <c r="B362" s="249">
        <v>753468</v>
      </c>
      <c r="C362" s="249">
        <v>4789724</v>
      </c>
      <c r="D362" s="249">
        <v>877053067.53999996</v>
      </c>
      <c r="E362" s="249"/>
      <c r="F362" s="249"/>
      <c r="G362" s="249">
        <v>260046544.74000001</v>
      </c>
      <c r="H362" s="249">
        <v>248068259.74000001</v>
      </c>
      <c r="I362" s="249">
        <v>11978285</v>
      </c>
      <c r="J362" s="249">
        <v>16665451.32</v>
      </c>
      <c r="K362" s="249">
        <v>15507107.189999999</v>
      </c>
      <c r="L362" s="253">
        <f t="shared" si="7"/>
        <v>5146973464.6000023</v>
      </c>
    </row>
    <row r="363" spans="1:12" x14ac:dyDescent="0.25">
      <c r="A363" s="250">
        <v>42270</v>
      </c>
      <c r="B363" s="249">
        <v>2232598</v>
      </c>
      <c r="C363" s="249">
        <v>65928999</v>
      </c>
      <c r="D363" s="249">
        <v>848278314.53999996</v>
      </c>
      <c r="E363" s="249"/>
      <c r="F363" s="249"/>
      <c r="G363" s="249">
        <v>276537205.74000001</v>
      </c>
      <c r="H363" s="249">
        <v>263546413.74000001</v>
      </c>
      <c r="I363" s="249">
        <v>12990792</v>
      </c>
      <c r="J363" s="249">
        <v>38111480</v>
      </c>
      <c r="K363" s="249">
        <v>35134540.880000003</v>
      </c>
      <c r="L363" s="253">
        <f t="shared" si="7"/>
        <v>5182108005.4800024</v>
      </c>
    </row>
    <row r="364" spans="1:12" x14ac:dyDescent="0.25">
      <c r="A364" s="250">
        <v>42271</v>
      </c>
      <c r="B364" s="249">
        <v>1295085</v>
      </c>
      <c r="C364" s="249">
        <v>33620713</v>
      </c>
      <c r="D364" s="249">
        <v>827431284.53999996</v>
      </c>
      <c r="E364" s="249"/>
      <c r="F364" s="249"/>
      <c r="G364" s="249">
        <v>283037694.74000001</v>
      </c>
      <c r="H364" s="249">
        <v>275159232.74000001</v>
      </c>
      <c r="I364" s="249">
        <v>7878462</v>
      </c>
      <c r="J364" s="249">
        <v>30525572.199999999</v>
      </c>
      <c r="K364" s="249">
        <v>28538521.649999999</v>
      </c>
      <c r="L364" s="253">
        <f t="shared" si="7"/>
        <v>5210646527.130002</v>
      </c>
    </row>
    <row r="365" spans="1:12" x14ac:dyDescent="0.25">
      <c r="A365" s="250">
        <v>42272</v>
      </c>
      <c r="B365" s="249">
        <v>5623178</v>
      </c>
      <c r="C365" s="249">
        <v>28259611</v>
      </c>
      <c r="D365" s="249">
        <v>797425963.53999996</v>
      </c>
      <c r="E365" s="249"/>
      <c r="F365" s="249"/>
      <c r="G365" s="249">
        <v>290501835.74000001</v>
      </c>
      <c r="H365" s="249">
        <v>283414294.74000001</v>
      </c>
      <c r="I365" s="249">
        <v>7087541</v>
      </c>
      <c r="J365" s="249">
        <v>22963926.800000001</v>
      </c>
      <c r="K365" s="249">
        <v>20230832.149999999</v>
      </c>
      <c r="L365" s="253">
        <f t="shared" si="7"/>
        <v>5230877359.2800016</v>
      </c>
    </row>
    <row r="366" spans="1:12" x14ac:dyDescent="0.25">
      <c r="A366" s="245">
        <v>42273</v>
      </c>
      <c r="B366" s="236"/>
      <c r="C366" s="236"/>
      <c r="D366" s="236"/>
      <c r="E366" s="236"/>
      <c r="F366" s="236"/>
      <c r="G366" s="236"/>
      <c r="H366" s="236"/>
      <c r="I366" s="236"/>
      <c r="J366" s="236"/>
      <c r="K366" s="236"/>
      <c r="L366" s="236"/>
    </row>
    <row r="367" spans="1:12" x14ac:dyDescent="0.25">
      <c r="A367" s="245">
        <v>42274</v>
      </c>
      <c r="B367" s="236"/>
      <c r="C367" s="236"/>
      <c r="D367" s="236"/>
      <c r="E367" s="236"/>
      <c r="F367" s="236"/>
      <c r="G367" s="236"/>
      <c r="H367" s="236"/>
      <c r="I367" s="236"/>
      <c r="J367" s="236"/>
      <c r="K367" s="236"/>
      <c r="L367" s="236"/>
    </row>
    <row r="368" spans="1:12" x14ac:dyDescent="0.25">
      <c r="A368" s="250">
        <v>42275</v>
      </c>
      <c r="B368" s="249">
        <v>174422</v>
      </c>
      <c r="C368" s="249">
        <v>44584923</v>
      </c>
      <c r="D368" s="249">
        <v>779071155.53999996</v>
      </c>
      <c r="E368" s="249"/>
      <c r="F368" s="249"/>
      <c r="G368" s="249">
        <v>300872511.74000001</v>
      </c>
      <c r="H368" s="249">
        <v>295452914.74000001</v>
      </c>
      <c r="I368" s="249">
        <v>5419597</v>
      </c>
      <c r="J368" s="249">
        <v>31118152.300000001</v>
      </c>
      <c r="K368" s="249">
        <v>27977095.050000001</v>
      </c>
      <c r="L368" s="253">
        <f>L365+K368</f>
        <v>5258854454.3300018</v>
      </c>
    </row>
    <row r="369" spans="1:12" x14ac:dyDescent="0.25">
      <c r="A369" s="250">
        <v>42276</v>
      </c>
      <c r="B369" s="249">
        <v>531088</v>
      </c>
      <c r="C369" s="249">
        <v>123820145</v>
      </c>
      <c r="D369" s="249">
        <v>747489401.53999996</v>
      </c>
      <c r="E369" s="249"/>
      <c r="F369" s="249"/>
      <c r="G369" s="249">
        <v>392251424.74000001</v>
      </c>
      <c r="H369" s="249">
        <v>365990176.74000001</v>
      </c>
      <c r="I369" s="249">
        <v>26261248</v>
      </c>
      <c r="J369" s="249">
        <v>24003161.649999999</v>
      </c>
      <c r="K369" s="249">
        <v>21950618.510000002</v>
      </c>
      <c r="L369" s="253">
        <f>L368+K369</f>
        <v>5280805072.8400021</v>
      </c>
    </row>
    <row r="370" spans="1:12" x14ac:dyDescent="0.25">
      <c r="A370" s="250">
        <v>42277</v>
      </c>
      <c r="B370" s="249">
        <v>15788393</v>
      </c>
      <c r="C370" s="249">
        <v>34773215</v>
      </c>
      <c r="D370" s="249">
        <v>744991644.53999996</v>
      </c>
      <c r="E370" s="249"/>
      <c r="F370" s="249"/>
      <c r="G370" s="249">
        <v>405906461.74000001</v>
      </c>
      <c r="H370" s="249">
        <v>385422262.74000001</v>
      </c>
      <c r="I370" s="249">
        <v>20484199</v>
      </c>
      <c r="J370" s="249">
        <v>34958108.649999999</v>
      </c>
      <c r="K370" s="249">
        <v>32511850.16</v>
      </c>
      <c r="L370" s="253">
        <f>L369+K370</f>
        <v>5313316923.0000019</v>
      </c>
    </row>
    <row r="371" spans="1:12" x14ac:dyDescent="0.25">
      <c r="A371" s="250">
        <v>42278</v>
      </c>
      <c r="B371" s="249">
        <v>2150191</v>
      </c>
      <c r="C371" s="249">
        <v>9079755</v>
      </c>
      <c r="D371" s="249">
        <v>731110475.53999996</v>
      </c>
      <c r="E371" s="249"/>
      <c r="F371" s="249"/>
      <c r="G371" s="249">
        <v>404402712.74000001</v>
      </c>
      <c r="H371" s="249">
        <v>386783523.74000001</v>
      </c>
      <c r="I371" s="249">
        <v>17619189</v>
      </c>
      <c r="J371" s="249">
        <v>6656686</v>
      </c>
      <c r="K371" s="249">
        <v>5920460.0599999996</v>
      </c>
      <c r="L371" s="253">
        <f>L370+K371</f>
        <v>5319237383.0600023</v>
      </c>
    </row>
    <row r="372" spans="1:12" x14ac:dyDescent="0.25">
      <c r="A372" s="250">
        <v>42279</v>
      </c>
      <c r="B372" s="249">
        <v>1524530.84</v>
      </c>
      <c r="C372" s="249">
        <v>2359156</v>
      </c>
      <c r="D372" s="249"/>
      <c r="E372" s="249"/>
      <c r="F372" s="249"/>
      <c r="G372" s="249"/>
      <c r="H372" s="249"/>
      <c r="I372" s="249"/>
      <c r="J372" s="249">
        <v>19015929.699999999</v>
      </c>
      <c r="K372" s="249">
        <v>14572593.59</v>
      </c>
      <c r="L372" s="253">
        <f>L371+K372</f>
        <v>5333809976.6500025</v>
      </c>
    </row>
    <row r="373" spans="1:12" x14ac:dyDescent="0.25">
      <c r="A373" s="245">
        <v>42280</v>
      </c>
      <c r="B373" s="251"/>
      <c r="C373" s="251">
        <v>410810</v>
      </c>
      <c r="D373" s="251"/>
      <c r="E373" s="251"/>
      <c r="F373" s="251"/>
      <c r="G373" s="251"/>
      <c r="H373" s="251"/>
      <c r="I373" s="251"/>
      <c r="J373" s="251">
        <v>2018462</v>
      </c>
      <c r="K373" s="251">
        <v>1798449.35</v>
      </c>
      <c r="L373" s="256">
        <f>L372+K373</f>
        <v>5335608426.0000029</v>
      </c>
    </row>
    <row r="374" spans="1:12" x14ac:dyDescent="0.25">
      <c r="A374" s="245">
        <v>42281</v>
      </c>
      <c r="B374" s="236"/>
      <c r="C374" s="236"/>
      <c r="D374" s="236"/>
      <c r="E374" s="236"/>
      <c r="F374" s="236"/>
      <c r="G374" s="236"/>
      <c r="H374" s="236"/>
      <c r="I374" s="236"/>
      <c r="J374" s="236"/>
      <c r="K374" s="236"/>
      <c r="L374" s="236"/>
    </row>
    <row r="375" spans="1:12" x14ac:dyDescent="0.25">
      <c r="A375" s="250">
        <v>42282</v>
      </c>
      <c r="B375" s="249">
        <v>10880035</v>
      </c>
      <c r="C375" s="249">
        <v>4397938</v>
      </c>
      <c r="D375" s="249">
        <v>716431129.38</v>
      </c>
      <c r="E375" s="249"/>
      <c r="F375" s="249"/>
      <c r="G375" s="249">
        <v>379603931.74000001</v>
      </c>
      <c r="H375" s="249">
        <v>368353560.74000001</v>
      </c>
      <c r="I375" s="249">
        <v>11250371</v>
      </c>
      <c r="J375" s="249">
        <v>23126047.600000001</v>
      </c>
      <c r="K375" s="249">
        <v>20221191.829999998</v>
      </c>
      <c r="L375" s="253">
        <f>L373+K375</f>
        <v>5355829617.8300028</v>
      </c>
    </row>
    <row r="376" spans="1:12" x14ac:dyDescent="0.25">
      <c r="A376" s="250">
        <v>42283</v>
      </c>
      <c r="B376" s="249">
        <v>9294233</v>
      </c>
      <c r="C376" s="249">
        <v>17765346</v>
      </c>
      <c r="D376" s="249">
        <v>684715699.53999996</v>
      </c>
      <c r="E376" s="249"/>
      <c r="F376" s="249"/>
      <c r="G376" s="249">
        <v>388259518.74000001</v>
      </c>
      <c r="H376" s="249">
        <v>378598528.74000001</v>
      </c>
      <c r="I376" s="249">
        <v>9660990</v>
      </c>
      <c r="J376" s="249">
        <v>33750477.240000002</v>
      </c>
      <c r="K376" s="249">
        <v>28280209.719999999</v>
      </c>
      <c r="L376" s="253">
        <f>L375+K376</f>
        <v>5384109827.5500031</v>
      </c>
    </row>
    <row r="377" spans="1:12" x14ac:dyDescent="0.25">
      <c r="A377" s="250">
        <v>42284</v>
      </c>
      <c r="B377" s="249">
        <v>2179724.52</v>
      </c>
      <c r="C377" s="249">
        <v>15853183</v>
      </c>
      <c r="D377" s="249">
        <v>675245210.05999994</v>
      </c>
      <c r="E377" s="249"/>
      <c r="F377" s="249"/>
      <c r="G377" s="249">
        <v>402751277.74000001</v>
      </c>
      <c r="H377" s="249">
        <v>393090287.74000001</v>
      </c>
      <c r="I377" s="249">
        <v>9660990</v>
      </c>
      <c r="J377" s="249">
        <v>10316039.539999999</v>
      </c>
      <c r="K377" s="249">
        <v>9154332.4499999993</v>
      </c>
      <c r="L377" s="253">
        <f>L376+K377</f>
        <v>5393264160.0000029</v>
      </c>
    </row>
    <row r="378" spans="1:12" x14ac:dyDescent="0.25">
      <c r="A378" s="250">
        <v>42285</v>
      </c>
      <c r="B378" s="249">
        <v>5937008</v>
      </c>
      <c r="C378" s="249">
        <v>8146161</v>
      </c>
      <c r="D378" s="249">
        <v>677385962.53999996</v>
      </c>
      <c r="E378" s="249"/>
      <c r="F378" s="249"/>
      <c r="G378" s="249">
        <v>388246441.74000001</v>
      </c>
      <c r="H378" s="249">
        <v>376990737.74000001</v>
      </c>
      <c r="I378" s="249">
        <v>11255704</v>
      </c>
      <c r="J378" s="249">
        <v>2356882.96</v>
      </c>
      <c r="K378" s="249">
        <v>2083406.7</v>
      </c>
      <c r="L378" s="253">
        <f>L377+K378</f>
        <v>5395347566.7000027</v>
      </c>
    </row>
    <row r="379" spans="1:12" x14ac:dyDescent="0.25">
      <c r="A379" s="250">
        <v>42286</v>
      </c>
      <c r="B379" s="249">
        <v>4936314</v>
      </c>
      <c r="C379" s="249">
        <v>9561781</v>
      </c>
      <c r="D379" s="249">
        <v>668983386.53999996</v>
      </c>
      <c r="E379" s="249"/>
      <c r="F379" s="249"/>
      <c r="G379" s="249">
        <v>386610225.74000001</v>
      </c>
      <c r="H379" s="249">
        <v>375254594.74000001</v>
      </c>
      <c r="I379" s="249">
        <v>11355631</v>
      </c>
      <c r="J379" s="249">
        <v>11931937.25</v>
      </c>
      <c r="K379" s="249">
        <v>11499182.210000001</v>
      </c>
      <c r="L379" s="253">
        <f>L378+K379</f>
        <v>5406846748.9100027</v>
      </c>
    </row>
    <row r="380" spans="1:12" x14ac:dyDescent="0.25">
      <c r="A380" s="245">
        <v>42287</v>
      </c>
      <c r="B380" s="236"/>
      <c r="C380" s="236"/>
      <c r="D380" s="236"/>
      <c r="E380" s="236"/>
      <c r="F380" s="236"/>
      <c r="G380" s="236"/>
      <c r="H380" s="236"/>
      <c r="I380" s="236"/>
      <c r="J380" s="236"/>
      <c r="K380" s="236"/>
      <c r="L380" s="236"/>
    </row>
    <row r="381" spans="1:12" x14ac:dyDescent="0.25">
      <c r="A381" s="245">
        <v>42288</v>
      </c>
      <c r="B381" s="236"/>
      <c r="C381" s="236"/>
      <c r="D381" s="236"/>
      <c r="E381" s="236"/>
      <c r="F381" s="236"/>
      <c r="G381" s="236"/>
      <c r="H381" s="236"/>
      <c r="I381" s="236"/>
      <c r="J381" s="236"/>
      <c r="K381" s="236"/>
      <c r="L381" s="236"/>
    </row>
    <row r="382" spans="1:12" x14ac:dyDescent="0.25">
      <c r="A382" s="250">
        <v>42289</v>
      </c>
      <c r="B382" s="249">
        <v>1031441</v>
      </c>
      <c r="C382" s="249">
        <v>3020421</v>
      </c>
      <c r="D382" s="249">
        <v>652863231.53999996</v>
      </c>
      <c r="E382" s="249"/>
      <c r="F382" s="249"/>
      <c r="G382" s="249">
        <v>368513534.74000001</v>
      </c>
      <c r="H382" s="249">
        <v>358473925.74000001</v>
      </c>
      <c r="I382" s="249">
        <v>10039609</v>
      </c>
      <c r="J382" s="249">
        <v>19877967.899999999</v>
      </c>
      <c r="K382" s="249">
        <v>18377518.07</v>
      </c>
      <c r="L382" s="253">
        <f>L379+K382</f>
        <v>5425224266.9800024</v>
      </c>
    </row>
    <row r="383" spans="1:12" x14ac:dyDescent="0.25">
      <c r="A383" s="250">
        <v>42290</v>
      </c>
      <c r="B383" s="249">
        <v>8555008.3599999994</v>
      </c>
      <c r="C383" s="249">
        <v>16513954</v>
      </c>
      <c r="D383" s="249">
        <v>651093921.89999998</v>
      </c>
      <c r="E383" s="249"/>
      <c r="F383" s="249"/>
      <c r="G383" s="249">
        <v>370025682.10000002</v>
      </c>
      <c r="H383" s="249">
        <v>358930205.10000002</v>
      </c>
      <c r="I383" s="249">
        <v>11095477</v>
      </c>
      <c r="J383" s="249">
        <v>9789156.25</v>
      </c>
      <c r="K383" s="249">
        <v>9163183.7599999998</v>
      </c>
      <c r="L383" s="253">
        <f>L382+K383</f>
        <v>5434387450.7400026</v>
      </c>
    </row>
    <row r="384" spans="1:12" x14ac:dyDescent="0.25">
      <c r="A384" s="250">
        <v>42291</v>
      </c>
      <c r="B384" s="249">
        <v>3240032</v>
      </c>
      <c r="C384" s="249">
        <v>11570121</v>
      </c>
      <c r="D384" s="249">
        <v>622312132.89999998</v>
      </c>
      <c r="E384" s="249"/>
      <c r="F384" s="249"/>
      <c r="G384" s="249">
        <v>354687842.10000002</v>
      </c>
      <c r="H384" s="249">
        <v>353910296.10000002</v>
      </c>
      <c r="I384" s="249">
        <v>777546</v>
      </c>
      <c r="J384" s="249">
        <v>3223176</v>
      </c>
      <c r="K384" s="249">
        <v>3043940.91</v>
      </c>
      <c r="L384" s="253">
        <f>L383+J384</f>
        <v>5437610626.7400026</v>
      </c>
    </row>
    <row r="385" spans="1:12" x14ac:dyDescent="0.25">
      <c r="A385" s="250">
        <v>42292</v>
      </c>
      <c r="B385" s="249">
        <v>496968</v>
      </c>
      <c r="C385" s="249">
        <v>6021649.7999999998</v>
      </c>
      <c r="D385" s="249">
        <v>597340818.89999998</v>
      </c>
      <c r="E385" s="249"/>
      <c r="F385" s="249"/>
      <c r="G385" s="249">
        <v>323927442.69999999</v>
      </c>
      <c r="H385" s="249">
        <v>322354454.69999999</v>
      </c>
      <c r="I385" s="249">
        <v>1572988</v>
      </c>
      <c r="J385" s="249">
        <v>15308437.17</v>
      </c>
      <c r="K385" s="249">
        <v>13467999.050000001</v>
      </c>
      <c r="L385" s="253">
        <f>L384+J385</f>
        <v>5452919063.9100027</v>
      </c>
    </row>
    <row r="386" spans="1:12" x14ac:dyDescent="0.25">
      <c r="A386" s="250">
        <v>42293</v>
      </c>
      <c r="B386" s="249">
        <v>8260111</v>
      </c>
      <c r="C386" s="249">
        <v>21796</v>
      </c>
      <c r="D386" s="249">
        <v>596107188.89999998</v>
      </c>
      <c r="E386" s="249"/>
      <c r="F386" s="249"/>
      <c r="G386" s="249">
        <v>318161101.69999999</v>
      </c>
      <c r="H386" s="249">
        <v>316437420.69999999</v>
      </c>
      <c r="I386" s="249">
        <v>1723681</v>
      </c>
      <c r="J386" s="249">
        <v>26970972.899999999</v>
      </c>
      <c r="K386" s="249">
        <v>24512433.600000001</v>
      </c>
      <c r="L386" s="253">
        <f>L385+J386</f>
        <v>5479890036.8100023</v>
      </c>
    </row>
    <row r="387" spans="1:12" x14ac:dyDescent="0.25">
      <c r="A387" s="245">
        <v>42294</v>
      </c>
      <c r="B387" s="236"/>
      <c r="C387" s="236"/>
      <c r="D387" s="236"/>
      <c r="E387" s="236"/>
      <c r="F387" s="236"/>
      <c r="G387" s="236"/>
      <c r="H387" s="236"/>
      <c r="I387" s="236"/>
      <c r="J387" s="236"/>
      <c r="K387" s="236"/>
      <c r="L387" s="236"/>
    </row>
    <row r="388" spans="1:12" x14ac:dyDescent="0.25">
      <c r="A388" s="245">
        <v>42295</v>
      </c>
      <c r="B388" s="236"/>
      <c r="C388" s="236"/>
      <c r="D388" s="236"/>
      <c r="E388" s="236"/>
      <c r="F388" s="236"/>
      <c r="G388" s="236"/>
      <c r="H388" s="236"/>
      <c r="I388" s="236"/>
      <c r="J388" s="236"/>
      <c r="K388" s="236"/>
      <c r="L388" s="236"/>
    </row>
    <row r="389" spans="1:12" x14ac:dyDescent="0.25">
      <c r="A389" s="250">
        <v>42296</v>
      </c>
      <c r="B389" s="249">
        <v>3231929</v>
      </c>
      <c r="C389" s="249">
        <v>10558574</v>
      </c>
      <c r="D389" s="249">
        <v>582979603.89999998</v>
      </c>
      <c r="E389" s="249"/>
      <c r="F389" s="249"/>
      <c r="G389" s="249">
        <v>312751669.69999999</v>
      </c>
      <c r="H389" s="249">
        <v>310803167.69999999</v>
      </c>
      <c r="I389" s="249">
        <v>1948502</v>
      </c>
      <c r="J389" s="249">
        <v>18307904.329999998</v>
      </c>
      <c r="K389" s="249">
        <v>16190192.939999999</v>
      </c>
      <c r="L389" s="247">
        <f>L386+J389</f>
        <v>5498197941.1400023</v>
      </c>
    </row>
    <row r="390" spans="1:12" x14ac:dyDescent="0.25">
      <c r="A390" s="250">
        <v>42297</v>
      </c>
      <c r="B390" s="249">
        <v>2553882</v>
      </c>
      <c r="C390" s="249">
        <v>23328897</v>
      </c>
      <c r="D390" s="249">
        <v>565743900.39999998</v>
      </c>
      <c r="E390" s="249"/>
      <c r="F390" s="249"/>
      <c r="G390" s="249">
        <v>327509590.69999999</v>
      </c>
      <c r="H390" s="249">
        <v>326759832.69999999</v>
      </c>
      <c r="I390" s="249">
        <v>749758</v>
      </c>
      <c r="J390" s="249">
        <v>29065190.050000001</v>
      </c>
      <c r="K390" s="249">
        <v>27091962.199999999</v>
      </c>
      <c r="L390" s="247">
        <f>L389+J390</f>
        <v>5527263131.1900024</v>
      </c>
    </row>
    <row r="391" spans="1:12" x14ac:dyDescent="0.25">
      <c r="A391" s="250">
        <v>42298</v>
      </c>
      <c r="B391" s="249">
        <v>8288292</v>
      </c>
      <c r="C391" s="249">
        <v>1666252</v>
      </c>
      <c r="D391" s="249"/>
      <c r="E391" s="249"/>
      <c r="F391" s="249"/>
      <c r="G391" s="249"/>
      <c r="H391" s="184"/>
      <c r="I391" s="184"/>
      <c r="J391" s="249">
        <v>17777004.91</v>
      </c>
      <c r="K391" s="249">
        <v>15815912.77</v>
      </c>
      <c r="L391" s="247">
        <f>L390+J391</f>
        <v>5545040136.1000023</v>
      </c>
    </row>
    <row r="392" spans="1:12" x14ac:dyDescent="0.25">
      <c r="A392" s="250">
        <v>42299</v>
      </c>
      <c r="B392" s="249">
        <v>4009060</v>
      </c>
      <c r="C392" s="249">
        <v>8524307</v>
      </c>
      <c r="D392" s="249">
        <v>543564215.46000004</v>
      </c>
      <c r="E392" s="249"/>
      <c r="F392" s="249"/>
      <c r="G392" s="249">
        <v>315664256.25999999</v>
      </c>
      <c r="H392" s="249">
        <v>314372309.25999999</v>
      </c>
      <c r="I392" s="249">
        <v>1291947</v>
      </c>
      <c r="J392" s="249">
        <v>14198833</v>
      </c>
      <c r="K392" s="249">
        <v>12538028.25</v>
      </c>
      <c r="L392" s="247">
        <f>L391+J392</f>
        <v>5559238969.1000023</v>
      </c>
    </row>
    <row r="393" spans="1:12" x14ac:dyDescent="0.25">
      <c r="A393" s="250">
        <v>42300</v>
      </c>
      <c r="B393" s="249">
        <v>2585787</v>
      </c>
      <c r="C393" s="249">
        <v>8962872</v>
      </c>
      <c r="D393" s="249">
        <v>539101238.46000004</v>
      </c>
      <c r="E393" s="249"/>
      <c r="F393" s="249"/>
      <c r="G393" s="249">
        <v>313580360.25999999</v>
      </c>
      <c r="H393" s="249">
        <v>312325615.25999999</v>
      </c>
      <c r="I393" s="249">
        <v>1254745</v>
      </c>
      <c r="J393" s="249">
        <v>17685693.890000001</v>
      </c>
      <c r="K393" s="249">
        <v>15927453.74</v>
      </c>
      <c r="L393" s="247">
        <f>L392+J393</f>
        <v>5576924662.9900026</v>
      </c>
    </row>
    <row r="394" spans="1:12" x14ac:dyDescent="0.25">
      <c r="A394" s="245">
        <v>42301</v>
      </c>
      <c r="B394" s="236"/>
      <c r="C394" s="257"/>
      <c r="D394" s="236"/>
      <c r="E394" s="236"/>
      <c r="F394" s="236"/>
      <c r="G394" s="236"/>
      <c r="H394" s="236"/>
      <c r="I394" s="236"/>
      <c r="J394" s="251">
        <v>3640</v>
      </c>
      <c r="K394" s="251">
        <v>3263.25</v>
      </c>
      <c r="L394" s="252">
        <f t="shared" ref="L394:L401" si="8">L393+K394</f>
        <v>5576927926.2400026</v>
      </c>
    </row>
    <row r="395" spans="1:12" x14ac:dyDescent="0.25">
      <c r="A395" s="245">
        <v>42302</v>
      </c>
      <c r="B395" s="236"/>
      <c r="C395" s="257"/>
      <c r="D395" s="236"/>
      <c r="E395" s="236"/>
      <c r="F395" s="236"/>
      <c r="G395" s="236"/>
      <c r="H395" s="236"/>
      <c r="I395" s="236"/>
      <c r="J395" s="251">
        <v>1337100</v>
      </c>
      <c r="K395" s="251">
        <v>1164212.8899999999</v>
      </c>
      <c r="L395" s="252">
        <f t="shared" si="8"/>
        <v>5578092139.130003</v>
      </c>
    </row>
    <row r="396" spans="1:12" x14ac:dyDescent="0.25">
      <c r="A396" s="250">
        <v>42303</v>
      </c>
      <c r="B396" s="249">
        <v>166553</v>
      </c>
      <c r="C396" s="249">
        <v>17617889</v>
      </c>
      <c r="D396" s="249">
        <v>528670808.45999998</v>
      </c>
      <c r="E396" s="249"/>
      <c r="F396" s="249"/>
      <c r="G396" s="249">
        <v>310619318.25999999</v>
      </c>
      <c r="H396" s="249">
        <v>309549920.25999999</v>
      </c>
      <c r="I396" s="249">
        <v>1069398</v>
      </c>
      <c r="J396" s="249">
        <v>9482894.1999999993</v>
      </c>
      <c r="K396" s="249">
        <v>8915323.25</v>
      </c>
      <c r="L396" s="247">
        <f t="shared" si="8"/>
        <v>5587007462.380003</v>
      </c>
    </row>
    <row r="397" spans="1:12" x14ac:dyDescent="0.25">
      <c r="A397" s="250">
        <v>42304</v>
      </c>
      <c r="B397" s="249">
        <v>13799934</v>
      </c>
      <c r="C397" s="249">
        <v>8024864</v>
      </c>
      <c r="G397" s="184"/>
      <c r="H397" s="184"/>
      <c r="I397" s="184"/>
      <c r="J397" s="249">
        <v>13396349</v>
      </c>
      <c r="K397" s="249">
        <v>12375467.210000001</v>
      </c>
      <c r="L397" s="247">
        <f t="shared" si="8"/>
        <v>5599382929.590003</v>
      </c>
    </row>
    <row r="398" spans="1:12" x14ac:dyDescent="0.25">
      <c r="A398" s="250">
        <v>42305</v>
      </c>
      <c r="B398" s="249">
        <v>1117377</v>
      </c>
      <c r="C398" s="249">
        <v>2960811</v>
      </c>
      <c r="D398" s="249">
        <v>520155163.45999998</v>
      </c>
      <c r="G398" s="249">
        <v>302822379.25999999</v>
      </c>
      <c r="H398" s="249">
        <v>302038577.25999999</v>
      </c>
      <c r="I398" s="249">
        <v>783802</v>
      </c>
      <c r="J398" s="249">
        <v>767414</v>
      </c>
      <c r="K398" s="249">
        <v>690540.55</v>
      </c>
      <c r="L398" s="247">
        <f t="shared" si="8"/>
        <v>5600073470.1400032</v>
      </c>
    </row>
    <row r="399" spans="1:12" x14ac:dyDescent="0.25">
      <c r="A399" s="250">
        <v>42306</v>
      </c>
      <c r="B399" s="249">
        <v>236018</v>
      </c>
      <c r="C399" s="249">
        <v>22239</v>
      </c>
      <c r="D399" s="249">
        <v>507454827.45999998</v>
      </c>
      <c r="G399" s="249">
        <v>281138491.25999999</v>
      </c>
      <c r="H399" s="249">
        <v>279639660.25999999</v>
      </c>
      <c r="I399" s="249">
        <v>1498831</v>
      </c>
      <c r="J399" s="249">
        <v>8561905</v>
      </c>
      <c r="K399" s="249">
        <v>7987731.0800000001</v>
      </c>
      <c r="L399" s="247">
        <f t="shared" si="8"/>
        <v>5608061201.2200031</v>
      </c>
    </row>
    <row r="400" spans="1:12" x14ac:dyDescent="0.25">
      <c r="A400" s="250">
        <v>42307</v>
      </c>
      <c r="B400" s="249">
        <v>11163540</v>
      </c>
      <c r="C400" s="249">
        <v>2822864</v>
      </c>
      <c r="G400" s="184"/>
      <c r="H400" s="184"/>
      <c r="I400" s="184"/>
      <c r="J400" s="249">
        <v>20814296.91</v>
      </c>
      <c r="K400" s="249">
        <v>18882226.559999999</v>
      </c>
      <c r="L400" s="247">
        <f t="shared" si="8"/>
        <v>5626943427.7800035</v>
      </c>
    </row>
    <row r="401" spans="1:12" x14ac:dyDescent="0.25">
      <c r="A401" s="245">
        <v>42308</v>
      </c>
      <c r="B401" s="251"/>
      <c r="C401" s="257"/>
      <c r="D401" s="236"/>
      <c r="E401" s="236"/>
      <c r="F401" s="236"/>
      <c r="G401" s="236"/>
      <c r="H401" s="236"/>
      <c r="I401" s="236"/>
      <c r="J401" s="251">
        <v>2377551.2000000002</v>
      </c>
      <c r="K401" s="251">
        <v>2106510.21</v>
      </c>
      <c r="L401" s="252">
        <f t="shared" si="8"/>
        <v>5629049937.9900036</v>
      </c>
    </row>
    <row r="402" spans="1:12" x14ac:dyDescent="0.25">
      <c r="A402" s="245">
        <v>42309</v>
      </c>
      <c r="B402" s="251"/>
      <c r="C402" s="257"/>
      <c r="D402" s="236"/>
      <c r="E402" s="236"/>
      <c r="F402" s="236"/>
      <c r="G402" s="236"/>
      <c r="H402" s="236"/>
      <c r="I402" s="236"/>
      <c r="J402" s="236"/>
      <c r="K402" s="236"/>
      <c r="L402" s="236"/>
    </row>
    <row r="403" spans="1:12" x14ac:dyDescent="0.25">
      <c r="A403" s="250">
        <v>42310</v>
      </c>
      <c r="B403" s="249">
        <v>2964263</v>
      </c>
      <c r="C403" s="258">
        <v>12842979</v>
      </c>
      <c r="G403" s="184"/>
      <c r="H403" s="184"/>
      <c r="I403" s="184"/>
      <c r="J403" s="249">
        <v>21208075.809999999</v>
      </c>
      <c r="K403" s="249">
        <v>18534241.25</v>
      </c>
      <c r="L403" s="247">
        <f>L401+K403</f>
        <v>5647584179.2400036</v>
      </c>
    </row>
    <row r="404" spans="1:12" x14ac:dyDescent="0.25">
      <c r="A404" s="250">
        <v>42311</v>
      </c>
      <c r="B404" s="249">
        <v>18589066</v>
      </c>
      <c r="C404" s="249">
        <v>3033736</v>
      </c>
      <c r="D404" s="249">
        <v>496217868.89999998</v>
      </c>
      <c r="E404" s="249"/>
      <c r="F404" s="249"/>
      <c r="G404" s="249">
        <v>325705582.69999999</v>
      </c>
      <c r="H404" s="249">
        <v>325371537.69999999</v>
      </c>
      <c r="I404" s="249">
        <v>334045</v>
      </c>
      <c r="J404" s="249">
        <v>21656067.449999999</v>
      </c>
      <c r="K404" s="249">
        <v>15166935.52</v>
      </c>
      <c r="L404" s="253">
        <f>L403+K404</f>
        <v>5662751114.760004</v>
      </c>
    </row>
    <row r="405" spans="1:12" x14ac:dyDescent="0.25">
      <c r="A405" s="245">
        <v>42312</v>
      </c>
      <c r="B405" s="251"/>
      <c r="C405" s="251">
        <v>13107077</v>
      </c>
      <c r="D405" s="236"/>
      <c r="E405" s="236"/>
      <c r="F405" s="236"/>
      <c r="G405" s="236"/>
      <c r="H405" s="236"/>
      <c r="I405" s="236"/>
      <c r="J405" s="236"/>
      <c r="K405" s="236"/>
      <c r="L405" s="236"/>
    </row>
    <row r="406" spans="1:12" x14ac:dyDescent="0.25">
      <c r="A406" s="250">
        <v>42313</v>
      </c>
      <c r="B406" s="249">
        <v>18609898</v>
      </c>
      <c r="C406" s="249">
        <v>5052812</v>
      </c>
      <c r="D406" s="249">
        <v>507977951.89999998</v>
      </c>
      <c r="E406" s="249"/>
      <c r="F406" s="249"/>
      <c r="G406" s="249">
        <v>310738824.69999999</v>
      </c>
      <c r="H406" s="249">
        <v>309896961.69999999</v>
      </c>
      <c r="I406" s="249">
        <v>841863</v>
      </c>
      <c r="J406" s="249">
        <v>6036594</v>
      </c>
      <c r="K406" s="249">
        <v>5148762.3899999997</v>
      </c>
      <c r="L406" s="247">
        <f>L404+K406</f>
        <v>5667899877.1500044</v>
      </c>
    </row>
    <row r="407" spans="1:12" x14ac:dyDescent="0.25">
      <c r="A407" s="250">
        <v>42314</v>
      </c>
      <c r="B407" s="249">
        <v>7763334.4000000004</v>
      </c>
      <c r="C407" s="258">
        <v>569015</v>
      </c>
      <c r="D407" s="249">
        <v>505131603.30000001</v>
      </c>
      <c r="E407" s="249"/>
      <c r="F407" s="249"/>
      <c r="G407" s="249">
        <v>309287568.10000002</v>
      </c>
      <c r="H407" s="249">
        <v>308480738.10000002</v>
      </c>
      <c r="I407" s="249">
        <v>806830</v>
      </c>
      <c r="J407" s="249">
        <v>6692453</v>
      </c>
      <c r="K407" s="249">
        <v>5454346.6200000001</v>
      </c>
      <c r="L407" s="253">
        <f>L406+K407</f>
        <v>5673354223.7700043</v>
      </c>
    </row>
    <row r="408" spans="1:12" x14ac:dyDescent="0.25">
      <c r="A408" s="245">
        <v>42315</v>
      </c>
      <c r="B408" s="251"/>
      <c r="C408" s="257"/>
      <c r="D408" s="236"/>
      <c r="E408" s="236"/>
      <c r="F408" s="236"/>
      <c r="G408" s="236"/>
      <c r="H408" s="236"/>
      <c r="I408" s="236"/>
      <c r="J408" s="251">
        <v>4061835.65</v>
      </c>
      <c r="K408" s="251">
        <v>2868206.43</v>
      </c>
      <c r="L408" s="252">
        <f>L407+K408</f>
        <v>5676222430.2000046</v>
      </c>
    </row>
    <row r="409" spans="1:12" x14ac:dyDescent="0.25">
      <c r="A409" s="245">
        <v>42316</v>
      </c>
      <c r="B409" s="251"/>
      <c r="C409" s="257"/>
      <c r="D409" s="236"/>
      <c r="E409" s="236"/>
      <c r="F409" s="236"/>
      <c r="G409" s="236"/>
      <c r="H409" s="236"/>
      <c r="I409" s="236"/>
      <c r="J409" s="236"/>
      <c r="K409" s="236"/>
      <c r="L409" s="236"/>
    </row>
    <row r="410" spans="1:12" x14ac:dyDescent="0.25">
      <c r="A410" s="250">
        <v>42317</v>
      </c>
      <c r="B410" s="249">
        <v>4819352</v>
      </c>
      <c r="C410" s="249">
        <v>6361914</v>
      </c>
      <c r="D410" s="249">
        <v>495427534.30000001</v>
      </c>
      <c r="E410" s="249"/>
      <c r="F410" s="249"/>
      <c r="G410" s="249">
        <v>304538650.10000002</v>
      </c>
      <c r="H410" s="249">
        <v>303861672.10000002</v>
      </c>
      <c r="I410" s="249">
        <v>676978</v>
      </c>
      <c r="J410" s="249">
        <v>10275876.380000001</v>
      </c>
      <c r="K410" s="249">
        <v>7746260.0599999996</v>
      </c>
      <c r="L410" s="253">
        <f>L408+K410</f>
        <v>5683968690.260005</v>
      </c>
    </row>
    <row r="411" spans="1:12" x14ac:dyDescent="0.25">
      <c r="A411" s="250">
        <v>42318</v>
      </c>
      <c r="B411" s="249">
        <v>3174931</v>
      </c>
      <c r="C411" s="249">
        <v>6465184</v>
      </c>
      <c r="D411" s="249">
        <v>487606894.30000001</v>
      </c>
      <c r="E411" s="249"/>
      <c r="F411" s="249"/>
      <c r="G411" s="249">
        <v>302468807.5</v>
      </c>
      <c r="H411" s="249">
        <v>302149366.5</v>
      </c>
      <c r="I411" s="249">
        <v>319441</v>
      </c>
      <c r="J411" s="249">
        <v>11178965.800000001</v>
      </c>
      <c r="K411" s="249">
        <v>10864306.82</v>
      </c>
      <c r="L411" s="253">
        <f t="shared" ref="L411:L421" si="9">L410+K411</f>
        <v>5694832997.0800047</v>
      </c>
    </row>
    <row r="412" spans="1:12" x14ac:dyDescent="0.25">
      <c r="A412" s="250">
        <v>42319</v>
      </c>
      <c r="B412" s="249">
        <v>684205</v>
      </c>
      <c r="C412" s="249">
        <v>3686295</v>
      </c>
      <c r="D412" s="249">
        <v>476066854.30000001</v>
      </c>
      <c r="E412" s="249"/>
      <c r="F412" s="249"/>
      <c r="G412" s="249">
        <v>310462271.5</v>
      </c>
      <c r="H412" s="249">
        <v>301952920.5</v>
      </c>
      <c r="I412" s="249">
        <v>8509351</v>
      </c>
      <c r="J412" s="249">
        <v>9823920.9000000004</v>
      </c>
      <c r="K412" s="249">
        <v>7070007.5599999996</v>
      </c>
      <c r="L412" s="253">
        <f t="shared" si="9"/>
        <v>5701903004.6400051</v>
      </c>
    </row>
    <row r="413" spans="1:12" x14ac:dyDescent="0.25">
      <c r="A413" s="250">
        <v>42320</v>
      </c>
      <c r="B413" s="249">
        <v>559905</v>
      </c>
      <c r="C413" s="249">
        <v>-764235</v>
      </c>
      <c r="D413" s="249">
        <v>459345639.89999998</v>
      </c>
      <c r="E413" s="249"/>
      <c r="F413" s="249"/>
      <c r="G413" s="249">
        <v>302503652.30000001</v>
      </c>
      <c r="H413" s="249">
        <v>296535199.30000001</v>
      </c>
      <c r="I413" s="249">
        <v>5968453</v>
      </c>
      <c r="J413" s="249">
        <v>17528760.16</v>
      </c>
      <c r="K413" s="249">
        <v>13886201.93</v>
      </c>
      <c r="L413" s="253">
        <f t="shared" si="9"/>
        <v>5715789206.5700054</v>
      </c>
    </row>
    <row r="414" spans="1:12" x14ac:dyDescent="0.25">
      <c r="A414" s="250">
        <v>42321</v>
      </c>
      <c r="B414" s="249">
        <v>2301275</v>
      </c>
      <c r="C414" s="249">
        <v>17523856.600000001</v>
      </c>
      <c r="D414" s="249">
        <v>446573087.30000001</v>
      </c>
      <c r="E414" s="249"/>
      <c r="F414" s="249"/>
      <c r="G414" s="249">
        <v>284746308.30000001</v>
      </c>
      <c r="H414" s="249">
        <v>284444482.30000001</v>
      </c>
      <c r="I414" s="249">
        <v>301826</v>
      </c>
      <c r="J414" s="249">
        <v>18988959.309999999</v>
      </c>
      <c r="K414" s="249">
        <v>14617127.58</v>
      </c>
      <c r="L414" s="253">
        <f t="shared" si="9"/>
        <v>5730406334.1500053</v>
      </c>
    </row>
    <row r="415" spans="1:12" x14ac:dyDescent="0.25">
      <c r="A415" s="245">
        <v>42322</v>
      </c>
      <c r="B415" s="251"/>
      <c r="C415" s="251"/>
      <c r="D415" s="236"/>
      <c r="E415" s="236"/>
      <c r="F415" s="236"/>
      <c r="G415" s="236"/>
      <c r="H415" s="236"/>
      <c r="I415" s="236"/>
      <c r="J415" s="251">
        <v>4765</v>
      </c>
      <c r="K415" s="251">
        <v>3468.02</v>
      </c>
      <c r="L415" s="252">
        <f t="shared" si="9"/>
        <v>5730409802.1700058</v>
      </c>
    </row>
    <row r="416" spans="1:12" x14ac:dyDescent="0.25">
      <c r="A416" s="245">
        <v>42323</v>
      </c>
      <c r="B416" s="251"/>
      <c r="C416" s="251">
        <v>168600</v>
      </c>
      <c r="D416" s="236"/>
      <c r="E416" s="236"/>
      <c r="F416" s="236"/>
      <c r="G416" s="236"/>
      <c r="H416" s="236"/>
      <c r="I416" s="236"/>
      <c r="J416" s="251">
        <v>2499660.5</v>
      </c>
      <c r="K416" s="251">
        <v>920341.86</v>
      </c>
      <c r="L416" s="252">
        <f t="shared" si="9"/>
        <v>5731330144.0300055</v>
      </c>
    </row>
    <row r="417" spans="1:12" x14ac:dyDescent="0.25">
      <c r="A417" s="250">
        <v>42324</v>
      </c>
      <c r="B417" s="249">
        <v>23919145</v>
      </c>
      <c r="C417" s="249">
        <v>19708429.600000001</v>
      </c>
      <c r="D417" s="249">
        <v>458158649.30000001</v>
      </c>
      <c r="E417" s="249"/>
      <c r="F417" s="249"/>
      <c r="G417" s="249">
        <v>281582064.30000001</v>
      </c>
      <c r="H417" s="249">
        <v>281323350.30000001</v>
      </c>
      <c r="I417" s="249">
        <v>258714</v>
      </c>
      <c r="J417" s="249">
        <v>4035261.68</v>
      </c>
      <c r="K417" s="249">
        <v>3711382.97</v>
      </c>
      <c r="L417" s="253">
        <f t="shared" si="9"/>
        <v>5735041527.0000057</v>
      </c>
    </row>
    <row r="418" spans="1:12" x14ac:dyDescent="0.25">
      <c r="A418" s="250">
        <v>42325</v>
      </c>
      <c r="B418" s="249">
        <v>6778731</v>
      </c>
      <c r="C418" s="249">
        <v>9343186</v>
      </c>
      <c r="D418" s="249">
        <v>449397503.30000001</v>
      </c>
      <c r="E418" s="249"/>
      <c r="F418" s="249"/>
      <c r="G418" s="249">
        <v>280641994.30000001</v>
      </c>
      <c r="H418" s="249">
        <v>280503741.30000001</v>
      </c>
      <c r="I418" s="249">
        <v>138253</v>
      </c>
      <c r="J418" s="249">
        <v>19625382.399999999</v>
      </c>
      <c r="K418" s="249">
        <v>18239377.66</v>
      </c>
      <c r="L418" s="253">
        <f t="shared" si="9"/>
        <v>5753280904.6600056</v>
      </c>
    </row>
    <row r="419" spans="1:12" x14ac:dyDescent="0.25">
      <c r="A419" s="250">
        <v>42326</v>
      </c>
      <c r="B419" s="249">
        <v>14756824</v>
      </c>
      <c r="C419" s="249">
        <v>1675239</v>
      </c>
      <c r="D419" s="249">
        <v>456905028.30000001</v>
      </c>
      <c r="E419" s="249"/>
      <c r="F419" s="249"/>
      <c r="G419" s="249">
        <v>240921988.30000001</v>
      </c>
      <c r="H419" s="249">
        <v>239578137.30000001</v>
      </c>
      <c r="I419" s="249">
        <v>1343851</v>
      </c>
      <c r="J419" s="249">
        <v>9577335.5500000007</v>
      </c>
      <c r="K419" s="249">
        <v>8495661.1300000008</v>
      </c>
      <c r="L419" s="253">
        <f t="shared" si="9"/>
        <v>5761776565.7900057</v>
      </c>
    </row>
    <row r="420" spans="1:12" x14ac:dyDescent="0.25">
      <c r="A420" s="250">
        <v>42327</v>
      </c>
      <c r="B420" s="249">
        <v>2888932</v>
      </c>
      <c r="C420" s="249">
        <v>6259427</v>
      </c>
      <c r="D420" s="249">
        <v>450667608.30000001</v>
      </c>
      <c r="E420" s="249"/>
      <c r="F420" s="249"/>
      <c r="G420" s="249">
        <v>229150987.30000001</v>
      </c>
      <c r="H420" s="249">
        <v>227815473.30000001</v>
      </c>
      <c r="I420" s="249">
        <v>1335514</v>
      </c>
      <c r="J420" s="249">
        <v>4119465.21</v>
      </c>
      <c r="K420" s="249">
        <v>3212491.5</v>
      </c>
      <c r="L420" s="253">
        <f t="shared" si="9"/>
        <v>5764989057.2900057</v>
      </c>
    </row>
    <row r="421" spans="1:12" x14ac:dyDescent="0.25">
      <c r="A421" s="250">
        <v>42328</v>
      </c>
      <c r="B421" s="249">
        <v>8972644</v>
      </c>
      <c r="C421" s="249">
        <v>228933</v>
      </c>
      <c r="D421" s="249">
        <v>445126968.30000001</v>
      </c>
      <c r="E421" s="249"/>
      <c r="F421" s="249"/>
      <c r="G421" s="249">
        <v>208940759.30000001</v>
      </c>
      <c r="H421" s="249">
        <v>208577753.30000001</v>
      </c>
      <c r="I421" s="249">
        <v>363006</v>
      </c>
      <c r="J421" s="249">
        <v>17523943.239999998</v>
      </c>
      <c r="K421" s="249">
        <v>12323906.710000001</v>
      </c>
      <c r="L421" s="253">
        <f t="shared" si="9"/>
        <v>5777312964.0000057</v>
      </c>
    </row>
    <row r="422" spans="1:12" x14ac:dyDescent="0.25">
      <c r="A422" s="245">
        <v>42329</v>
      </c>
      <c r="B422" s="251"/>
      <c r="C422" s="251"/>
      <c r="D422" s="236"/>
      <c r="E422" s="236"/>
      <c r="F422" s="236"/>
      <c r="G422" s="236"/>
      <c r="H422" s="236"/>
      <c r="I422" s="236"/>
      <c r="J422" s="236"/>
      <c r="K422" s="236"/>
      <c r="L422" s="236"/>
    </row>
    <row r="423" spans="1:12" x14ac:dyDescent="0.25">
      <c r="A423" s="245">
        <v>42330</v>
      </c>
      <c r="B423" s="251"/>
      <c r="C423" s="251"/>
      <c r="D423" s="236"/>
      <c r="E423" s="236"/>
      <c r="F423" s="236"/>
      <c r="G423" s="236"/>
      <c r="H423" s="236"/>
      <c r="I423" s="236"/>
      <c r="J423" s="236"/>
      <c r="K423" s="236"/>
      <c r="L423" s="236"/>
    </row>
    <row r="424" spans="1:12" x14ac:dyDescent="0.25">
      <c r="A424" s="250">
        <v>42331</v>
      </c>
      <c r="B424" s="249">
        <v>1328249</v>
      </c>
      <c r="C424" s="249">
        <v>2721500</v>
      </c>
      <c r="D424" s="249">
        <v>423724809.30000001</v>
      </c>
      <c r="E424" s="249"/>
      <c r="F424" s="249"/>
      <c r="G424" s="249">
        <v>249711523.30000001</v>
      </c>
      <c r="H424" s="249">
        <v>249346658.30000001</v>
      </c>
      <c r="I424" s="249">
        <v>364865</v>
      </c>
      <c r="J424" s="249">
        <v>8851163</v>
      </c>
      <c r="K424" s="249">
        <v>8212715.6100000003</v>
      </c>
      <c r="L424" s="253">
        <f>L421+K424</f>
        <v>5785525679.6100054</v>
      </c>
    </row>
    <row r="425" spans="1:12" x14ac:dyDescent="0.25">
      <c r="A425" s="250">
        <v>42332</v>
      </c>
      <c r="B425" s="249">
        <v>6584829</v>
      </c>
      <c r="C425" s="249">
        <v>6079285</v>
      </c>
      <c r="D425" s="249">
        <v>413289365.30000001</v>
      </c>
      <c r="E425" s="249"/>
      <c r="F425" s="249"/>
      <c r="G425" s="249">
        <v>252576988.30000001</v>
      </c>
      <c r="H425" s="249">
        <v>252352254.30000001</v>
      </c>
      <c r="I425" s="249">
        <v>224734</v>
      </c>
      <c r="J425" s="249">
        <v>17496240.539999999</v>
      </c>
      <c r="K425" s="249">
        <v>14684112.49</v>
      </c>
      <c r="L425" s="253">
        <f>L424+K425</f>
        <v>5800209792.1000051</v>
      </c>
    </row>
    <row r="426" spans="1:12" x14ac:dyDescent="0.25">
      <c r="A426" s="250">
        <v>42333</v>
      </c>
      <c r="B426" s="249">
        <v>780721</v>
      </c>
      <c r="C426" s="249">
        <v>2390618</v>
      </c>
      <c r="D426" s="249">
        <v>403770495.30000001</v>
      </c>
      <c r="E426" s="249"/>
      <c r="F426" s="249"/>
      <c r="G426" s="249">
        <v>249501086.30000001</v>
      </c>
      <c r="H426" s="249">
        <v>249311076.30000001</v>
      </c>
      <c r="I426" s="249">
        <v>190010</v>
      </c>
      <c r="J426" s="249">
        <v>19394037.300000001</v>
      </c>
      <c r="K426" s="249">
        <v>17337358.379999999</v>
      </c>
      <c r="L426" s="253">
        <f>L425+K426</f>
        <v>5817547150.4800053</v>
      </c>
    </row>
    <row r="427" spans="1:12" x14ac:dyDescent="0.25">
      <c r="A427" s="250">
        <v>42334</v>
      </c>
      <c r="B427" s="249">
        <v>2526630</v>
      </c>
      <c r="C427" s="249">
        <v>8764362</v>
      </c>
      <c r="D427" s="249">
        <v>402563754.30000001</v>
      </c>
      <c r="E427" s="249"/>
      <c r="F427" s="249"/>
      <c r="G427" s="249">
        <v>252246421.30000001</v>
      </c>
      <c r="H427" s="249">
        <v>252002222.30000001</v>
      </c>
      <c r="I427" s="249">
        <v>244199</v>
      </c>
      <c r="J427" s="249">
        <v>4927333</v>
      </c>
      <c r="K427" s="249">
        <v>4501415.01</v>
      </c>
      <c r="L427" s="253">
        <f>L426+K427</f>
        <v>5822048565.4900055</v>
      </c>
    </row>
    <row r="428" spans="1:12" x14ac:dyDescent="0.25">
      <c r="A428" s="250">
        <v>42335</v>
      </c>
      <c r="B428" s="249">
        <v>2050132</v>
      </c>
      <c r="C428" s="249">
        <v>1421744</v>
      </c>
      <c r="D428" s="249"/>
      <c r="E428" s="249"/>
      <c r="F428" s="249"/>
      <c r="G428" s="249"/>
      <c r="H428" s="249"/>
      <c r="I428" s="249"/>
      <c r="J428" s="249">
        <v>12049560.699999999</v>
      </c>
      <c r="K428" s="249">
        <v>10891495.48</v>
      </c>
      <c r="L428" s="253">
        <f>L427+K428</f>
        <v>5832940060.970005</v>
      </c>
    </row>
    <row r="429" spans="1:12" x14ac:dyDescent="0.25">
      <c r="A429" s="245">
        <v>42336</v>
      </c>
      <c r="B429" s="236"/>
      <c r="C429" s="251">
        <v>25660</v>
      </c>
      <c r="D429" s="236"/>
      <c r="E429" s="236"/>
      <c r="F429" s="236"/>
      <c r="G429" s="236"/>
      <c r="H429" s="236"/>
      <c r="I429" s="236"/>
      <c r="J429" s="251">
        <v>40436</v>
      </c>
      <c r="K429" s="251">
        <v>39627.279999999999</v>
      </c>
      <c r="L429" s="252">
        <f>L428+K429</f>
        <v>5832979688.2500048</v>
      </c>
    </row>
    <row r="430" spans="1:12" x14ac:dyDescent="0.25">
      <c r="A430" s="245">
        <v>42337</v>
      </c>
      <c r="B430" s="236"/>
      <c r="C430" s="236"/>
      <c r="D430" s="236"/>
      <c r="E430" s="236"/>
      <c r="F430" s="236"/>
      <c r="G430" s="236"/>
      <c r="H430" s="236"/>
      <c r="I430" s="236"/>
      <c r="J430" s="236"/>
      <c r="K430" s="236"/>
      <c r="L430" s="236"/>
    </row>
    <row r="431" spans="1:12" x14ac:dyDescent="0.25">
      <c r="A431" s="250">
        <v>42338</v>
      </c>
      <c r="B431" s="249">
        <v>152321</v>
      </c>
      <c r="C431" s="249">
        <v>28773904</v>
      </c>
      <c r="D431" s="249">
        <v>367194580.30000001</v>
      </c>
      <c r="E431" s="249"/>
      <c r="F431" s="249"/>
      <c r="G431" s="249">
        <v>239733592.30000001</v>
      </c>
      <c r="H431" s="249">
        <v>239596273.30000001</v>
      </c>
      <c r="I431" s="249">
        <v>137319</v>
      </c>
      <c r="J431" s="249">
        <v>2561239.0499999998</v>
      </c>
      <c r="K431" s="249">
        <v>2351606.4</v>
      </c>
      <c r="L431" s="253">
        <f>L429+K431</f>
        <v>5835331294.6500044</v>
      </c>
    </row>
    <row r="432" spans="1:12" x14ac:dyDescent="0.25">
      <c r="A432" s="250">
        <v>42339</v>
      </c>
      <c r="B432" s="249">
        <v>2068274</v>
      </c>
      <c r="C432" s="249">
        <v>376317</v>
      </c>
      <c r="D432" s="249">
        <v>367879275.30000001</v>
      </c>
      <c r="E432" s="249"/>
      <c r="F432" s="249"/>
      <c r="G432" s="249">
        <v>237550182.90000001</v>
      </c>
      <c r="H432" s="249">
        <v>237423344.90000001</v>
      </c>
      <c r="I432" s="249">
        <v>126838</v>
      </c>
      <c r="J432" s="249">
        <v>1849000.15</v>
      </c>
      <c r="K432" s="249">
        <v>1662282.78</v>
      </c>
      <c r="L432" s="253">
        <f>L431+K432</f>
        <v>5836993577.4300041</v>
      </c>
    </row>
    <row r="433" spans="1:12" x14ac:dyDescent="0.25">
      <c r="A433" s="250">
        <v>42340</v>
      </c>
      <c r="B433" s="249">
        <v>14299174</v>
      </c>
      <c r="C433" s="249">
        <v>28243290</v>
      </c>
      <c r="D433" s="249">
        <v>377319900.30000001</v>
      </c>
      <c r="E433" s="249"/>
      <c r="F433" s="249"/>
      <c r="G433" s="249">
        <v>240482184.90000001</v>
      </c>
      <c r="H433" s="249">
        <v>240268126.90000001</v>
      </c>
      <c r="I433" s="249">
        <v>214058</v>
      </c>
      <c r="J433" s="249">
        <v>5517920</v>
      </c>
      <c r="K433" s="249">
        <v>4894777.51</v>
      </c>
      <c r="L433" s="253">
        <f>L432+K433</f>
        <v>5841888354.9400043</v>
      </c>
    </row>
    <row r="434" spans="1:12" x14ac:dyDescent="0.25">
      <c r="A434" s="250">
        <v>42341</v>
      </c>
      <c r="B434" s="249">
        <v>40444958</v>
      </c>
      <c r="C434" s="249">
        <v>4312646</v>
      </c>
      <c r="D434" s="249">
        <v>416010414.89999998</v>
      </c>
      <c r="E434" s="249"/>
      <c r="F434" s="249"/>
      <c r="G434" s="249">
        <v>239878169.90000001</v>
      </c>
      <c r="H434" s="249">
        <v>239573671.90000001</v>
      </c>
      <c r="I434" s="249">
        <v>304498</v>
      </c>
      <c r="J434" s="249">
        <v>1080784</v>
      </c>
      <c r="K434" s="249">
        <v>937636.64</v>
      </c>
      <c r="L434" s="253">
        <f>L433+K434</f>
        <v>5842825991.5800047</v>
      </c>
    </row>
    <row r="435" spans="1:12" x14ac:dyDescent="0.25">
      <c r="A435" s="250">
        <v>42342</v>
      </c>
      <c r="B435" s="249">
        <v>10869497</v>
      </c>
      <c r="C435" s="249">
        <v>244668</v>
      </c>
      <c r="D435" s="249">
        <v>420608881.89999998</v>
      </c>
      <c r="E435" s="249"/>
      <c r="F435" s="249"/>
      <c r="G435" s="249">
        <v>238195615.90000001</v>
      </c>
      <c r="H435" s="249">
        <v>237978337.90000001</v>
      </c>
      <c r="I435" s="249">
        <v>217278</v>
      </c>
      <c r="J435" s="249">
        <v>5717473.25</v>
      </c>
      <c r="K435" s="249">
        <v>5172124.6500000004</v>
      </c>
      <c r="L435" s="253">
        <f>L434+K435</f>
        <v>5847998116.2300043</v>
      </c>
    </row>
    <row r="436" spans="1:12" x14ac:dyDescent="0.25">
      <c r="A436" s="245">
        <v>42343</v>
      </c>
      <c r="B436" s="236"/>
      <c r="C436" s="236"/>
      <c r="D436" s="236"/>
      <c r="E436" s="236"/>
      <c r="F436" s="236"/>
      <c r="G436" s="236"/>
      <c r="H436" s="236"/>
      <c r="I436" s="236"/>
      <c r="J436" s="251">
        <v>34848</v>
      </c>
      <c r="K436" s="251">
        <v>30875.33</v>
      </c>
      <c r="L436" s="252">
        <f>L435+K436</f>
        <v>5848028991.5600042</v>
      </c>
    </row>
    <row r="437" spans="1:12" x14ac:dyDescent="0.25">
      <c r="A437" s="245">
        <v>42344</v>
      </c>
      <c r="B437" s="236"/>
      <c r="C437" s="236"/>
      <c r="D437" s="236"/>
      <c r="E437" s="236"/>
      <c r="F437" s="236"/>
      <c r="G437" s="236"/>
      <c r="H437" s="236"/>
      <c r="I437" s="236"/>
      <c r="J437" s="236"/>
      <c r="K437" s="236"/>
      <c r="L437" s="236"/>
    </row>
    <row r="438" spans="1:12" x14ac:dyDescent="0.25">
      <c r="A438" s="250">
        <v>42345</v>
      </c>
      <c r="B438" s="249">
        <v>3740677</v>
      </c>
      <c r="C438" s="249">
        <v>3772594</v>
      </c>
      <c r="D438" s="249">
        <v>417249987.89999998</v>
      </c>
      <c r="E438" s="249"/>
      <c r="F438" s="249"/>
      <c r="G438" s="249">
        <v>233086004.90000001</v>
      </c>
      <c r="H438" s="249">
        <v>232868726.90000001</v>
      </c>
      <c r="I438" s="249">
        <v>217278</v>
      </c>
      <c r="J438" s="249">
        <v>7745718.79</v>
      </c>
      <c r="K438" s="249">
        <v>5693209.1600000001</v>
      </c>
      <c r="L438" s="253">
        <f>L436+K438</f>
        <v>5853722200.7200041</v>
      </c>
    </row>
    <row r="439" spans="1:12" x14ac:dyDescent="0.25">
      <c r="A439" s="250">
        <v>42346</v>
      </c>
      <c r="B439" s="249">
        <v>14793734</v>
      </c>
      <c r="C439" s="249">
        <v>1014385</v>
      </c>
      <c r="D439" s="249">
        <v>419513603.89999998</v>
      </c>
      <c r="E439" s="249"/>
      <c r="F439" s="249"/>
      <c r="G439" s="249">
        <v>263508672.90000001</v>
      </c>
      <c r="H439" s="249">
        <v>263291394.90000001</v>
      </c>
      <c r="I439" s="249">
        <v>217278</v>
      </c>
      <c r="J439" s="249">
        <v>20443129.640000001</v>
      </c>
      <c r="K439" s="249">
        <v>17245283.890000001</v>
      </c>
      <c r="L439" s="253">
        <f>L438+K439</f>
        <v>5870967484.6100044</v>
      </c>
    </row>
    <row r="440" spans="1:12" x14ac:dyDescent="0.25">
      <c r="A440" s="250">
        <v>42347</v>
      </c>
      <c r="B440" s="249">
        <v>18153775</v>
      </c>
      <c r="C440" s="249">
        <v>18776778</v>
      </c>
      <c r="D440" s="249">
        <v>426388173.89999998</v>
      </c>
      <c r="E440" s="249"/>
      <c r="F440" s="249"/>
      <c r="G440" s="249">
        <v>256229455.90000001</v>
      </c>
      <c r="H440" s="249">
        <v>256012177.90000001</v>
      </c>
      <c r="I440" s="249">
        <v>217278</v>
      </c>
      <c r="J440" s="249">
        <v>8425663.1699999999</v>
      </c>
      <c r="K440" s="249">
        <v>7908204.7000000002</v>
      </c>
      <c r="L440" s="253">
        <f>L439+K440</f>
        <v>5878875689.3100042</v>
      </c>
    </row>
    <row r="441" spans="1:12" x14ac:dyDescent="0.25">
      <c r="A441" s="250">
        <v>42348</v>
      </c>
      <c r="B441" s="249">
        <v>64658.25</v>
      </c>
      <c r="C441" s="249">
        <v>33487614</v>
      </c>
      <c r="D441" s="249">
        <v>415088973.05000001</v>
      </c>
      <c r="E441" s="249"/>
      <c r="F441" s="249"/>
      <c r="G441" s="249">
        <v>253823718.90000001</v>
      </c>
      <c r="H441" s="249">
        <v>253606440.90000001</v>
      </c>
      <c r="I441" s="249">
        <v>217278</v>
      </c>
      <c r="J441" s="249">
        <v>13039021.91</v>
      </c>
      <c r="K441" s="249">
        <v>-990435.63</v>
      </c>
      <c r="L441" s="253">
        <f>L440+K441</f>
        <v>5877885253.6800041</v>
      </c>
    </row>
    <row r="442" spans="1:12" x14ac:dyDescent="0.25">
      <c r="A442" s="250">
        <v>42349</v>
      </c>
      <c r="B442" s="249">
        <v>0</v>
      </c>
      <c r="C442" s="249">
        <v>9064811.5999999996</v>
      </c>
      <c r="D442" s="249">
        <v>403671252.05000001</v>
      </c>
      <c r="E442" s="249"/>
      <c r="F442" s="249"/>
      <c r="G442" s="249">
        <v>255203245.90000001</v>
      </c>
      <c r="H442" s="249">
        <v>254972322.90000001</v>
      </c>
      <c r="I442" s="249">
        <v>230923</v>
      </c>
      <c r="J442" s="249">
        <v>9778444.6500000004</v>
      </c>
      <c r="K442" s="249">
        <v>8936822.8900000006</v>
      </c>
      <c r="L442" s="253">
        <f>L441+K442</f>
        <v>5886822076.5700045</v>
      </c>
    </row>
    <row r="443" spans="1:12" x14ac:dyDescent="0.25">
      <c r="A443" s="245">
        <v>42350</v>
      </c>
      <c r="B443" s="236"/>
      <c r="C443" s="236"/>
      <c r="D443" s="236"/>
      <c r="E443" s="236"/>
      <c r="F443" s="236"/>
      <c r="G443" s="236"/>
      <c r="H443" s="236"/>
      <c r="I443" s="236"/>
      <c r="J443" s="236"/>
      <c r="K443" s="236"/>
      <c r="L443" s="236"/>
    </row>
    <row r="444" spans="1:12" x14ac:dyDescent="0.25">
      <c r="A444" s="245">
        <v>42351</v>
      </c>
      <c r="B444" s="236"/>
      <c r="C444" s="236"/>
      <c r="D444" s="236"/>
      <c r="E444" s="236"/>
      <c r="F444" s="236"/>
      <c r="G444" s="236"/>
      <c r="H444" s="236"/>
      <c r="I444" s="236"/>
      <c r="J444" s="236"/>
      <c r="K444" s="236"/>
      <c r="L444" s="236"/>
    </row>
    <row r="445" spans="1:12" x14ac:dyDescent="0.25">
      <c r="A445" s="250">
        <v>42352</v>
      </c>
      <c r="B445" s="249">
        <v>6632333</v>
      </c>
      <c r="C445" s="249">
        <v>9398384</v>
      </c>
      <c r="D445" s="249">
        <v>393747725.05000001</v>
      </c>
      <c r="E445" s="249"/>
      <c r="F445" s="249"/>
      <c r="G445" s="249">
        <v>257776028.90000001</v>
      </c>
      <c r="H445" s="249">
        <v>257549524.90000001</v>
      </c>
      <c r="I445" s="249">
        <v>226504</v>
      </c>
      <c r="J445" s="249">
        <v>11229859</v>
      </c>
      <c r="K445" s="249">
        <v>7838205.2400000002</v>
      </c>
      <c r="L445" s="253">
        <f>L442+K445</f>
        <v>5894660281.8100042</v>
      </c>
    </row>
    <row r="446" spans="1:12" x14ac:dyDescent="0.25">
      <c r="A446" s="250">
        <v>42353</v>
      </c>
      <c r="B446" s="249">
        <v>8545371</v>
      </c>
      <c r="C446" s="249">
        <v>2927715.6</v>
      </c>
      <c r="D446" s="249">
        <v>390121350.05000001</v>
      </c>
      <c r="E446" s="249"/>
      <c r="F446" s="249"/>
      <c r="G446" s="249">
        <v>259786234.90000001</v>
      </c>
      <c r="H446" s="249">
        <v>259544785.90000001</v>
      </c>
      <c r="I446" s="249">
        <v>241449</v>
      </c>
      <c r="J446" s="249">
        <v>7335280.9500000002</v>
      </c>
      <c r="K446" s="249">
        <v>6555158.8300000001</v>
      </c>
      <c r="L446" s="253">
        <f>L445+K446</f>
        <v>5901215440.6400042</v>
      </c>
    </row>
    <row r="447" spans="1:12" x14ac:dyDescent="0.25">
      <c r="A447" s="250">
        <v>42354</v>
      </c>
      <c r="B447" s="249">
        <v>907490</v>
      </c>
      <c r="C447" s="249">
        <v>16697785</v>
      </c>
      <c r="D447" s="249">
        <v>383146627.36000001</v>
      </c>
      <c r="E447" s="249"/>
      <c r="F447" s="249"/>
      <c r="G447" s="249">
        <v>262925788.90000001</v>
      </c>
      <c r="H447" s="249">
        <v>259004273.90000001</v>
      </c>
      <c r="I447" s="249">
        <v>3921515</v>
      </c>
      <c r="J447" s="249">
        <v>14134662.66</v>
      </c>
      <c r="K447" s="249">
        <v>12848937.42</v>
      </c>
      <c r="L447" s="253">
        <f>L446+K447</f>
        <v>5914064378.0600042</v>
      </c>
    </row>
    <row r="448" spans="1:12" x14ac:dyDescent="0.25">
      <c r="A448" s="250">
        <v>42355</v>
      </c>
      <c r="B448" s="249">
        <v>262104.48</v>
      </c>
      <c r="C448" s="249">
        <v>4744943.46</v>
      </c>
      <c r="D448" s="249">
        <v>375417114.38</v>
      </c>
      <c r="E448" s="249"/>
      <c r="F448" s="249"/>
      <c r="G448" s="249">
        <v>261245040.22</v>
      </c>
      <c r="H448" s="249">
        <v>257313961.22</v>
      </c>
      <c r="I448" s="249">
        <v>3931079</v>
      </c>
      <c r="J448" s="249">
        <v>6268227.2000000002</v>
      </c>
      <c r="K448" s="249">
        <v>5599630.1100000003</v>
      </c>
      <c r="L448" s="253">
        <f>L447+K448</f>
        <v>5919664008.1700039</v>
      </c>
    </row>
    <row r="449" spans="1:12" x14ac:dyDescent="0.25">
      <c r="A449" s="250">
        <v>42356</v>
      </c>
      <c r="B449" s="249">
        <v>2585798</v>
      </c>
      <c r="C449" s="249">
        <v>11562114</v>
      </c>
      <c r="D449" s="249">
        <v>368372764.38</v>
      </c>
      <c r="E449" s="249"/>
      <c r="F449" s="249"/>
      <c r="G449" s="249">
        <v>258472628.90000001</v>
      </c>
      <c r="H449" s="249">
        <v>258255350.90000001</v>
      </c>
      <c r="I449" s="249">
        <v>217278</v>
      </c>
      <c r="J449" s="249">
        <v>13827844.130000001</v>
      </c>
      <c r="K449" s="249">
        <v>12179700.09</v>
      </c>
      <c r="L449" s="253">
        <f>L448+K449</f>
        <v>5931843708.260004</v>
      </c>
    </row>
    <row r="450" spans="1:12" x14ac:dyDescent="0.25">
      <c r="A450" s="245">
        <v>42357</v>
      </c>
      <c r="B450" s="236"/>
      <c r="C450" s="236"/>
      <c r="D450" s="236"/>
      <c r="E450" s="236"/>
      <c r="F450" s="236"/>
      <c r="G450" s="236"/>
      <c r="H450" s="236"/>
      <c r="I450" s="236"/>
      <c r="J450" s="236"/>
      <c r="K450" s="236"/>
      <c r="L450" s="236"/>
    </row>
    <row r="451" spans="1:12" x14ac:dyDescent="0.25">
      <c r="A451" s="245">
        <v>42358</v>
      </c>
      <c r="B451" s="236"/>
      <c r="C451" s="236"/>
      <c r="D451" s="236"/>
      <c r="E451" s="236"/>
      <c r="F451" s="236"/>
      <c r="G451" s="236"/>
      <c r="H451" s="236"/>
      <c r="I451" s="236"/>
      <c r="J451" s="236"/>
      <c r="K451" s="236"/>
      <c r="L451" s="236"/>
    </row>
    <row r="452" spans="1:12" x14ac:dyDescent="0.25">
      <c r="A452" s="250">
        <v>42359</v>
      </c>
      <c r="B452" s="249">
        <v>1099448</v>
      </c>
      <c r="C452" s="249">
        <v>4139630</v>
      </c>
      <c r="D452" s="249">
        <v>362079783.38</v>
      </c>
      <c r="E452" s="249"/>
      <c r="F452" s="249"/>
      <c r="G452" s="249">
        <v>254505079.90000001</v>
      </c>
      <c r="H452" s="249">
        <v>254378241.90000001</v>
      </c>
      <c r="I452" s="249">
        <v>126838</v>
      </c>
      <c r="J452" s="249">
        <v>7813586</v>
      </c>
      <c r="K452" s="249">
        <v>7079461.0300000003</v>
      </c>
      <c r="L452" s="253">
        <f>L449+K452</f>
        <v>5938923169.2900038</v>
      </c>
    </row>
    <row r="453" spans="1:12" x14ac:dyDescent="0.25">
      <c r="A453" s="250">
        <v>42360</v>
      </c>
      <c r="B453" s="249">
        <v>5164497</v>
      </c>
      <c r="C453" s="249">
        <v>1792469</v>
      </c>
      <c r="D453" s="249">
        <v>352994027.22000003</v>
      </c>
      <c r="E453" s="249"/>
      <c r="F453" s="249"/>
      <c r="G453" s="249">
        <v>183350400</v>
      </c>
      <c r="H453" s="249">
        <v>178107019</v>
      </c>
      <c r="I453" s="249">
        <v>5243381</v>
      </c>
      <c r="J453" s="249">
        <v>9936935.9499999993</v>
      </c>
      <c r="K453" s="249">
        <v>8968306.6199999992</v>
      </c>
      <c r="L453" s="253">
        <f>L452+K453</f>
        <v>5947891475.9100037</v>
      </c>
    </row>
    <row r="454" spans="1:12" x14ac:dyDescent="0.25">
      <c r="A454" s="250">
        <v>42361</v>
      </c>
      <c r="B454" s="249">
        <v>3301672</v>
      </c>
      <c r="C454" s="249">
        <v>17324003</v>
      </c>
      <c r="D454" s="249">
        <v>340239220.22000003</v>
      </c>
      <c r="E454" s="249"/>
      <c r="F454" s="249"/>
      <c r="G454" s="249">
        <v>128861169.22</v>
      </c>
      <c r="H454" s="249">
        <v>128669461.22</v>
      </c>
      <c r="I454" s="249">
        <v>191708</v>
      </c>
      <c r="J454" s="249">
        <v>16152741.24</v>
      </c>
      <c r="K454" s="249">
        <v>14365115.57</v>
      </c>
      <c r="L454" s="253">
        <f>L453+K454</f>
        <v>5962256591.4800034</v>
      </c>
    </row>
    <row r="455" spans="1:12" x14ac:dyDescent="0.25">
      <c r="A455" s="250">
        <v>42362</v>
      </c>
      <c r="B455" s="249">
        <v>19029068</v>
      </c>
      <c r="C455" s="249">
        <v>4427750</v>
      </c>
      <c r="D455" s="249"/>
      <c r="E455" s="249"/>
      <c r="F455" s="249"/>
      <c r="G455" s="249"/>
      <c r="H455" s="249"/>
      <c r="I455" s="249"/>
      <c r="J455" s="249">
        <v>4059824.36</v>
      </c>
      <c r="K455" s="249">
        <v>2383931.89</v>
      </c>
      <c r="L455" s="253">
        <f>L454+K455</f>
        <v>5964640523.3700037</v>
      </c>
    </row>
    <row r="456" spans="1:12" x14ac:dyDescent="0.25">
      <c r="A456" s="250">
        <v>42363</v>
      </c>
      <c r="B456" s="249">
        <v>2698378</v>
      </c>
      <c r="C456" s="249">
        <v>1698919</v>
      </c>
      <c r="D456" s="249">
        <v>338723985.22000003</v>
      </c>
      <c r="E456" s="249"/>
      <c r="F456" s="249"/>
      <c r="G456" s="249">
        <v>118840869.90000001</v>
      </c>
      <c r="H456" s="249">
        <v>117754014.90000001</v>
      </c>
      <c r="I456" s="249">
        <v>1086855</v>
      </c>
      <c r="J456" s="249">
        <v>16370496.52</v>
      </c>
      <c r="K456" s="249">
        <v>14503993.539999999</v>
      </c>
      <c r="L456" s="253">
        <f>L455+K456</f>
        <v>5979144516.9100037</v>
      </c>
    </row>
    <row r="457" spans="1:12" x14ac:dyDescent="0.25">
      <c r="A457" s="245">
        <v>42364</v>
      </c>
      <c r="B457" s="236"/>
      <c r="C457" s="236"/>
      <c r="D457" s="236"/>
      <c r="E457" s="236"/>
      <c r="F457" s="236"/>
      <c r="G457" s="236"/>
      <c r="H457" s="236"/>
      <c r="I457" s="236"/>
      <c r="J457" s="236"/>
      <c r="K457" s="236"/>
      <c r="L457" s="236"/>
    </row>
    <row r="458" spans="1:12" x14ac:dyDescent="0.25">
      <c r="A458" s="245">
        <v>42365</v>
      </c>
      <c r="B458" s="236"/>
      <c r="C458" s="236"/>
      <c r="D458" s="236"/>
      <c r="E458" s="236"/>
      <c r="F458" s="236"/>
      <c r="G458" s="236"/>
      <c r="H458" s="236"/>
      <c r="I458" s="236"/>
      <c r="J458" s="236"/>
      <c r="K458" s="236"/>
      <c r="L458" s="236"/>
    </row>
    <row r="459" spans="1:12" x14ac:dyDescent="0.25">
      <c r="A459" s="250">
        <v>42366</v>
      </c>
      <c r="B459" s="249">
        <v>2214583</v>
      </c>
      <c r="C459" s="249">
        <v>2318217</v>
      </c>
      <c r="D459" s="249"/>
      <c r="E459" s="249"/>
      <c r="F459" s="249"/>
      <c r="G459" s="249"/>
      <c r="H459" s="249"/>
      <c r="I459" s="249"/>
      <c r="J459" s="249">
        <v>10833066.779999999</v>
      </c>
      <c r="K459" s="249">
        <v>8396005.3100000005</v>
      </c>
      <c r="L459" s="253">
        <f>L456+K459</f>
        <v>5987540522.2200041</v>
      </c>
    </row>
    <row r="460" spans="1:12" x14ac:dyDescent="0.25">
      <c r="A460" s="250">
        <v>42367</v>
      </c>
      <c r="B460" s="249">
        <v>9985070</v>
      </c>
      <c r="C460" s="249">
        <v>6616297</v>
      </c>
      <c r="D460" s="249"/>
      <c r="E460" s="249"/>
      <c r="F460" s="249"/>
      <c r="G460" s="249"/>
      <c r="H460" s="249"/>
      <c r="I460" s="249"/>
      <c r="J460" s="249">
        <v>8415386.9499999993</v>
      </c>
      <c r="K460" s="249">
        <v>5392907.8499999996</v>
      </c>
      <c r="L460" s="253">
        <f>L459+K460</f>
        <v>5992933430.0700045</v>
      </c>
    </row>
    <row r="461" spans="1:12" x14ac:dyDescent="0.25">
      <c r="A461" s="250">
        <v>42368</v>
      </c>
      <c r="B461" s="249">
        <v>13875440</v>
      </c>
      <c r="C461" s="249"/>
      <c r="D461" s="249">
        <v>331237447.22000003</v>
      </c>
      <c r="E461" s="249"/>
      <c r="F461" s="249"/>
      <c r="G461" s="249">
        <v>131739338.90000001</v>
      </c>
      <c r="H461" s="249">
        <v>131612500.90000001</v>
      </c>
      <c r="I461" s="249">
        <v>126838</v>
      </c>
      <c r="J461" s="249"/>
      <c r="K461" s="249">
        <v>-35333.769999999997</v>
      </c>
      <c r="L461" s="253">
        <f>L460+K461</f>
        <v>5992898096.300004</v>
      </c>
    </row>
    <row r="462" spans="1:12" x14ac:dyDescent="0.25">
      <c r="A462" s="250">
        <v>42369</v>
      </c>
      <c r="B462" s="249"/>
      <c r="C462" s="249"/>
      <c r="D462" s="249"/>
      <c r="E462" s="249"/>
      <c r="F462" s="249"/>
      <c r="G462" s="249"/>
      <c r="H462" s="249"/>
      <c r="I462" s="249"/>
      <c r="J462" s="249"/>
      <c r="K462" s="249"/>
      <c r="L462" s="249"/>
    </row>
    <row r="463" spans="1:12" x14ac:dyDescent="0.25">
      <c r="A463" s="245">
        <v>42370</v>
      </c>
      <c r="B463" s="236"/>
      <c r="C463" s="236"/>
      <c r="D463" s="236"/>
      <c r="E463" s="236"/>
      <c r="F463" s="236"/>
      <c r="G463" s="236"/>
      <c r="H463" s="236"/>
      <c r="I463" s="236"/>
      <c r="J463" s="236"/>
      <c r="K463" s="236"/>
      <c r="L463" s="236"/>
    </row>
    <row r="464" spans="1:12" x14ac:dyDescent="0.25">
      <c r="A464" s="245">
        <v>42371</v>
      </c>
      <c r="B464" s="236"/>
      <c r="C464" s="236"/>
      <c r="D464" s="236"/>
      <c r="E464" s="236"/>
      <c r="F464" s="236"/>
      <c r="G464" s="236"/>
      <c r="H464" s="236"/>
      <c r="I464" s="236"/>
      <c r="J464" s="236"/>
      <c r="K464" s="236"/>
      <c r="L464" s="236"/>
    </row>
    <row r="465" spans="1:12" x14ac:dyDescent="0.25">
      <c r="A465" s="245">
        <v>42372</v>
      </c>
      <c r="B465" s="236"/>
      <c r="C465" s="236"/>
      <c r="D465" s="236"/>
      <c r="E465" s="236"/>
      <c r="F465" s="236"/>
      <c r="G465" s="236"/>
      <c r="H465" s="236"/>
      <c r="I465" s="236"/>
      <c r="J465" s="236"/>
      <c r="K465" s="236"/>
      <c r="L465" s="236"/>
    </row>
    <row r="466" spans="1:12" x14ac:dyDescent="0.25">
      <c r="A466" s="245">
        <v>42373</v>
      </c>
      <c r="B466" s="236"/>
      <c r="C466" s="236"/>
      <c r="D466" s="236"/>
      <c r="E466" s="236"/>
      <c r="F466" s="236"/>
      <c r="G466" s="236"/>
      <c r="H466" s="236"/>
      <c r="I466" s="236"/>
      <c r="J466" s="236"/>
      <c r="K466" s="236"/>
      <c r="L466" s="236"/>
    </row>
    <row r="467" spans="1:12" x14ac:dyDescent="0.25">
      <c r="A467" s="245">
        <v>42374</v>
      </c>
      <c r="B467" s="236"/>
      <c r="C467" s="236"/>
      <c r="D467" s="236"/>
      <c r="E467" s="236"/>
      <c r="F467" s="236"/>
      <c r="G467" s="236"/>
      <c r="H467" s="236"/>
      <c r="I467" s="236"/>
      <c r="J467" s="236"/>
      <c r="K467" s="236"/>
      <c r="L467" s="236"/>
    </row>
    <row r="468" spans="1:12" x14ac:dyDescent="0.25">
      <c r="A468" s="245">
        <v>42375</v>
      </c>
      <c r="B468" s="236"/>
      <c r="C468" s="236"/>
      <c r="D468" s="236"/>
      <c r="E468" s="236"/>
      <c r="F468" s="236"/>
      <c r="G468" s="236"/>
      <c r="H468" s="236"/>
      <c r="I468" s="236"/>
      <c r="J468" s="236"/>
      <c r="K468" s="236"/>
      <c r="L468" s="236"/>
    </row>
    <row r="469" spans="1:12" x14ac:dyDescent="0.25">
      <c r="A469" s="245">
        <v>42376</v>
      </c>
      <c r="B469" s="236"/>
      <c r="C469" s="236"/>
      <c r="D469" s="236"/>
      <c r="E469" s="236"/>
      <c r="F469" s="236"/>
      <c r="G469" s="236"/>
      <c r="H469" s="236"/>
      <c r="I469" s="236"/>
      <c r="J469" s="236"/>
      <c r="K469" s="236"/>
      <c r="L469" s="236"/>
    </row>
    <row r="470" spans="1:12" x14ac:dyDescent="0.25">
      <c r="A470" s="245">
        <v>42377</v>
      </c>
      <c r="B470" s="236"/>
      <c r="C470" s="236"/>
      <c r="D470" s="236"/>
      <c r="E470" s="236"/>
      <c r="F470" s="236"/>
      <c r="G470" s="236"/>
      <c r="H470" s="236"/>
      <c r="I470" s="236"/>
      <c r="J470" s="236"/>
      <c r="K470" s="236"/>
      <c r="L470" s="236"/>
    </row>
    <row r="471" spans="1:12" x14ac:dyDescent="0.25">
      <c r="A471" s="245">
        <v>42378</v>
      </c>
      <c r="B471" s="236"/>
      <c r="C471" s="236"/>
      <c r="D471" s="236"/>
      <c r="E471" s="236"/>
      <c r="F471" s="236"/>
      <c r="G471" s="236"/>
      <c r="H471" s="236"/>
      <c r="I471" s="236"/>
      <c r="J471" s="236"/>
      <c r="K471" s="236"/>
      <c r="L471" s="236"/>
    </row>
    <row r="472" spans="1:12" x14ac:dyDescent="0.25">
      <c r="A472" s="245">
        <v>42379</v>
      </c>
      <c r="B472" s="236"/>
      <c r="C472" s="236"/>
      <c r="D472" s="236"/>
      <c r="E472" s="236"/>
      <c r="F472" s="236"/>
      <c r="G472" s="236"/>
      <c r="H472" s="236"/>
      <c r="I472" s="236"/>
      <c r="J472" s="236"/>
      <c r="K472" s="236"/>
      <c r="L472" s="236"/>
    </row>
    <row r="473" spans="1:12" x14ac:dyDescent="0.25">
      <c r="A473" s="250">
        <v>42380</v>
      </c>
      <c r="B473" s="249">
        <v>2754147</v>
      </c>
      <c r="C473" s="249"/>
      <c r="D473" s="249">
        <v>331158905.22000003</v>
      </c>
      <c r="E473" s="249"/>
      <c r="F473" s="249"/>
      <c r="G473" s="249">
        <v>125622921.22</v>
      </c>
      <c r="H473" s="249">
        <v>125496132.90000001</v>
      </c>
      <c r="I473" s="249">
        <v>126788.32</v>
      </c>
      <c r="J473" s="249">
        <v>0</v>
      </c>
      <c r="K473" s="249">
        <v>0</v>
      </c>
      <c r="L473" s="253">
        <f>L461+K473</f>
        <v>5992898096.300004</v>
      </c>
    </row>
    <row r="474" spans="1:12" x14ac:dyDescent="0.25">
      <c r="A474" s="250">
        <v>42381</v>
      </c>
      <c r="B474" s="249">
        <v>14954340.32</v>
      </c>
      <c r="C474" s="249"/>
      <c r="D474" s="249">
        <v>188151753.31999999</v>
      </c>
      <c r="E474" s="249"/>
      <c r="F474" s="249"/>
      <c r="G474" s="249">
        <v>94308469.319999993</v>
      </c>
      <c r="H474" s="249">
        <v>94181631.319999993</v>
      </c>
      <c r="I474" s="249">
        <v>126838</v>
      </c>
      <c r="J474" s="249">
        <v>0</v>
      </c>
      <c r="K474" s="249">
        <v>-16651.669999999998</v>
      </c>
      <c r="L474" s="253">
        <f t="shared" ref="L474:L484" si="10">L473+K474</f>
        <v>5992881444.6300039</v>
      </c>
    </row>
    <row r="475" spans="1:12" x14ac:dyDescent="0.25">
      <c r="A475" s="250">
        <v>42382</v>
      </c>
      <c r="B475" s="249">
        <v>14109340</v>
      </c>
      <c r="C475" s="249"/>
      <c r="D475" s="249">
        <v>191509518.31999999</v>
      </c>
      <c r="E475" s="249"/>
      <c r="F475" s="249"/>
      <c r="G475" s="249">
        <v>79710960.319999993</v>
      </c>
      <c r="H475" s="249">
        <v>79584122.319999993</v>
      </c>
      <c r="I475" s="249">
        <v>126838</v>
      </c>
      <c r="J475" s="249">
        <v>9309188</v>
      </c>
      <c r="K475" s="249">
        <v>8278147.2800000003</v>
      </c>
      <c r="L475" s="253">
        <f t="shared" si="10"/>
        <v>6001159591.9100037</v>
      </c>
    </row>
    <row r="476" spans="1:12" x14ac:dyDescent="0.25">
      <c r="A476" s="250">
        <v>42383</v>
      </c>
      <c r="B476" s="249">
        <v>565930.19999999995</v>
      </c>
      <c r="C476" s="249">
        <v>1851688</v>
      </c>
      <c r="D476" s="249">
        <v>185714972.52000001</v>
      </c>
      <c r="E476" s="249"/>
      <c r="F476" s="249"/>
      <c r="G476" s="249">
        <v>76134369.519999996</v>
      </c>
      <c r="H476" s="249">
        <v>75870317.519999996</v>
      </c>
      <c r="I476" s="249">
        <v>264052</v>
      </c>
      <c r="J476" s="249">
        <v>962952.44</v>
      </c>
      <c r="K476" s="249">
        <v>855718.52</v>
      </c>
      <c r="L476" s="253">
        <f t="shared" si="10"/>
        <v>6002015310.4300041</v>
      </c>
    </row>
    <row r="477" spans="1:12" x14ac:dyDescent="0.25">
      <c r="A477" s="250">
        <v>42384</v>
      </c>
      <c r="B477" s="249">
        <v>21102918</v>
      </c>
      <c r="C477" s="249">
        <v>6276047</v>
      </c>
      <c r="D477" s="249">
        <v>181985066.52000001</v>
      </c>
      <c r="E477" s="249"/>
      <c r="F477" s="249"/>
      <c r="G477" s="249">
        <v>76176703.519999996</v>
      </c>
      <c r="H477" s="249">
        <v>75915507.519999996</v>
      </c>
      <c r="I477" s="249">
        <v>261196</v>
      </c>
      <c r="J477" s="249">
        <v>14104679</v>
      </c>
      <c r="K477" s="249">
        <v>12718824.34</v>
      </c>
      <c r="L477" s="253">
        <f t="shared" si="10"/>
        <v>6014734134.7700043</v>
      </c>
    </row>
    <row r="478" spans="1:12" x14ac:dyDescent="0.25">
      <c r="A478" s="245">
        <v>42385</v>
      </c>
      <c r="B478" s="236"/>
      <c r="C478" s="236"/>
      <c r="D478" s="236"/>
      <c r="E478" s="236"/>
      <c r="F478" s="236"/>
      <c r="G478" s="236"/>
      <c r="H478" s="236"/>
      <c r="I478" s="236"/>
      <c r="J478" s="251">
        <v>312451</v>
      </c>
      <c r="K478" s="251">
        <v>278612.53999999998</v>
      </c>
      <c r="L478" s="252">
        <f t="shared" si="10"/>
        <v>6015012747.3100042</v>
      </c>
    </row>
    <row r="479" spans="1:12" x14ac:dyDescent="0.25">
      <c r="A479" s="245">
        <v>42386</v>
      </c>
      <c r="B479" s="236"/>
      <c r="C479" s="236"/>
      <c r="D479" s="236"/>
      <c r="E479" s="236"/>
      <c r="F479" s="236"/>
      <c r="G479" s="236"/>
      <c r="H479" s="236"/>
      <c r="I479" s="236"/>
      <c r="J479" s="251">
        <v>12553432</v>
      </c>
      <c r="K479" s="251">
        <v>11208353.539999999</v>
      </c>
      <c r="L479" s="252">
        <f t="shared" si="10"/>
        <v>6026221100.8500042</v>
      </c>
    </row>
    <row r="480" spans="1:12" x14ac:dyDescent="0.25">
      <c r="A480" s="250">
        <v>42387</v>
      </c>
      <c r="B480" s="259">
        <v>27517663</v>
      </c>
      <c r="C480" s="260">
        <v>13506356</v>
      </c>
      <c r="D480" s="259"/>
      <c r="E480" s="259"/>
      <c r="F480" s="259"/>
      <c r="G480" s="259"/>
      <c r="H480" s="259"/>
      <c r="I480" s="259"/>
      <c r="J480" s="249">
        <v>4539672</v>
      </c>
      <c r="K480" s="249">
        <v>4214623.66</v>
      </c>
      <c r="L480" s="261">
        <f t="shared" si="10"/>
        <v>6030435724.510004</v>
      </c>
    </row>
    <row r="481" spans="1:12" x14ac:dyDescent="0.25">
      <c r="A481" s="250">
        <v>42388</v>
      </c>
      <c r="B481" s="259">
        <v>14854206</v>
      </c>
      <c r="C481" s="260">
        <v>6142520</v>
      </c>
      <c r="D481" s="259">
        <v>193815103.52000001</v>
      </c>
      <c r="E481" s="259"/>
      <c r="F481" s="259"/>
      <c r="G481" s="259">
        <v>77821337.519999996</v>
      </c>
      <c r="H481" s="259">
        <v>77568790.519999996</v>
      </c>
      <c r="I481" s="259">
        <v>252547</v>
      </c>
      <c r="J481" s="249">
        <v>19696389.379999999</v>
      </c>
      <c r="K481" s="249">
        <v>17633301.890000001</v>
      </c>
      <c r="L481" s="259">
        <f t="shared" si="10"/>
        <v>6048069026.4000044</v>
      </c>
    </row>
    <row r="482" spans="1:12" x14ac:dyDescent="0.25">
      <c r="A482" s="250">
        <v>42389</v>
      </c>
      <c r="B482" s="259">
        <v>8688452</v>
      </c>
      <c r="C482" s="260">
        <v>11640044</v>
      </c>
      <c r="D482" s="259">
        <v>195569679.52000001</v>
      </c>
      <c r="E482" s="259"/>
      <c r="F482" s="259"/>
      <c r="G482" s="259">
        <v>67071516.520000003</v>
      </c>
      <c r="H482" s="259">
        <v>66661628.520000003</v>
      </c>
      <c r="I482" s="259">
        <v>409888</v>
      </c>
      <c r="J482" s="249">
        <v>7102443</v>
      </c>
      <c r="K482" s="249">
        <v>6493568.2000000002</v>
      </c>
      <c r="L482" s="259">
        <f t="shared" si="10"/>
        <v>6054562594.6000042</v>
      </c>
    </row>
    <row r="483" spans="1:12" x14ac:dyDescent="0.25">
      <c r="A483" s="250">
        <v>42390</v>
      </c>
      <c r="B483" s="259">
        <v>155032171</v>
      </c>
      <c r="C483" s="260">
        <v>27476444</v>
      </c>
      <c r="D483" s="259">
        <v>339183840.51999998</v>
      </c>
      <c r="E483" s="259"/>
      <c r="F483" s="259"/>
      <c r="G483" s="259">
        <v>70380562.519999996</v>
      </c>
      <c r="H483" s="259">
        <v>70149717.519999996</v>
      </c>
      <c r="I483" s="259">
        <v>230845</v>
      </c>
      <c r="J483" s="249">
        <v>4543062.6100000003</v>
      </c>
      <c r="K483" s="249">
        <v>4056096.3</v>
      </c>
      <c r="L483" s="259">
        <f t="shared" si="10"/>
        <v>6058618690.9000044</v>
      </c>
    </row>
    <row r="484" spans="1:12" x14ac:dyDescent="0.25">
      <c r="A484" s="250">
        <v>42391</v>
      </c>
      <c r="B484" s="259">
        <v>309978742</v>
      </c>
      <c r="C484" s="260">
        <v>2947424</v>
      </c>
      <c r="D484" s="259">
        <v>641634823.51999998</v>
      </c>
      <c r="E484" s="259"/>
      <c r="F484" s="259"/>
      <c r="G484" s="259">
        <v>70540871.519999996</v>
      </c>
      <c r="H484" s="259">
        <v>70402716.519999996</v>
      </c>
      <c r="I484" s="259">
        <v>138155</v>
      </c>
      <c r="J484" s="249">
        <v>15842625.689999999</v>
      </c>
      <c r="K484" s="249">
        <v>14328189.109999999</v>
      </c>
      <c r="L484" s="259">
        <f t="shared" si="10"/>
        <v>6072946880.010004</v>
      </c>
    </row>
    <row r="485" spans="1:12" x14ac:dyDescent="0.25">
      <c r="A485" s="245">
        <v>42392</v>
      </c>
      <c r="B485" s="236"/>
      <c r="C485" s="236"/>
      <c r="D485" s="236"/>
      <c r="E485" s="236"/>
      <c r="F485" s="236"/>
      <c r="G485" s="236"/>
      <c r="H485" s="236"/>
      <c r="I485" s="236"/>
      <c r="J485" s="236"/>
      <c r="K485" s="236"/>
      <c r="L485" s="236"/>
    </row>
    <row r="486" spans="1:12" x14ac:dyDescent="0.25">
      <c r="A486" s="245">
        <v>42393</v>
      </c>
      <c r="B486" s="236"/>
      <c r="C486" s="236"/>
      <c r="D486" s="236"/>
      <c r="E486" s="236"/>
      <c r="F486" s="236"/>
      <c r="G486" s="236"/>
      <c r="H486" s="236"/>
      <c r="I486" s="236"/>
      <c r="J486" s="236"/>
      <c r="K486" s="236"/>
      <c r="L486" s="236"/>
    </row>
    <row r="487" spans="1:12" x14ac:dyDescent="0.25">
      <c r="A487" s="250">
        <v>42394</v>
      </c>
      <c r="B487" s="249">
        <v>7485439</v>
      </c>
      <c r="C487" s="249">
        <v>-16803108</v>
      </c>
      <c r="D487" s="249">
        <v>629662159.51999998</v>
      </c>
      <c r="E487" s="249"/>
      <c r="F487" s="249"/>
      <c r="G487" s="249">
        <v>85943435.519999996</v>
      </c>
      <c r="H487" s="249">
        <v>83720170.519999996</v>
      </c>
      <c r="I487" s="249">
        <v>2223265</v>
      </c>
      <c r="J487" s="249">
        <v>7940945</v>
      </c>
      <c r="K487" s="249">
        <v>7092115.8399999999</v>
      </c>
      <c r="L487" s="249">
        <f>L484+K487</f>
        <v>6080038995.8500042</v>
      </c>
    </row>
    <row r="488" spans="1:12" x14ac:dyDescent="0.25">
      <c r="A488" s="250">
        <v>42395</v>
      </c>
      <c r="B488" s="249">
        <v>39639774.899999999</v>
      </c>
      <c r="C488" s="249">
        <v>24762076</v>
      </c>
      <c r="D488" s="249">
        <v>645946705.41999996</v>
      </c>
      <c r="E488" s="249"/>
      <c r="F488" s="249"/>
      <c r="G488" s="249">
        <v>87542644.519999996</v>
      </c>
      <c r="H488" s="249">
        <v>87408627.519999996</v>
      </c>
      <c r="I488" s="249">
        <v>134017</v>
      </c>
      <c r="J488" s="249">
        <v>19536491</v>
      </c>
      <c r="K488" s="249">
        <v>17693641.460000001</v>
      </c>
      <c r="L488" s="249">
        <f>L487+K488</f>
        <v>6097732637.3100042</v>
      </c>
    </row>
    <row r="489" spans="1:12" x14ac:dyDescent="0.25">
      <c r="A489" s="250">
        <v>42396</v>
      </c>
      <c r="B489" s="249">
        <v>33128365</v>
      </c>
      <c r="C489" s="249">
        <v>11507239</v>
      </c>
      <c r="D489" s="249">
        <v>685477524.41999996</v>
      </c>
      <c r="E489" s="249"/>
      <c r="F489" s="249"/>
      <c r="G489" s="249">
        <v>74990056.519999996</v>
      </c>
      <c r="H489" s="249">
        <v>74863218.519999996</v>
      </c>
      <c r="I489" s="249">
        <v>126838</v>
      </c>
      <c r="J489" s="249">
        <v>22975222.850000001</v>
      </c>
      <c r="K489" s="249">
        <v>19470515.16</v>
      </c>
      <c r="L489" s="249">
        <f>L488+K489</f>
        <v>6117203152.4700041</v>
      </c>
    </row>
    <row r="490" spans="1:12" x14ac:dyDescent="0.25">
      <c r="A490" s="250">
        <v>42397</v>
      </c>
      <c r="B490" s="248">
        <v>154594060</v>
      </c>
      <c r="C490" s="249">
        <v>46744966</v>
      </c>
      <c r="D490" s="249">
        <v>862954857.41999996</v>
      </c>
      <c r="E490" s="249"/>
      <c r="F490" s="249"/>
      <c r="G490" s="249">
        <v>97479042.519999996</v>
      </c>
      <c r="H490" s="249">
        <v>88599830.519999996</v>
      </c>
      <c r="I490" s="249">
        <v>8879212</v>
      </c>
      <c r="J490" s="249">
        <v>1340424</v>
      </c>
      <c r="K490" s="249">
        <v>1194317.69</v>
      </c>
      <c r="L490" s="249">
        <f>L489+K490</f>
        <v>6118397470.1600037</v>
      </c>
    </row>
    <row r="491" spans="1:12" x14ac:dyDescent="0.25">
      <c r="A491" s="250">
        <v>42398</v>
      </c>
      <c r="B491" s="249">
        <v>28290359.600000001</v>
      </c>
      <c r="C491" s="249">
        <v>9384617</v>
      </c>
      <c r="D491" s="249">
        <v>859183856.01999998</v>
      </c>
      <c r="E491" s="249"/>
      <c r="F491" s="249"/>
      <c r="G491" s="249">
        <v>90449240.519999996</v>
      </c>
      <c r="H491" s="249">
        <v>85408154.519999996</v>
      </c>
      <c r="I491" s="249">
        <v>5041086</v>
      </c>
      <c r="J491" s="249">
        <v>15310103.720000001</v>
      </c>
      <c r="K491" s="249">
        <v>12140743.08</v>
      </c>
      <c r="L491" s="249">
        <f>L490+K491</f>
        <v>6130538213.2400036</v>
      </c>
    </row>
    <row r="492" spans="1:12" x14ac:dyDescent="0.25">
      <c r="A492" s="245">
        <v>42399</v>
      </c>
      <c r="B492" s="236"/>
      <c r="C492" s="236"/>
      <c r="D492" s="236"/>
      <c r="E492" s="236"/>
      <c r="F492" s="236"/>
      <c r="G492" s="236"/>
      <c r="H492" s="236"/>
      <c r="I492" s="236"/>
      <c r="J492" s="251">
        <v>819029</v>
      </c>
      <c r="K492" s="251">
        <v>730000.54</v>
      </c>
      <c r="L492" s="262">
        <f>L491+K492</f>
        <v>6131268213.7800035</v>
      </c>
    </row>
    <row r="493" spans="1:12" x14ac:dyDescent="0.25">
      <c r="A493" s="245">
        <v>42400</v>
      </c>
      <c r="B493" s="236"/>
      <c r="C493" s="236"/>
      <c r="D493" s="236"/>
      <c r="E493" s="236"/>
      <c r="F493" s="236"/>
      <c r="G493" s="236"/>
      <c r="H493" s="236"/>
      <c r="I493" s="236"/>
      <c r="J493" s="236"/>
      <c r="K493" s="236"/>
      <c r="L493" s="236"/>
    </row>
    <row r="494" spans="1:12" x14ac:dyDescent="0.25">
      <c r="A494" s="250">
        <v>42401</v>
      </c>
      <c r="B494" s="249">
        <v>24830577</v>
      </c>
      <c r="C494" s="249">
        <v>40156281.899999999</v>
      </c>
      <c r="D494" s="249">
        <v>841015062.12</v>
      </c>
      <c r="E494" s="249"/>
      <c r="F494" s="249"/>
      <c r="G494" s="249">
        <v>109367827.52</v>
      </c>
      <c r="H494" s="249">
        <v>95155411.519999996</v>
      </c>
      <c r="I494" s="249">
        <v>14212416</v>
      </c>
      <c r="J494" s="249">
        <v>34931379.350000001</v>
      </c>
      <c r="K494" s="249">
        <v>31253154.079999998</v>
      </c>
      <c r="L494" s="249">
        <f>L492+K494</f>
        <v>6162521367.8600035</v>
      </c>
    </row>
    <row r="495" spans="1:12" x14ac:dyDescent="0.25">
      <c r="A495" s="250">
        <v>42402</v>
      </c>
      <c r="B495" s="249">
        <v>34403859.240000002</v>
      </c>
      <c r="C495" s="249">
        <v>116971001</v>
      </c>
      <c r="D495" s="249">
        <v>831221457.36000001</v>
      </c>
      <c r="E495" s="249"/>
      <c r="F495" s="249"/>
      <c r="G495" s="249">
        <v>141264570.52000001</v>
      </c>
      <c r="H495" s="249">
        <v>121119324.52</v>
      </c>
      <c r="I495" s="249">
        <v>20145246</v>
      </c>
      <c r="J495" s="249">
        <v>25130084.350000001</v>
      </c>
      <c r="K495" s="249">
        <v>22326570.350000001</v>
      </c>
      <c r="L495" s="249">
        <f>L494+K495</f>
        <v>6184847938.2100039</v>
      </c>
    </row>
    <row r="496" spans="1:12" x14ac:dyDescent="0.25">
      <c r="A496" s="250">
        <v>42403</v>
      </c>
      <c r="B496" s="249">
        <v>4569425</v>
      </c>
      <c r="C496" s="249">
        <v>94158101</v>
      </c>
      <c r="D496" s="249">
        <v>821931243.36000001</v>
      </c>
      <c r="E496" s="249"/>
      <c r="F496" s="249"/>
      <c r="G496" s="249">
        <v>237143303.52000001</v>
      </c>
      <c r="H496" s="249">
        <v>210183683.52000001</v>
      </c>
      <c r="I496" s="249">
        <v>26959620</v>
      </c>
      <c r="J496" s="249">
        <v>50691280.899999999</v>
      </c>
      <c r="K496" s="249">
        <v>46108250.590000004</v>
      </c>
      <c r="L496" s="249">
        <f>L495+K496</f>
        <v>6230956188.800004</v>
      </c>
    </row>
    <row r="497" spans="1:12" x14ac:dyDescent="0.25">
      <c r="A497" s="250">
        <v>42404</v>
      </c>
      <c r="B497" s="249">
        <v>16759677.779999999</v>
      </c>
      <c r="C497" s="249">
        <v>28372746</v>
      </c>
      <c r="D497" s="249">
        <v>808633779.13999999</v>
      </c>
      <c r="E497" s="249"/>
      <c r="F497" s="249"/>
      <c r="G497" s="249">
        <v>248269189.30000001</v>
      </c>
      <c r="H497" s="249">
        <v>232112683.30000001</v>
      </c>
      <c r="I497" s="249">
        <v>16156506</v>
      </c>
      <c r="J497" s="249">
        <v>29443739.149999999</v>
      </c>
      <c r="K497" s="249">
        <v>27856000.719999999</v>
      </c>
      <c r="L497" s="249">
        <f>L496+K497</f>
        <v>6258812189.5200043</v>
      </c>
    </row>
    <row r="498" spans="1:12" x14ac:dyDescent="0.25">
      <c r="A498" s="250">
        <v>42405</v>
      </c>
      <c r="B498" s="249">
        <v>20037810</v>
      </c>
      <c r="C498" s="249">
        <v>2030062</v>
      </c>
      <c r="D498" s="249">
        <v>810285760.13999999</v>
      </c>
      <c r="E498" s="249"/>
      <c r="F498" s="249"/>
      <c r="G498" s="249">
        <v>155575065.30000001</v>
      </c>
      <c r="H498" s="249">
        <v>148528167.30000001</v>
      </c>
      <c r="I498" s="249">
        <v>7046898</v>
      </c>
      <c r="J498" s="249">
        <v>10593998</v>
      </c>
      <c r="K498" s="249">
        <v>9616249.1400000006</v>
      </c>
      <c r="L498" s="249">
        <f>L497+K498</f>
        <v>6268428438.6600046</v>
      </c>
    </row>
    <row r="499" spans="1:12" x14ac:dyDescent="0.25">
      <c r="A499" s="245">
        <v>42406</v>
      </c>
      <c r="B499" s="236"/>
      <c r="C499" s="236"/>
      <c r="D499" s="236"/>
      <c r="E499" s="236"/>
      <c r="F499" s="236"/>
      <c r="G499" s="236"/>
      <c r="H499" s="236"/>
      <c r="I499" s="236"/>
      <c r="J499" s="251">
        <v>678267</v>
      </c>
      <c r="K499" s="251">
        <v>600944.56000000006</v>
      </c>
      <c r="L499" s="262">
        <f>L498+K499</f>
        <v>6269029383.220005</v>
      </c>
    </row>
    <row r="500" spans="1:12" x14ac:dyDescent="0.25">
      <c r="A500" s="245">
        <v>42407</v>
      </c>
      <c r="B500" s="236"/>
      <c r="C500" s="236"/>
      <c r="D500" s="236"/>
      <c r="E500" s="236"/>
      <c r="F500" s="236"/>
      <c r="G500" s="236"/>
      <c r="H500" s="236"/>
      <c r="I500" s="236"/>
      <c r="J500" s="236"/>
      <c r="K500" s="236"/>
      <c r="L500" s="236"/>
    </row>
    <row r="501" spans="1:12" x14ac:dyDescent="0.25">
      <c r="A501" s="250">
        <v>42408</v>
      </c>
      <c r="B501" s="249">
        <v>39688898.539999999</v>
      </c>
      <c r="C501" s="249">
        <v>63684349</v>
      </c>
      <c r="D501" s="249">
        <v>831888004.67999995</v>
      </c>
      <c r="E501" s="249"/>
      <c r="F501" s="249"/>
      <c r="G501" s="249">
        <v>215527087.30000001</v>
      </c>
      <c r="H501" s="249">
        <v>185082290.30000001</v>
      </c>
      <c r="I501" s="249">
        <v>30444797</v>
      </c>
      <c r="J501" s="249">
        <v>19471469.949999999</v>
      </c>
      <c r="K501" s="249">
        <v>17270430.219999999</v>
      </c>
      <c r="L501" s="249">
        <f>L499+K501</f>
        <v>6286299813.4400053</v>
      </c>
    </row>
    <row r="502" spans="1:12" x14ac:dyDescent="0.25">
      <c r="A502" s="250">
        <v>42409</v>
      </c>
      <c r="B502" s="249">
        <v>943568.4</v>
      </c>
      <c r="C502" s="249">
        <v>90029045.599999994</v>
      </c>
      <c r="D502" s="249">
        <v>788771793.08000004</v>
      </c>
      <c r="E502" s="249"/>
      <c r="F502" s="249"/>
      <c r="G502" s="249">
        <v>259194475.30000001</v>
      </c>
      <c r="H502" s="249">
        <v>225276165.30000001</v>
      </c>
      <c r="I502" s="249">
        <v>33918310</v>
      </c>
      <c r="J502" s="249">
        <v>24564996.850000001</v>
      </c>
      <c r="K502" s="249">
        <v>21889699.609999999</v>
      </c>
      <c r="L502" s="249">
        <f>L501+K502</f>
        <v>6308189513.050005</v>
      </c>
    </row>
    <row r="503" spans="1:12" x14ac:dyDescent="0.25">
      <c r="A503" s="250">
        <v>42410</v>
      </c>
      <c r="B503" s="249">
        <v>16962596.120000001</v>
      </c>
      <c r="C503" s="249">
        <v>13718592</v>
      </c>
      <c r="D503" s="249">
        <v>778953114.20000005</v>
      </c>
      <c r="E503" s="249"/>
      <c r="F503" s="249"/>
      <c r="G503" s="249">
        <v>254292695.30000001</v>
      </c>
      <c r="H503" s="249">
        <v>215804187.30000001</v>
      </c>
      <c r="I503" s="249">
        <v>38488508</v>
      </c>
      <c r="J503" s="249">
        <v>29551301.350000001</v>
      </c>
      <c r="K503" s="249">
        <v>27209348.969999999</v>
      </c>
      <c r="L503" s="249">
        <f>L502+K503</f>
        <v>6335398862.0200052</v>
      </c>
    </row>
    <row r="504" spans="1:12" x14ac:dyDescent="0.25">
      <c r="A504" s="250">
        <v>42411</v>
      </c>
      <c r="B504" s="249">
        <v>6097007.4400000004</v>
      </c>
      <c r="C504" s="249">
        <v>15974067.24</v>
      </c>
      <c r="D504" s="263">
        <v>741986085.63999999</v>
      </c>
      <c r="E504" s="249"/>
      <c r="F504" s="249"/>
      <c r="G504" s="263">
        <v>282404861.95999998</v>
      </c>
      <c r="H504" s="263">
        <v>268225853.09999999</v>
      </c>
      <c r="I504" s="263">
        <v>14179008.859999999</v>
      </c>
      <c r="J504" s="249">
        <v>48638996.399999999</v>
      </c>
      <c r="K504" s="249">
        <v>45782452.539999999</v>
      </c>
      <c r="L504" s="249">
        <f>L503+K504</f>
        <v>6381181314.5600052</v>
      </c>
    </row>
    <row r="505" spans="1:12" x14ac:dyDescent="0.25">
      <c r="A505" s="250">
        <v>42412</v>
      </c>
      <c r="B505" s="249">
        <v>14721512</v>
      </c>
      <c r="C505" s="249">
        <v>39164954</v>
      </c>
      <c r="D505" s="249">
        <v>721316431.86000001</v>
      </c>
      <c r="E505" s="249"/>
      <c r="F505" s="249"/>
      <c r="G505" s="249">
        <v>274832268.5</v>
      </c>
      <c r="H505" s="249">
        <v>265616797.09999999</v>
      </c>
      <c r="I505" s="249">
        <v>9215471.4000000004</v>
      </c>
      <c r="J505" s="249">
        <v>18309925.949999999</v>
      </c>
      <c r="K505" s="249">
        <v>16801426.920000002</v>
      </c>
      <c r="L505" s="249">
        <f>L504+K505</f>
        <v>6397982741.4800053</v>
      </c>
    </row>
    <row r="506" spans="1:12" x14ac:dyDescent="0.25">
      <c r="A506" s="245">
        <v>42413</v>
      </c>
      <c r="B506" s="236"/>
      <c r="C506" s="236"/>
      <c r="D506" s="236"/>
      <c r="E506" s="236"/>
      <c r="F506" s="236"/>
      <c r="G506" s="236"/>
      <c r="H506" s="236"/>
      <c r="I506" s="236"/>
      <c r="J506" s="236"/>
      <c r="K506" s="236"/>
      <c r="L506" s="236"/>
    </row>
    <row r="507" spans="1:12" x14ac:dyDescent="0.25">
      <c r="A507" s="245">
        <v>42414</v>
      </c>
      <c r="B507" s="236"/>
      <c r="C507" s="236"/>
      <c r="D507" s="236"/>
      <c r="E507" s="236"/>
      <c r="F507" s="236"/>
      <c r="G507" s="236"/>
      <c r="H507" s="236"/>
      <c r="I507" s="236"/>
      <c r="J507" s="236"/>
      <c r="K507" s="236"/>
      <c r="L507" s="236"/>
    </row>
    <row r="508" spans="1:12" x14ac:dyDescent="0.25">
      <c r="A508" s="250">
        <v>42415</v>
      </c>
      <c r="B508" s="249">
        <v>11878999</v>
      </c>
      <c r="C508" s="249">
        <v>68082357.120000005</v>
      </c>
      <c r="D508" s="249">
        <v>708853325.34000003</v>
      </c>
      <c r="E508" s="249"/>
      <c r="F508" s="249"/>
      <c r="G508" s="249">
        <v>331275888.10000002</v>
      </c>
      <c r="H508" s="249">
        <v>312720645.10000002</v>
      </c>
      <c r="I508" s="249">
        <v>18555243</v>
      </c>
      <c r="J508" s="249">
        <v>30658250.050000001</v>
      </c>
      <c r="K508" s="249">
        <v>26815830.25</v>
      </c>
      <c r="L508" s="249">
        <f>L505+K508</f>
        <v>6424798571.7300053</v>
      </c>
    </row>
    <row r="509" spans="1:12" x14ac:dyDescent="0.25">
      <c r="A509" s="250">
        <v>42416</v>
      </c>
      <c r="B509" s="249">
        <v>11991935</v>
      </c>
      <c r="C509" s="249">
        <v>44458912</v>
      </c>
      <c r="D509" s="249">
        <v>659970856.34000003</v>
      </c>
      <c r="E509" s="249"/>
      <c r="F509" s="249"/>
      <c r="G509" s="249">
        <v>343902844.10000002</v>
      </c>
      <c r="H509" s="249">
        <v>333290840.10000002</v>
      </c>
      <c r="I509" s="249">
        <v>10612004</v>
      </c>
      <c r="J509" s="249">
        <v>47956292.450000003</v>
      </c>
      <c r="K509" s="249">
        <v>43261997.509999998</v>
      </c>
      <c r="L509" s="249">
        <f>L508+K509</f>
        <v>6468060569.2400055</v>
      </c>
    </row>
    <row r="510" spans="1:12" x14ac:dyDescent="0.25">
      <c r="A510" s="250">
        <v>42417</v>
      </c>
      <c r="B510" s="249">
        <v>13298246</v>
      </c>
      <c r="C510" s="249">
        <v>15863603</v>
      </c>
      <c r="D510" s="249">
        <v>631758782.70000005</v>
      </c>
      <c r="E510" s="249"/>
      <c r="F510" s="249"/>
      <c r="G510" s="249">
        <v>327943895.31999999</v>
      </c>
      <c r="H510" s="249">
        <v>327368512.31999999</v>
      </c>
      <c r="I510" s="249">
        <v>575383</v>
      </c>
      <c r="J510" s="249">
        <v>19246519.800000001</v>
      </c>
      <c r="K510" s="249">
        <v>17359762.170000002</v>
      </c>
      <c r="L510" s="249">
        <f>L509+K510</f>
        <v>6485420331.4100056</v>
      </c>
    </row>
    <row r="511" spans="1:12" x14ac:dyDescent="0.25">
      <c r="A511" s="250">
        <v>42418</v>
      </c>
      <c r="B511" s="249">
        <v>1807365</v>
      </c>
      <c r="C511" s="249">
        <v>11815820</v>
      </c>
      <c r="D511" s="249">
        <v>610972594.70000005</v>
      </c>
      <c r="E511" s="249"/>
      <c r="F511" s="249"/>
      <c r="G511" s="249">
        <v>322403916.31999999</v>
      </c>
      <c r="H511" s="249">
        <v>320872209.31999999</v>
      </c>
      <c r="I511" s="249">
        <v>1531707</v>
      </c>
      <c r="J511" s="249">
        <v>30857221.100000001</v>
      </c>
      <c r="K511" s="249">
        <v>28951524.309999999</v>
      </c>
      <c r="L511" s="249">
        <f>L510+K511</f>
        <v>6514371855.720006</v>
      </c>
    </row>
    <row r="512" spans="1:12" x14ac:dyDescent="0.25">
      <c r="A512" s="250">
        <v>42419</v>
      </c>
      <c r="B512" s="249">
        <v>17444266</v>
      </c>
      <c r="C512" s="249">
        <v>6664614</v>
      </c>
      <c r="D512" s="249">
        <v>603081299.91999996</v>
      </c>
      <c r="E512" s="249"/>
      <c r="F512" s="249"/>
      <c r="G512" s="249">
        <v>287250237.31999999</v>
      </c>
      <c r="H512" s="249">
        <v>285710843.31999999</v>
      </c>
      <c r="I512" s="249">
        <v>1539394</v>
      </c>
      <c r="J512" s="249">
        <v>25432712.949999999</v>
      </c>
      <c r="K512" s="249">
        <v>22592860.59</v>
      </c>
      <c r="L512" s="249">
        <f>L511+K512</f>
        <v>6536964716.3100061</v>
      </c>
    </row>
    <row r="513" spans="1:12" s="243" customFormat="1" x14ac:dyDescent="0.25">
      <c r="A513" s="250">
        <v>42420</v>
      </c>
      <c r="B513" s="264">
        <v>14837097</v>
      </c>
      <c r="C513" s="264">
        <v>23144614</v>
      </c>
      <c r="D513" s="264">
        <v>593003485.91999996</v>
      </c>
      <c r="E513" s="264"/>
      <c r="F513" s="264"/>
      <c r="G513" s="264">
        <v>330032373.31999999</v>
      </c>
      <c r="H513" s="264">
        <v>327558234.31999999</v>
      </c>
      <c r="I513" s="264">
        <v>2474139</v>
      </c>
      <c r="J513" s="264">
        <v>24231009.899999999</v>
      </c>
      <c r="K513" s="264">
        <v>21715663.940000001</v>
      </c>
      <c r="L513" s="264">
        <f>L512+K513</f>
        <v>6558680380.2500057</v>
      </c>
    </row>
    <row r="514" spans="1:12" x14ac:dyDescent="0.25">
      <c r="A514" s="245">
        <v>42421</v>
      </c>
      <c r="B514" s="236"/>
      <c r="C514" s="236"/>
      <c r="D514" s="236"/>
      <c r="E514" s="236"/>
      <c r="F514" s="236"/>
      <c r="G514" s="236"/>
      <c r="H514" s="236"/>
      <c r="I514" s="236"/>
      <c r="J514" s="236"/>
      <c r="K514" s="236"/>
      <c r="L514" s="236"/>
    </row>
    <row r="515" spans="1:12" x14ac:dyDescent="0.25">
      <c r="A515" s="245">
        <v>42422</v>
      </c>
      <c r="B515" s="236"/>
      <c r="C515" s="251">
        <v>-23457238</v>
      </c>
      <c r="D515" s="236"/>
      <c r="E515" s="236"/>
      <c r="F515" s="236"/>
      <c r="G515" s="236"/>
      <c r="H515" s="236"/>
      <c r="I515" s="236"/>
      <c r="J515" s="236"/>
      <c r="K515" s="236"/>
      <c r="L515" s="236"/>
    </row>
    <row r="516" spans="1:12" x14ac:dyDescent="0.25">
      <c r="A516" s="245">
        <v>42423</v>
      </c>
      <c r="B516" s="236"/>
      <c r="C516" s="251">
        <v>28214019</v>
      </c>
      <c r="D516" s="236"/>
      <c r="E516" s="236"/>
      <c r="F516" s="236"/>
      <c r="G516" s="236"/>
      <c r="H516" s="236"/>
      <c r="I516" s="236"/>
      <c r="J516" s="236"/>
      <c r="K516" s="236"/>
      <c r="L516" s="236"/>
    </row>
    <row r="517" spans="1:12" x14ac:dyDescent="0.25">
      <c r="A517" s="250">
        <v>42424</v>
      </c>
      <c r="B517" s="249">
        <v>46930013</v>
      </c>
      <c r="C517" s="249">
        <v>58871847</v>
      </c>
      <c r="D517" s="249">
        <v>594577537.91999996</v>
      </c>
      <c r="E517" s="249"/>
      <c r="F517" s="249"/>
      <c r="G517" s="249">
        <v>375455280.31999999</v>
      </c>
      <c r="H517" s="249">
        <v>365092160.31999999</v>
      </c>
      <c r="I517" s="249">
        <v>10363120</v>
      </c>
      <c r="J517" s="249">
        <v>20318237.800000001</v>
      </c>
      <c r="K517" s="249">
        <v>18259157.329999998</v>
      </c>
      <c r="L517" s="249">
        <f>L513+K517</f>
        <v>6576939537.5800056</v>
      </c>
    </row>
    <row r="518" spans="1:12" x14ac:dyDescent="0.25">
      <c r="A518" s="250">
        <v>42425</v>
      </c>
      <c r="B518" s="249">
        <v>23439365</v>
      </c>
      <c r="C518" s="249">
        <v>4422777</v>
      </c>
      <c r="D518" s="249">
        <v>575973860.91999996</v>
      </c>
      <c r="E518" s="249"/>
      <c r="F518" s="249"/>
      <c r="G518" s="249">
        <v>389251605.31999999</v>
      </c>
      <c r="H518" s="249">
        <v>389079095.31999999</v>
      </c>
      <c r="I518" s="249">
        <v>172510</v>
      </c>
      <c r="J518" s="249">
        <v>23563913.850000001</v>
      </c>
      <c r="K518" s="249">
        <v>21083100.710000001</v>
      </c>
      <c r="L518" s="249">
        <f>L517+K518</f>
        <v>6598022638.2900057</v>
      </c>
    </row>
    <row r="519" spans="1:12" x14ac:dyDescent="0.25">
      <c r="A519" s="250">
        <v>42426</v>
      </c>
      <c r="B519" s="249">
        <v>33339544</v>
      </c>
      <c r="C519" s="249">
        <v>7827298</v>
      </c>
      <c r="D519" s="249">
        <v>622143177.91999996</v>
      </c>
      <c r="E519" s="249"/>
      <c r="F519" s="249"/>
      <c r="G519" s="249">
        <v>364601720.31999999</v>
      </c>
      <c r="H519" s="249">
        <v>364407400.31999999</v>
      </c>
      <c r="I519" s="249">
        <v>194320</v>
      </c>
      <c r="J519" s="249">
        <v>4159796.35</v>
      </c>
      <c r="K519" s="249">
        <v>3744464.78</v>
      </c>
      <c r="L519" s="249">
        <f>L518+K519</f>
        <v>6601767103.0700054</v>
      </c>
    </row>
    <row r="520" spans="1:12" x14ac:dyDescent="0.25">
      <c r="A520" s="245">
        <v>42427</v>
      </c>
      <c r="B520" s="236"/>
      <c r="C520" s="236"/>
      <c r="D520" s="236"/>
      <c r="E520" s="236"/>
      <c r="F520" s="236"/>
      <c r="G520" s="236"/>
      <c r="H520" s="236"/>
      <c r="I520" s="236"/>
      <c r="J520" s="251">
        <v>6037708</v>
      </c>
      <c r="K520" s="251">
        <v>5402138.04</v>
      </c>
      <c r="L520" s="262">
        <f>L519+K520</f>
        <v>6607169241.1100054</v>
      </c>
    </row>
    <row r="521" spans="1:12" x14ac:dyDescent="0.25">
      <c r="A521" s="245">
        <v>42428</v>
      </c>
      <c r="B521" s="236"/>
      <c r="C521" s="236"/>
      <c r="D521" s="236"/>
      <c r="E521" s="236"/>
      <c r="F521" s="236"/>
      <c r="G521" s="236"/>
      <c r="H521" s="236"/>
      <c r="I521" s="236"/>
      <c r="J521" s="236"/>
      <c r="K521" s="236"/>
      <c r="L521" s="236"/>
    </row>
    <row r="522" spans="1:12" x14ac:dyDescent="0.25">
      <c r="A522" s="250">
        <v>42429</v>
      </c>
      <c r="B522" s="249">
        <v>11804956</v>
      </c>
      <c r="C522" s="249">
        <v>40174714</v>
      </c>
      <c r="D522" s="249">
        <v>611005470.91999996</v>
      </c>
      <c r="E522" s="249"/>
      <c r="F522" s="249"/>
      <c r="G522" s="249">
        <v>332325800.31999999</v>
      </c>
      <c r="H522" s="249">
        <v>330408590.31999999</v>
      </c>
      <c r="I522" s="249">
        <v>1917210</v>
      </c>
      <c r="J522" s="249">
        <v>11871400.4</v>
      </c>
      <c r="K522" s="249">
        <v>10802773.08</v>
      </c>
      <c r="L522" s="249">
        <f>L520+K522</f>
        <v>6617972014.1900053</v>
      </c>
    </row>
    <row r="523" spans="1:12" x14ac:dyDescent="0.25">
      <c r="A523" s="250">
        <v>42430</v>
      </c>
      <c r="B523" s="249">
        <v>2969120</v>
      </c>
      <c r="C523" s="249">
        <v>57368269</v>
      </c>
      <c r="D523" s="249">
        <v>577585584.91999996</v>
      </c>
      <c r="E523" s="249"/>
      <c r="F523" s="249"/>
      <c r="G523" s="249">
        <v>277597414.92000002</v>
      </c>
      <c r="H523" s="249">
        <v>276268691.92000002</v>
      </c>
      <c r="I523" s="249">
        <v>1328723</v>
      </c>
      <c r="J523" s="249">
        <v>42067924.770000003</v>
      </c>
      <c r="K523" s="249">
        <v>37473545.32</v>
      </c>
      <c r="L523" s="249">
        <f>L522+K523</f>
        <v>6655445559.510005</v>
      </c>
    </row>
    <row r="524" spans="1:12" x14ac:dyDescent="0.25">
      <c r="A524" s="250">
        <v>42431</v>
      </c>
      <c r="B524" s="249">
        <v>6292704.2000000002</v>
      </c>
      <c r="C524" s="249">
        <v>26206739</v>
      </c>
      <c r="D524" s="249"/>
      <c r="E524" s="249"/>
      <c r="F524" s="249"/>
      <c r="G524" s="249"/>
      <c r="H524" s="249"/>
      <c r="I524" s="249"/>
      <c r="J524" s="249">
        <v>15638203.23</v>
      </c>
      <c r="K524" s="249">
        <v>14105158.99</v>
      </c>
      <c r="L524" s="249">
        <f>L523+K524</f>
        <v>6669550718.5000048</v>
      </c>
    </row>
    <row r="525" spans="1:12" x14ac:dyDescent="0.25">
      <c r="A525" s="250">
        <v>42432</v>
      </c>
      <c r="B525" s="249">
        <v>648847</v>
      </c>
      <c r="C525" s="249">
        <v>26287335</v>
      </c>
      <c r="D525" s="249">
        <v>530900051.51999998</v>
      </c>
      <c r="E525" s="249"/>
      <c r="F525" s="249"/>
      <c r="G525" s="249">
        <v>268245972.31999999</v>
      </c>
      <c r="H525" s="249">
        <v>261759429.31999999</v>
      </c>
      <c r="I525" s="249">
        <v>6486543</v>
      </c>
      <c r="J525" s="249">
        <v>25854154.25</v>
      </c>
      <c r="K525" s="249">
        <v>23745989.629999999</v>
      </c>
      <c r="L525" s="249">
        <f>L524+K525</f>
        <v>6693296708.1300049</v>
      </c>
    </row>
    <row r="526" spans="1:12" x14ac:dyDescent="0.25">
      <c r="A526" s="250">
        <v>42433</v>
      </c>
      <c r="B526" s="249">
        <v>3924633</v>
      </c>
      <c r="C526" s="249">
        <v>11990918</v>
      </c>
      <c r="D526" s="249">
        <v>525783849.51999998</v>
      </c>
      <c r="E526" s="249"/>
      <c r="F526" s="249"/>
      <c r="G526" s="249">
        <v>276815360.31999999</v>
      </c>
      <c r="H526" s="249">
        <v>250951900.31999999</v>
      </c>
      <c r="I526" s="249">
        <v>25863460</v>
      </c>
      <c r="J526" s="249">
        <v>10146667.1</v>
      </c>
      <c r="K526" s="249">
        <v>6545406.1900000004</v>
      </c>
      <c r="L526" s="249">
        <f>L525+K526</f>
        <v>6699842114.3200045</v>
      </c>
    </row>
    <row r="527" spans="1:12" x14ac:dyDescent="0.25">
      <c r="A527" s="245">
        <v>42434</v>
      </c>
      <c r="B527" s="236"/>
      <c r="C527" s="236"/>
      <c r="D527" s="236"/>
      <c r="E527" s="236"/>
      <c r="F527" s="236"/>
      <c r="G527" s="236"/>
      <c r="H527" s="236"/>
      <c r="I527" s="236"/>
      <c r="J527" s="251">
        <v>5847304.0499999998</v>
      </c>
      <c r="K527" s="251">
        <v>5210836.78</v>
      </c>
      <c r="L527" s="262">
        <f>L526+K527</f>
        <v>6705052951.1000042</v>
      </c>
    </row>
    <row r="528" spans="1:12" x14ac:dyDescent="0.25">
      <c r="A528" s="245">
        <v>42435</v>
      </c>
      <c r="B528" s="236"/>
      <c r="C528" s="236"/>
      <c r="D528" s="236"/>
      <c r="E528" s="236"/>
      <c r="F528" s="236"/>
      <c r="G528" s="236"/>
      <c r="H528" s="236"/>
      <c r="I528" s="236"/>
      <c r="J528" s="236"/>
      <c r="K528" s="236"/>
      <c r="L528" s="236"/>
    </row>
    <row r="529" spans="1:12" x14ac:dyDescent="0.25">
      <c r="A529" s="245">
        <v>42436</v>
      </c>
      <c r="B529" s="236"/>
      <c r="C529" s="251">
        <v>-1680970</v>
      </c>
      <c r="D529" s="236"/>
      <c r="E529" s="236"/>
      <c r="F529" s="236"/>
      <c r="G529" s="236"/>
      <c r="H529" s="236"/>
      <c r="I529" s="236"/>
      <c r="J529" s="236"/>
      <c r="K529" s="236"/>
      <c r="L529" s="236"/>
    </row>
    <row r="530" spans="1:12" ht="12.6" customHeight="1" x14ac:dyDescent="0.25">
      <c r="A530" s="245">
        <v>42437</v>
      </c>
      <c r="B530" s="236"/>
      <c r="C530" s="251"/>
      <c r="D530" s="236"/>
      <c r="E530" s="236"/>
      <c r="F530" s="236"/>
      <c r="G530" s="236"/>
      <c r="H530" s="236"/>
      <c r="I530" s="236"/>
      <c r="J530" s="236"/>
      <c r="K530" s="236"/>
      <c r="L530" s="236"/>
    </row>
    <row r="531" spans="1:12" x14ac:dyDescent="0.25">
      <c r="A531" s="250">
        <v>42438</v>
      </c>
      <c r="B531" s="249">
        <v>22811564</v>
      </c>
      <c r="C531" s="249">
        <v>35298562.200000003</v>
      </c>
      <c r="D531" s="249">
        <v>518543784.31999999</v>
      </c>
      <c r="E531" s="249"/>
      <c r="F531" s="249"/>
      <c r="G531" s="249">
        <v>271429767.31999999</v>
      </c>
      <c r="H531" s="249">
        <v>253631516.31999999</v>
      </c>
      <c r="I531" s="249">
        <v>17798251</v>
      </c>
      <c r="J531" s="249">
        <v>19562596.239999998</v>
      </c>
      <c r="K531" s="249">
        <v>17768898.350000001</v>
      </c>
      <c r="L531" s="249">
        <f>L527+K531</f>
        <v>6722821849.4500046</v>
      </c>
    </row>
    <row r="532" spans="1:12" x14ac:dyDescent="0.25">
      <c r="A532" s="250">
        <v>42439</v>
      </c>
      <c r="B532" s="249">
        <v>16097632.779999999</v>
      </c>
      <c r="C532" s="249">
        <v>4576853</v>
      </c>
      <c r="D532" s="249">
        <v>513798618.10000002</v>
      </c>
      <c r="E532" s="249"/>
      <c r="F532" s="249"/>
      <c r="G532" s="249">
        <v>293051357.31999999</v>
      </c>
      <c r="H532" s="249">
        <v>257831073.31999999</v>
      </c>
      <c r="I532" s="249">
        <v>35220284</v>
      </c>
      <c r="J532" s="249">
        <v>31261663.41</v>
      </c>
      <c r="K532" s="249">
        <v>28558405.559999999</v>
      </c>
      <c r="L532" s="249">
        <f>L531+K532</f>
        <v>6751380255.010005</v>
      </c>
    </row>
    <row r="533" spans="1:12" x14ac:dyDescent="0.25">
      <c r="A533" s="250">
        <v>42440</v>
      </c>
      <c r="B533" s="249">
        <v>29005978</v>
      </c>
      <c r="C533" s="249">
        <v>2903358</v>
      </c>
      <c r="D533" s="249">
        <v>524828754.30000001</v>
      </c>
      <c r="E533" s="249"/>
      <c r="F533" s="249"/>
      <c r="G533" s="249">
        <v>268147653.31999999</v>
      </c>
      <c r="H533" s="249">
        <v>258031084.31999999</v>
      </c>
      <c r="I533" s="249">
        <v>10116569</v>
      </c>
      <c r="J533" s="249">
        <v>25270896.57</v>
      </c>
      <c r="K533" s="249">
        <v>22503701.670000002</v>
      </c>
      <c r="L533" s="249">
        <f>L532+K533</f>
        <v>6773883956.6800051</v>
      </c>
    </row>
    <row r="534" spans="1:12" x14ac:dyDescent="0.25">
      <c r="A534" s="245">
        <v>42441</v>
      </c>
      <c r="B534" s="236"/>
      <c r="C534" s="236"/>
      <c r="D534" s="236"/>
      <c r="E534" s="236"/>
      <c r="F534" s="236"/>
      <c r="G534" s="236"/>
      <c r="H534" s="236"/>
      <c r="I534" s="236"/>
      <c r="J534" s="236"/>
      <c r="K534" s="236"/>
      <c r="L534" s="236"/>
    </row>
    <row r="535" spans="1:12" x14ac:dyDescent="0.25">
      <c r="A535" s="245">
        <v>42442</v>
      </c>
      <c r="B535" s="236"/>
      <c r="C535" s="236"/>
      <c r="D535" s="236"/>
      <c r="E535" s="236"/>
      <c r="F535" s="236"/>
      <c r="G535" s="236"/>
      <c r="H535" s="236"/>
      <c r="I535" s="236"/>
      <c r="J535" s="236"/>
      <c r="K535" s="236"/>
      <c r="L535" s="236"/>
    </row>
    <row r="536" spans="1:12" x14ac:dyDescent="0.25">
      <c r="A536" s="250">
        <v>42443</v>
      </c>
      <c r="B536" s="249">
        <v>9303843</v>
      </c>
      <c r="C536" s="249">
        <v>3715818</v>
      </c>
      <c r="D536" s="249">
        <v>515291752.89999998</v>
      </c>
      <c r="E536" s="249"/>
      <c r="F536" s="249"/>
      <c r="G536" s="249">
        <v>254773817.31999999</v>
      </c>
      <c r="H536" s="249">
        <v>247905967.31999999</v>
      </c>
      <c r="I536" s="249">
        <v>6867850</v>
      </c>
      <c r="J536" s="249">
        <v>18421136.25</v>
      </c>
      <c r="K536" s="249">
        <v>16470371.17</v>
      </c>
      <c r="L536" s="249">
        <f>L533+K536</f>
        <v>6790354327.8500051</v>
      </c>
    </row>
    <row r="537" spans="1:12" x14ac:dyDescent="0.25">
      <c r="A537" s="250">
        <v>42444</v>
      </c>
      <c r="B537" s="249">
        <v>34159332</v>
      </c>
      <c r="C537" s="249">
        <v>24977782</v>
      </c>
      <c r="D537" s="249">
        <v>542963298.89999998</v>
      </c>
      <c r="E537" s="249"/>
      <c r="F537" s="249"/>
      <c r="G537" s="249">
        <v>233999134.09999999</v>
      </c>
      <c r="H537" s="249">
        <v>225870497.31999999</v>
      </c>
      <c r="I537" s="249">
        <v>8128636.7800000003</v>
      </c>
      <c r="J537" s="249">
        <v>3340107</v>
      </c>
      <c r="K537" s="249">
        <v>2993107.75</v>
      </c>
      <c r="L537" s="249">
        <f>L536+K537</f>
        <v>6793347435.6000051</v>
      </c>
    </row>
    <row r="538" spans="1:12" x14ac:dyDescent="0.25">
      <c r="A538" s="250">
        <v>42445</v>
      </c>
      <c r="B538" s="249">
        <v>11972838</v>
      </c>
      <c r="C538" s="249">
        <v>17428498.600000001</v>
      </c>
      <c r="D538" s="249">
        <v>539451798.12</v>
      </c>
      <c r="E538" s="249"/>
      <c r="F538" s="249"/>
      <c r="G538" s="249">
        <v>229672321.91999999</v>
      </c>
      <c r="H538" s="249">
        <v>225619922.91999999</v>
      </c>
      <c r="I538" s="249">
        <v>4052399</v>
      </c>
      <c r="J538" s="249">
        <v>14801528.52</v>
      </c>
      <c r="K538" s="249">
        <v>13320105.59</v>
      </c>
      <c r="L538" s="249">
        <f>L537+K538</f>
        <v>6806667541.1900053</v>
      </c>
    </row>
    <row r="539" spans="1:12" x14ac:dyDescent="0.25">
      <c r="A539" s="250">
        <v>42446</v>
      </c>
      <c r="B539" s="248">
        <v>6585692</v>
      </c>
      <c r="C539" s="249">
        <v>2077858</v>
      </c>
      <c r="D539" s="249">
        <v>513269939.92000002</v>
      </c>
      <c r="E539" s="249"/>
      <c r="F539" s="249"/>
      <c r="G539" s="249">
        <v>215069252.72</v>
      </c>
      <c r="H539" s="249">
        <v>213023218.72</v>
      </c>
      <c r="I539" s="249">
        <v>2046034</v>
      </c>
      <c r="J539" s="249">
        <v>19262772.440000001</v>
      </c>
      <c r="K539" s="249">
        <v>17472317.940000001</v>
      </c>
      <c r="L539" s="249">
        <f>L538+K539</f>
        <v>6824139859.1300049</v>
      </c>
    </row>
    <row r="540" spans="1:12" x14ac:dyDescent="0.25">
      <c r="A540" s="250">
        <v>42447</v>
      </c>
      <c r="B540" s="249">
        <v>5486701</v>
      </c>
      <c r="C540" s="249">
        <v>20003730</v>
      </c>
      <c r="D540" s="249">
        <v>502527490.92000002</v>
      </c>
      <c r="E540" s="249"/>
      <c r="F540" s="249"/>
      <c r="G540" s="249">
        <v>215202777.72</v>
      </c>
      <c r="H540" s="249">
        <v>204983005.72</v>
      </c>
      <c r="I540" s="249">
        <v>10219772</v>
      </c>
      <c r="J540" s="249">
        <v>10091366.949999999</v>
      </c>
      <c r="K540" s="249">
        <v>9134608.2400000002</v>
      </c>
      <c r="L540" s="249">
        <f>L539+K540</f>
        <v>6833274467.3700047</v>
      </c>
    </row>
    <row r="541" spans="1:12" x14ac:dyDescent="0.25">
      <c r="A541" s="245">
        <v>42448</v>
      </c>
      <c r="B541" s="236"/>
      <c r="C541" s="236"/>
      <c r="D541" s="236"/>
      <c r="E541" s="236"/>
      <c r="F541" s="236"/>
      <c r="G541" s="236"/>
      <c r="H541" s="236"/>
      <c r="I541" s="236"/>
      <c r="J541" s="251">
        <v>10856751.49</v>
      </c>
      <c r="K541" s="251">
        <v>9865488.9000000004</v>
      </c>
      <c r="L541" s="262">
        <f>L540+K541</f>
        <v>6843139956.2700043</v>
      </c>
    </row>
    <row r="542" spans="1:12" x14ac:dyDescent="0.25">
      <c r="A542" s="245">
        <v>42449</v>
      </c>
      <c r="B542" s="236"/>
      <c r="C542" s="236"/>
      <c r="D542" s="236"/>
      <c r="E542" s="236"/>
      <c r="F542" s="236"/>
      <c r="G542" s="236"/>
      <c r="H542" s="236"/>
      <c r="I542" s="236"/>
      <c r="J542" s="236"/>
      <c r="K542" s="236"/>
      <c r="L542" s="236"/>
    </row>
    <row r="543" spans="1:12" x14ac:dyDescent="0.25">
      <c r="A543" s="250">
        <v>42450</v>
      </c>
      <c r="B543" s="249">
        <v>4095340.2</v>
      </c>
      <c r="C543" s="249">
        <v>6476974</v>
      </c>
      <c r="D543" s="249">
        <v>492773359.12</v>
      </c>
      <c r="E543" s="249"/>
      <c r="F543" s="249"/>
      <c r="G543" s="249">
        <v>211400637.72</v>
      </c>
      <c r="H543" s="249">
        <v>210848564.72</v>
      </c>
      <c r="I543" s="249">
        <v>552073</v>
      </c>
      <c r="J543" s="249">
        <v>12100854.189999999</v>
      </c>
      <c r="K543" s="249">
        <v>10910279.57</v>
      </c>
      <c r="L543" s="249">
        <f>L541+K543</f>
        <v>6854050235.840004</v>
      </c>
    </row>
    <row r="544" spans="1:12" x14ac:dyDescent="0.25">
      <c r="A544" s="250">
        <v>42451</v>
      </c>
      <c r="B544" s="249">
        <v>8523937.8800000008</v>
      </c>
      <c r="C544" s="249">
        <v>12364627</v>
      </c>
      <c r="D544" s="249">
        <v>483432166</v>
      </c>
      <c r="E544" s="249"/>
      <c r="F544" s="249"/>
      <c r="G544" s="249">
        <v>205463479.72</v>
      </c>
      <c r="H544" s="249">
        <v>204832603.72</v>
      </c>
      <c r="I544" s="249">
        <v>630876</v>
      </c>
      <c r="J544" s="249">
        <v>14425098.699999999</v>
      </c>
      <c r="K544" s="249">
        <v>13100873.4</v>
      </c>
      <c r="L544" s="249">
        <f>L543+K544</f>
        <v>6867151109.2400036</v>
      </c>
    </row>
    <row r="545" spans="1:12" x14ac:dyDescent="0.25">
      <c r="A545" s="250">
        <v>42452</v>
      </c>
      <c r="B545" s="249">
        <v>31905034.5</v>
      </c>
      <c r="C545" s="249">
        <v>7503466</v>
      </c>
      <c r="D545" s="249">
        <v>486913018.30000001</v>
      </c>
      <c r="E545" s="249"/>
      <c r="F545" s="249"/>
      <c r="G545" s="249">
        <v>181895872.81999999</v>
      </c>
      <c r="H545" s="249">
        <v>176380987.81999999</v>
      </c>
      <c r="I545" s="249">
        <v>5514885</v>
      </c>
      <c r="J545" s="249">
        <v>3579021</v>
      </c>
      <c r="K545" s="249">
        <v>3314312.5</v>
      </c>
      <c r="L545" s="249">
        <f>L544+K545</f>
        <v>6870465421.7400036</v>
      </c>
    </row>
    <row r="546" spans="1:12" x14ac:dyDescent="0.25">
      <c r="A546" s="250">
        <v>42453</v>
      </c>
      <c r="B546" s="249">
        <v>36282343</v>
      </c>
      <c r="C546" s="249">
        <v>15546452</v>
      </c>
      <c r="D546" s="249">
        <v>509071803.30000001</v>
      </c>
      <c r="E546" s="249"/>
      <c r="F546" s="249"/>
      <c r="G546" s="249">
        <v>192582404.41999999</v>
      </c>
      <c r="H546" s="249">
        <v>187191514.41999999</v>
      </c>
      <c r="I546" s="249">
        <v>5390890</v>
      </c>
      <c r="J546" s="249">
        <v>7818758.7999999998</v>
      </c>
      <c r="K546" s="249">
        <v>7037530.3300000001</v>
      </c>
      <c r="L546" s="249">
        <f>L545+K546</f>
        <v>6877502952.0700035</v>
      </c>
    </row>
    <row r="547" spans="1:12" x14ac:dyDescent="0.25">
      <c r="A547" s="250">
        <v>42454</v>
      </c>
      <c r="B547" s="249">
        <v>14884720.199999999</v>
      </c>
      <c r="C547" s="249">
        <v>8735160</v>
      </c>
      <c r="D547" s="249">
        <v>466578054.22000003</v>
      </c>
      <c r="E547" s="249"/>
      <c r="F547" s="249"/>
      <c r="G547" s="249">
        <v>179783442.41999999</v>
      </c>
      <c r="H547" s="249">
        <v>173564272.41999999</v>
      </c>
      <c r="I547" s="249">
        <v>6219170</v>
      </c>
      <c r="J547" s="249">
        <v>35077201.969999999</v>
      </c>
      <c r="K547" s="249">
        <v>31468891.890000001</v>
      </c>
      <c r="L547" s="249">
        <f>L546+K547</f>
        <v>6908971843.9600039</v>
      </c>
    </row>
    <row r="548" spans="1:12" x14ac:dyDescent="0.25">
      <c r="A548" s="245">
        <v>42455</v>
      </c>
      <c r="B548" s="236"/>
      <c r="C548" s="236"/>
      <c r="D548" s="236"/>
      <c r="E548" s="236"/>
      <c r="F548" s="236"/>
      <c r="G548" s="236"/>
      <c r="H548" s="236"/>
      <c r="I548" s="236"/>
      <c r="J548" s="251">
        <v>5114855</v>
      </c>
      <c r="K548" s="251">
        <v>4535542.32</v>
      </c>
      <c r="L548" s="262">
        <f>L547+K548</f>
        <v>6913507386.2800035</v>
      </c>
    </row>
    <row r="549" spans="1:12" x14ac:dyDescent="0.25">
      <c r="A549" s="245">
        <v>42456</v>
      </c>
      <c r="B549" s="236"/>
      <c r="C549" s="236"/>
      <c r="D549" s="236"/>
      <c r="E549" s="236"/>
      <c r="F549" s="236"/>
      <c r="G549" s="236"/>
      <c r="H549" s="236"/>
      <c r="I549" s="236"/>
      <c r="J549" s="236"/>
      <c r="K549" s="236"/>
      <c r="L549" s="236"/>
    </row>
    <row r="550" spans="1:12" x14ac:dyDescent="0.25">
      <c r="A550" s="250">
        <v>42457</v>
      </c>
      <c r="B550" s="249">
        <v>14700737.039999999</v>
      </c>
      <c r="C550" s="249">
        <v>6993095</v>
      </c>
      <c r="D550" s="249">
        <v>471266400.25999999</v>
      </c>
      <c r="E550" s="249"/>
      <c r="F550" s="249"/>
      <c r="G550" s="249">
        <v>191666838.46000001</v>
      </c>
      <c r="H550" s="249">
        <v>187790822.46000001</v>
      </c>
      <c r="I550" s="249">
        <v>3876016</v>
      </c>
      <c r="J550" s="249">
        <v>19904818</v>
      </c>
      <c r="K550" s="249">
        <v>18722653.800000001</v>
      </c>
      <c r="L550" s="249">
        <f>L548+K550</f>
        <v>6932230040.0800037</v>
      </c>
    </row>
    <row r="551" spans="1:12" x14ac:dyDescent="0.25">
      <c r="A551" s="250">
        <v>42458</v>
      </c>
      <c r="B551" s="249">
        <v>23387346.199999999</v>
      </c>
      <c r="C551" s="249">
        <v>23780487</v>
      </c>
      <c r="D551" s="249">
        <v>515755194.45999998</v>
      </c>
      <c r="E551" s="249"/>
      <c r="F551" s="249"/>
      <c r="G551" s="249">
        <v>205568174.75999999</v>
      </c>
      <c r="H551" s="249">
        <v>193420696.56</v>
      </c>
      <c r="I551" s="249">
        <v>12147478.199999999</v>
      </c>
      <c r="J551" s="249">
        <v>16621142</v>
      </c>
      <c r="K551" s="249">
        <v>15009561.27</v>
      </c>
      <c r="L551" s="249">
        <f>L550+K551</f>
        <v>6947239601.3500042</v>
      </c>
    </row>
    <row r="552" spans="1:12" x14ac:dyDescent="0.25">
      <c r="A552" s="250">
        <v>42459</v>
      </c>
      <c r="B552" s="249">
        <v>12584147.1</v>
      </c>
      <c r="C552" s="249">
        <v>9220156.8000000007</v>
      </c>
      <c r="D552" s="249">
        <v>498474949.56</v>
      </c>
      <c r="E552" s="249"/>
      <c r="F552" s="249"/>
      <c r="G552" s="249">
        <v>175094045.75999999</v>
      </c>
      <c r="H552" s="249">
        <v>171346397.56</v>
      </c>
      <c r="I552" s="249">
        <v>3747648.2</v>
      </c>
      <c r="J552" s="249">
        <v>19121104.100000001</v>
      </c>
      <c r="K552" s="249">
        <v>17112401.41</v>
      </c>
      <c r="L552" s="249">
        <f>L551+K552</f>
        <v>6964352002.760004</v>
      </c>
    </row>
    <row r="553" spans="1:12" x14ac:dyDescent="0.25">
      <c r="A553" s="250">
        <v>42460</v>
      </c>
      <c r="B553" s="249">
        <v>14008848</v>
      </c>
      <c r="C553" s="249">
        <v>21373418.199999999</v>
      </c>
      <c r="D553" s="249">
        <v>484223059.36000001</v>
      </c>
      <c r="E553" s="249"/>
      <c r="F553" s="249"/>
      <c r="G553" s="249">
        <v>152077676.36000001</v>
      </c>
      <c r="H553" s="249">
        <v>151306419.36000001</v>
      </c>
      <c r="I553" s="249">
        <v>771257</v>
      </c>
      <c r="J553" s="249">
        <v>35084559.700000003</v>
      </c>
      <c r="K553" s="249">
        <v>31390014.370000001</v>
      </c>
      <c r="L553" s="249">
        <f>L552+K553</f>
        <v>6995742017.1300039</v>
      </c>
    </row>
    <row r="554" spans="1:12" x14ac:dyDescent="0.25">
      <c r="A554" s="250">
        <v>42461</v>
      </c>
      <c r="B554" s="249">
        <v>4404099.8</v>
      </c>
      <c r="C554" s="249">
        <v>28816326</v>
      </c>
      <c r="D554" s="249">
        <v>475106815.45999998</v>
      </c>
      <c r="E554" s="249"/>
      <c r="F554" s="249"/>
      <c r="G554" s="249">
        <v>161958454.75999999</v>
      </c>
      <c r="H554" s="249">
        <v>160649770.75999999</v>
      </c>
      <c r="I554" s="249">
        <v>1308684</v>
      </c>
      <c r="J554" s="249">
        <v>2825003.55</v>
      </c>
      <c r="K554" s="249">
        <v>2476042.6</v>
      </c>
      <c r="L554" s="249">
        <f>L553+K554</f>
        <v>6998218059.7300043</v>
      </c>
    </row>
    <row r="555" spans="1:12" x14ac:dyDescent="0.25">
      <c r="A555" s="245">
        <v>42462</v>
      </c>
      <c r="B555" s="236"/>
      <c r="C555" s="236"/>
      <c r="D555" s="236"/>
      <c r="E555" s="236"/>
      <c r="F555" s="236"/>
      <c r="G555" s="236"/>
      <c r="H555" s="236"/>
      <c r="I555" s="236"/>
      <c r="J555" s="236"/>
      <c r="K555" s="236"/>
      <c r="L555" s="236"/>
    </row>
    <row r="556" spans="1:12" x14ac:dyDescent="0.25">
      <c r="A556" s="245">
        <v>42463</v>
      </c>
      <c r="B556" s="236"/>
      <c r="C556" s="236"/>
      <c r="D556" s="236"/>
      <c r="E556" s="236"/>
      <c r="F556" s="236"/>
      <c r="G556" s="236"/>
      <c r="H556" s="236"/>
      <c r="I556" s="236"/>
      <c r="J556" s="236"/>
      <c r="K556" s="236"/>
      <c r="L556" s="236"/>
    </row>
    <row r="557" spans="1:12" x14ac:dyDescent="0.25">
      <c r="A557" s="250">
        <v>42464</v>
      </c>
      <c r="B557" s="249">
        <v>3739953</v>
      </c>
      <c r="C557" s="249">
        <v>28410836.050000001</v>
      </c>
      <c r="D557" s="249">
        <v>429691429.86000001</v>
      </c>
      <c r="E557" s="249"/>
      <c r="F557" s="249"/>
      <c r="G557" s="249">
        <v>164097031.06</v>
      </c>
      <c r="H557" s="249">
        <v>157265864.46000001</v>
      </c>
      <c r="I557" s="249">
        <v>6831166.5999999996</v>
      </c>
      <c r="J557" s="249">
        <v>47911246.789999999</v>
      </c>
      <c r="K557" s="249">
        <v>42684213.380000003</v>
      </c>
      <c r="L557" s="249">
        <f>L554+K557</f>
        <v>7040902273.1100044</v>
      </c>
    </row>
    <row r="558" spans="1:12" x14ac:dyDescent="0.25">
      <c r="A558" s="250">
        <v>42465</v>
      </c>
      <c r="B558" s="249">
        <v>6625984.2999999998</v>
      </c>
      <c r="C558" s="249">
        <v>16800048</v>
      </c>
      <c r="D558" s="249">
        <v>423229276.16000003</v>
      </c>
      <c r="E558" s="249"/>
      <c r="F558" s="249"/>
      <c r="G558" s="249">
        <v>160927848.06</v>
      </c>
      <c r="H558" s="249">
        <v>145318392.46000001</v>
      </c>
      <c r="I558" s="249">
        <v>15609455.6</v>
      </c>
      <c r="J558" s="249">
        <v>28073820.41</v>
      </c>
      <c r="K558" s="249">
        <v>24830544.23</v>
      </c>
      <c r="L558" s="249">
        <f>L557+K558</f>
        <v>7065732817.340004</v>
      </c>
    </row>
    <row r="559" spans="1:12" x14ac:dyDescent="0.25">
      <c r="A559" s="250">
        <v>42466</v>
      </c>
      <c r="B559" s="249">
        <v>14215066.199999999</v>
      </c>
      <c r="C559" s="249">
        <v>6942562</v>
      </c>
      <c r="D559" s="249">
        <v>417536979.75999999</v>
      </c>
      <c r="E559" s="249"/>
      <c r="F559" s="249"/>
      <c r="G559" s="249">
        <v>156040468.41999999</v>
      </c>
      <c r="H559" s="249">
        <v>145803793.81999999</v>
      </c>
      <c r="I559" s="249">
        <v>10236674.6</v>
      </c>
      <c r="J559" s="249">
        <v>18890003.600000001</v>
      </c>
      <c r="K559" s="249">
        <v>16699726.1</v>
      </c>
      <c r="L559" s="249">
        <f>L558+K559</f>
        <v>7082432543.4400043</v>
      </c>
    </row>
    <row r="560" spans="1:12" x14ac:dyDescent="0.25">
      <c r="A560" s="250">
        <v>42467</v>
      </c>
      <c r="B560" s="249">
        <v>573862</v>
      </c>
      <c r="C560" s="249">
        <v>9723824</v>
      </c>
      <c r="D560" s="249">
        <v>401458267.36000001</v>
      </c>
      <c r="E560" s="249"/>
      <c r="F560" s="249"/>
      <c r="G560" s="249">
        <v>154090922.41999999</v>
      </c>
      <c r="H560" s="249">
        <v>142292128.81999999</v>
      </c>
      <c r="I560" s="249">
        <v>11798793.6</v>
      </c>
      <c r="J560" s="249">
        <v>21431755.690000001</v>
      </c>
      <c r="K560" s="249">
        <v>19030025.48</v>
      </c>
      <c r="L560" s="249">
        <f>L559+K560</f>
        <v>7101462568.9200039</v>
      </c>
    </row>
    <row r="561" spans="1:12" x14ac:dyDescent="0.25">
      <c r="A561" s="250">
        <v>42468</v>
      </c>
      <c r="B561" s="249">
        <v>49742280.600000001</v>
      </c>
      <c r="C561" s="249">
        <v>3154836.75</v>
      </c>
      <c r="D561" s="249">
        <v>451359161.75999999</v>
      </c>
      <c r="E561" s="249"/>
      <c r="F561" s="249"/>
      <c r="G561" s="249">
        <v>151181989.87</v>
      </c>
      <c r="H561" s="249">
        <v>136060367.27000001</v>
      </c>
      <c r="I561" s="249">
        <v>15121622.6</v>
      </c>
      <c r="J561" s="249">
        <v>10728718.85</v>
      </c>
      <c r="K561" s="249">
        <v>9570423.8100000005</v>
      </c>
      <c r="L561" s="249">
        <f>L560+K561</f>
        <v>7111032992.7300043</v>
      </c>
    </row>
    <row r="562" spans="1:12" x14ac:dyDescent="0.25">
      <c r="A562" s="245">
        <v>42469</v>
      </c>
      <c r="B562" s="236"/>
      <c r="C562" s="236"/>
      <c r="D562" s="236"/>
      <c r="E562" s="236"/>
      <c r="F562" s="236"/>
      <c r="G562" s="236"/>
      <c r="H562" s="236"/>
      <c r="I562" s="236"/>
      <c r="J562" s="236"/>
      <c r="K562" s="236"/>
      <c r="L562" s="236"/>
    </row>
    <row r="563" spans="1:12" x14ac:dyDescent="0.25">
      <c r="A563" s="245">
        <v>42470</v>
      </c>
      <c r="B563" s="236"/>
      <c r="C563" s="236"/>
      <c r="D563" s="236"/>
      <c r="E563" s="236"/>
      <c r="F563" s="236"/>
      <c r="G563" s="236"/>
      <c r="H563" s="236"/>
      <c r="I563" s="236"/>
      <c r="J563" s="236"/>
      <c r="K563" s="236"/>
      <c r="L563" s="236"/>
    </row>
    <row r="564" spans="1:12" x14ac:dyDescent="0.25">
      <c r="A564" s="250">
        <v>42471</v>
      </c>
      <c r="B564" s="249">
        <v>885685.62</v>
      </c>
      <c r="C564" s="249">
        <v>26529970.100000001</v>
      </c>
      <c r="D564" s="249">
        <v>433661653.42000002</v>
      </c>
      <c r="E564" s="249"/>
      <c r="F564" s="249"/>
      <c r="G564" s="249">
        <v>148354011.44999999</v>
      </c>
      <c r="H564" s="249">
        <v>142848972.44999999</v>
      </c>
      <c r="I564" s="249">
        <v>5505039</v>
      </c>
      <c r="J564" s="249">
        <v>14901953.949999999</v>
      </c>
      <c r="K564" s="249">
        <v>13370767.25</v>
      </c>
      <c r="L564" s="249">
        <f>L561+K564</f>
        <v>7124403759.9800043</v>
      </c>
    </row>
    <row r="565" spans="1:12" x14ac:dyDescent="0.25">
      <c r="A565" s="250">
        <v>42472</v>
      </c>
      <c r="B565" s="249">
        <v>7512781.9000000004</v>
      </c>
      <c r="C565" s="249">
        <v>874035.3</v>
      </c>
      <c r="D565" s="249">
        <v>418355363.31999999</v>
      </c>
      <c r="E565" s="249"/>
      <c r="F565" s="249"/>
      <c r="G565" s="249">
        <v>137491231.65000001</v>
      </c>
      <c r="H565" s="249">
        <v>136433648.65000001</v>
      </c>
      <c r="I565" s="249">
        <v>1057583</v>
      </c>
      <c r="J565" s="249">
        <v>4684010.1500000004</v>
      </c>
      <c r="K565" s="249">
        <v>4281458.7</v>
      </c>
      <c r="L565" s="249">
        <f>L564+K565</f>
        <v>7128685218.6800041</v>
      </c>
    </row>
    <row r="566" spans="1:12" x14ac:dyDescent="0.25">
      <c r="A566" s="250">
        <v>42473</v>
      </c>
      <c r="B566" s="249">
        <v>27643499.75</v>
      </c>
      <c r="C566" s="249">
        <v>9466254</v>
      </c>
      <c r="D566" s="249">
        <v>453524348.81999999</v>
      </c>
      <c r="E566" s="249"/>
      <c r="F566" s="249"/>
      <c r="G566" s="249">
        <v>134507512.19999999</v>
      </c>
      <c r="H566" s="249">
        <v>133335347.2</v>
      </c>
      <c r="I566" s="249">
        <v>1172165</v>
      </c>
      <c r="J566" s="249">
        <v>21190489.699999999</v>
      </c>
      <c r="K566" s="249">
        <v>18942139.300000001</v>
      </c>
      <c r="L566" s="249">
        <f>L565+K566</f>
        <v>7147627357.9800043</v>
      </c>
    </row>
    <row r="567" spans="1:12" x14ac:dyDescent="0.25">
      <c r="A567" s="250">
        <v>42474</v>
      </c>
      <c r="B567" s="249">
        <v>8919392</v>
      </c>
      <c r="C567" s="249">
        <v>45794219</v>
      </c>
      <c r="D567" s="249">
        <v>453336334.25</v>
      </c>
      <c r="E567" s="249"/>
      <c r="F567" s="249"/>
      <c r="G567" s="249">
        <v>194481838.30000001</v>
      </c>
      <c r="H567" s="249">
        <v>186851170.30000001</v>
      </c>
      <c r="I567" s="249">
        <v>7630668</v>
      </c>
      <c r="J567" s="249">
        <v>21363412.600000001</v>
      </c>
      <c r="K567" s="249">
        <v>18975362.129999999</v>
      </c>
      <c r="L567" s="249">
        <f>L566+K567</f>
        <v>7166602720.1100044</v>
      </c>
    </row>
    <row r="568" spans="1:12" x14ac:dyDescent="0.25">
      <c r="A568" s="250">
        <v>42475</v>
      </c>
      <c r="B568" s="249">
        <v>9893044.75</v>
      </c>
      <c r="C568" s="249">
        <v>22634747.5</v>
      </c>
      <c r="D568" s="249">
        <v>436743807.5</v>
      </c>
      <c r="E568" s="249"/>
      <c r="F568" s="249"/>
      <c r="G568" s="249">
        <v>187764005.25</v>
      </c>
      <c r="H568" s="249">
        <v>187542815.25</v>
      </c>
      <c r="I568" s="249">
        <v>221190</v>
      </c>
      <c r="J568" s="249">
        <v>22999457.949999999</v>
      </c>
      <c r="K568" s="249">
        <v>20693840.170000002</v>
      </c>
      <c r="L568" s="249">
        <f>L567+K568</f>
        <v>7187296560.2800045</v>
      </c>
    </row>
    <row r="569" spans="1:12" x14ac:dyDescent="0.25">
      <c r="A569" s="245">
        <v>42476</v>
      </c>
      <c r="B569" s="251"/>
      <c r="C569" s="251"/>
      <c r="D569" s="251"/>
      <c r="E569" s="251"/>
      <c r="F569" s="251"/>
      <c r="G569" s="251"/>
      <c r="H569" s="251"/>
      <c r="I569" s="251"/>
      <c r="J569" s="251">
        <v>5528134.2999999998</v>
      </c>
      <c r="K569" s="251">
        <v>4961560.6399999997</v>
      </c>
      <c r="L569" s="262">
        <f>L568+K569</f>
        <v>7192258120.9200048</v>
      </c>
    </row>
    <row r="570" spans="1:12" x14ac:dyDescent="0.25">
      <c r="A570" s="245">
        <v>42477</v>
      </c>
      <c r="B570" s="251"/>
      <c r="C570" s="251"/>
      <c r="D570" s="251"/>
      <c r="E570" s="251"/>
      <c r="F570" s="251"/>
      <c r="G570" s="251"/>
      <c r="H570" s="251"/>
      <c r="I570" s="251"/>
      <c r="J570" s="236"/>
      <c r="K570" s="236"/>
      <c r="L570" s="236"/>
    </row>
    <row r="571" spans="1:12" x14ac:dyDescent="0.25">
      <c r="A571" s="250">
        <v>42478</v>
      </c>
      <c r="B571" s="249">
        <v>8463488.4000000004</v>
      </c>
      <c r="C571" s="249">
        <v>22615995.899999999</v>
      </c>
      <c r="D571" s="249">
        <v>433817038.35000002</v>
      </c>
      <c r="E571" s="249"/>
      <c r="F571" s="249"/>
      <c r="G571" s="249">
        <v>194682950.94999999</v>
      </c>
      <c r="H571" s="249">
        <v>194440818.94999999</v>
      </c>
      <c r="I571" s="249">
        <v>242132</v>
      </c>
      <c r="J571" s="249">
        <v>17395629.949999999</v>
      </c>
      <c r="K571" s="249">
        <v>15637247.130000001</v>
      </c>
      <c r="L571" s="265">
        <f>L569+K571</f>
        <v>7207895368.050005</v>
      </c>
    </row>
    <row r="572" spans="1:12" x14ac:dyDescent="0.25">
      <c r="A572" s="250">
        <v>42479</v>
      </c>
      <c r="B572" s="249">
        <v>8840237.1500000004</v>
      </c>
      <c r="C572" s="249">
        <v>6322747</v>
      </c>
      <c r="D572" s="249">
        <v>420314232.10000002</v>
      </c>
      <c r="E572" s="249"/>
      <c r="F572" s="249"/>
      <c r="G572" s="249">
        <v>142961151.34999999</v>
      </c>
      <c r="H572" s="249">
        <v>142670454.34999999</v>
      </c>
      <c r="I572" s="249">
        <v>290697</v>
      </c>
      <c r="J572" s="249">
        <v>11200264.6</v>
      </c>
      <c r="K572" s="249">
        <v>9927767.2400000002</v>
      </c>
      <c r="L572" s="265">
        <f>L571+K572</f>
        <v>7217823135.2900047</v>
      </c>
    </row>
    <row r="573" spans="1:12" x14ac:dyDescent="0.25">
      <c r="A573" s="250">
        <v>42480</v>
      </c>
      <c r="B573" s="249">
        <v>9061306.75</v>
      </c>
      <c r="C573" s="249">
        <v>17233143.550000001</v>
      </c>
      <c r="D573" s="249">
        <v>418223539.55000001</v>
      </c>
      <c r="E573" s="249"/>
      <c r="F573" s="249"/>
      <c r="G573" s="249">
        <v>135495318.25</v>
      </c>
      <c r="H573" s="249">
        <v>134721577.25</v>
      </c>
      <c r="I573" s="249">
        <v>773741</v>
      </c>
      <c r="J573" s="249">
        <v>14415598.109999999</v>
      </c>
      <c r="K573" s="249">
        <v>12498098.560000001</v>
      </c>
      <c r="L573" s="265">
        <f>L572+K573</f>
        <v>7230321233.8500051</v>
      </c>
    </row>
    <row r="574" spans="1:12" x14ac:dyDescent="0.25">
      <c r="A574" s="250">
        <v>42481</v>
      </c>
      <c r="B574" s="249">
        <v>10053103</v>
      </c>
      <c r="C574" s="249">
        <v>24823734</v>
      </c>
      <c r="D574" s="249"/>
      <c r="E574" s="249"/>
      <c r="F574" s="249"/>
      <c r="G574" s="249"/>
      <c r="H574" s="249"/>
      <c r="I574" s="249"/>
      <c r="J574" s="249">
        <v>9043171.4499999993</v>
      </c>
      <c r="K574" s="249">
        <v>8205445.71</v>
      </c>
      <c r="L574" s="265">
        <f>L573+K574</f>
        <v>7238526679.5600052</v>
      </c>
    </row>
    <row r="575" spans="1:12" x14ac:dyDescent="0.25">
      <c r="A575" s="250">
        <v>42482</v>
      </c>
      <c r="B575" s="249">
        <v>6793088</v>
      </c>
      <c r="C575" s="249">
        <v>20192823.399999999</v>
      </c>
      <c r="D575" s="249">
        <v>394999610.14999998</v>
      </c>
      <c r="E575" s="249"/>
      <c r="F575" s="249"/>
      <c r="G575" s="249">
        <v>121828174.65000001</v>
      </c>
      <c r="H575" s="249">
        <v>121349537.65000001</v>
      </c>
      <c r="I575" s="249">
        <v>478637</v>
      </c>
      <c r="J575" s="249">
        <v>39365958.210000001</v>
      </c>
      <c r="K575" s="249">
        <v>35589551.159999996</v>
      </c>
      <c r="L575" s="265">
        <f>L574+K575</f>
        <v>7274116230.720005</v>
      </c>
    </row>
    <row r="576" spans="1:12" x14ac:dyDescent="0.25">
      <c r="A576" s="245">
        <v>42483</v>
      </c>
      <c r="B576" s="236"/>
      <c r="C576" s="251"/>
      <c r="D576" s="251"/>
      <c r="E576" s="251"/>
      <c r="F576" s="251"/>
      <c r="G576" s="251"/>
      <c r="H576" s="251"/>
      <c r="I576" s="251"/>
      <c r="J576" s="236"/>
      <c r="K576" s="236"/>
      <c r="L576" s="236"/>
    </row>
    <row r="577" spans="1:12" x14ac:dyDescent="0.25">
      <c r="A577" s="245">
        <v>42484</v>
      </c>
      <c r="B577" s="236"/>
      <c r="C577" s="251"/>
      <c r="D577" s="251"/>
      <c r="E577" s="251"/>
      <c r="F577" s="251"/>
      <c r="G577" s="251"/>
      <c r="H577" s="251"/>
      <c r="I577" s="251"/>
      <c r="J577" s="236"/>
      <c r="K577" s="236"/>
      <c r="L577" s="236"/>
    </row>
    <row r="578" spans="1:12" x14ac:dyDescent="0.25">
      <c r="A578" s="250">
        <v>42485</v>
      </c>
      <c r="B578" s="249">
        <v>7335338</v>
      </c>
      <c r="C578" s="249">
        <v>8091401.75</v>
      </c>
      <c r="D578" s="249">
        <v>391064000.35000002</v>
      </c>
      <c r="E578" s="249"/>
      <c r="F578" s="249"/>
      <c r="G578" s="249">
        <v>112276963.65000001</v>
      </c>
      <c r="H578" s="249">
        <v>111837672.65000001</v>
      </c>
      <c r="I578" s="249">
        <v>439291</v>
      </c>
      <c r="J578" s="249">
        <v>5288319.3499999996</v>
      </c>
      <c r="K578" s="249">
        <v>5012941.29</v>
      </c>
      <c r="L578" s="265">
        <f>L575+K578</f>
        <v>7279129172.010005</v>
      </c>
    </row>
    <row r="579" spans="1:12" x14ac:dyDescent="0.25">
      <c r="A579" s="250">
        <v>42486</v>
      </c>
      <c r="B579" s="249">
        <v>13374495.4</v>
      </c>
      <c r="C579" s="249">
        <v>1793269.2</v>
      </c>
      <c r="D579" s="249">
        <v>380610668.14999998</v>
      </c>
      <c r="E579" s="249"/>
      <c r="F579" s="249"/>
      <c r="G579" s="249">
        <v>108602451.84999999</v>
      </c>
      <c r="H579" s="249">
        <v>108071512.84999999</v>
      </c>
      <c r="I579" s="249">
        <v>530939</v>
      </c>
      <c r="J579" s="249">
        <v>7687033.0999999996</v>
      </c>
      <c r="K579" s="249">
        <v>6810710.9900000002</v>
      </c>
      <c r="L579" s="265">
        <f>L578+K579</f>
        <v>7285939883.0000048</v>
      </c>
    </row>
    <row r="580" spans="1:12" x14ac:dyDescent="0.25">
      <c r="A580" s="250">
        <v>42487</v>
      </c>
      <c r="B580" s="249">
        <v>28645057.850000001</v>
      </c>
      <c r="C580" s="249">
        <v>2899664.2</v>
      </c>
      <c r="G580" s="184"/>
      <c r="H580" s="184"/>
      <c r="I580" s="184"/>
      <c r="J580" s="249">
        <v>21791791.079999998</v>
      </c>
      <c r="K580" s="249">
        <v>20320431.800000001</v>
      </c>
      <c r="L580" s="265">
        <f>L579+K580</f>
        <v>7306260314.800005</v>
      </c>
    </row>
    <row r="581" spans="1:12" x14ac:dyDescent="0.25">
      <c r="A581" s="250">
        <v>42488</v>
      </c>
      <c r="B581" s="249">
        <v>15947779.65</v>
      </c>
      <c r="C581" s="249"/>
      <c r="G581" s="184"/>
      <c r="H581" s="184"/>
      <c r="I581" s="184"/>
      <c r="J581" s="249">
        <v>34506131.869999997</v>
      </c>
      <c r="K581" s="249">
        <v>30170253.949999999</v>
      </c>
      <c r="L581" s="265">
        <f>L580+K581</f>
        <v>7336430568.7500048</v>
      </c>
    </row>
    <row r="582" spans="1:12" x14ac:dyDescent="0.25">
      <c r="A582" s="250">
        <v>42489</v>
      </c>
      <c r="B582" s="249">
        <v>9075707.1999999993</v>
      </c>
      <c r="C582" s="249">
        <v>6970371</v>
      </c>
      <c r="D582" s="249">
        <v>373639395.25</v>
      </c>
      <c r="E582" s="249"/>
      <c r="F582" s="249"/>
      <c r="G582" s="249">
        <v>133890567.3</v>
      </c>
      <c r="H582" s="249">
        <v>133739883.3</v>
      </c>
      <c r="I582" s="249">
        <v>150684</v>
      </c>
      <c r="J582" s="249">
        <v>25698614.539999999</v>
      </c>
      <c r="K582" s="249">
        <v>23190703.280000001</v>
      </c>
      <c r="L582" s="249">
        <f>L581+K582</f>
        <v>7359621272.0300045</v>
      </c>
    </row>
    <row r="583" spans="1:12" x14ac:dyDescent="0.25">
      <c r="A583" s="245">
        <v>42490</v>
      </c>
      <c r="B583" s="251"/>
      <c r="C583" s="251"/>
      <c r="D583" s="251"/>
      <c r="E583" s="251"/>
      <c r="F583" s="251"/>
      <c r="G583" s="251"/>
      <c r="H583" s="251"/>
      <c r="I583" s="251"/>
      <c r="J583" s="251"/>
      <c r="K583" s="251"/>
      <c r="L583" s="251"/>
    </row>
    <row r="584" spans="1:12" x14ac:dyDescent="0.25">
      <c r="A584" s="245">
        <v>42491</v>
      </c>
      <c r="B584" s="251"/>
      <c r="C584" s="251"/>
      <c r="D584" s="251"/>
      <c r="E584" s="251"/>
      <c r="F584" s="251"/>
      <c r="G584" s="251"/>
      <c r="H584" s="251"/>
      <c r="I584" s="251"/>
      <c r="J584" s="251"/>
      <c r="K584" s="251"/>
      <c r="L584" s="251"/>
    </row>
    <row r="585" spans="1:12" x14ac:dyDescent="0.25">
      <c r="A585" s="245">
        <v>42492</v>
      </c>
      <c r="B585" s="251"/>
      <c r="C585" s="251">
        <v>23740</v>
      </c>
      <c r="D585" s="251"/>
      <c r="E585" s="251"/>
      <c r="F585" s="251"/>
      <c r="G585" s="251"/>
      <c r="H585" s="251"/>
      <c r="I585" s="251"/>
      <c r="J585" s="251"/>
      <c r="K585" s="251"/>
      <c r="L585" s="251"/>
    </row>
    <row r="586" spans="1:12" x14ac:dyDescent="0.25">
      <c r="A586" s="245">
        <v>42493</v>
      </c>
      <c r="B586" s="251"/>
      <c r="C586" s="251">
        <v>15510</v>
      </c>
      <c r="D586" s="251"/>
      <c r="E586" s="251"/>
      <c r="F586" s="251"/>
      <c r="G586" s="251"/>
      <c r="H586" s="251"/>
      <c r="I586" s="251"/>
      <c r="J586" s="251"/>
      <c r="K586" s="251"/>
      <c r="L586" s="251"/>
    </row>
    <row r="587" spans="1:12" x14ac:dyDescent="0.25">
      <c r="A587" s="250">
        <v>42494</v>
      </c>
      <c r="B587" s="249">
        <v>14621237.449999999</v>
      </c>
      <c r="C587" s="249">
        <v>10746804</v>
      </c>
      <c r="D587" s="249">
        <v>388011172.69999999</v>
      </c>
      <c r="E587" s="249"/>
      <c r="F587" s="249"/>
      <c r="G587" s="249">
        <v>128360759.5</v>
      </c>
      <c r="H587" s="249">
        <v>126073720.5</v>
      </c>
      <c r="I587" s="249">
        <v>2287039</v>
      </c>
      <c r="J587" s="249">
        <v>859107.5</v>
      </c>
      <c r="K587" s="249">
        <v>778885.78</v>
      </c>
      <c r="L587" s="249">
        <f>L582+K587</f>
        <v>7360400157.8100042</v>
      </c>
    </row>
    <row r="588" spans="1:12" x14ac:dyDescent="0.25">
      <c r="A588" s="250">
        <v>42495</v>
      </c>
      <c r="B588" s="249">
        <v>13945441</v>
      </c>
      <c r="C588" s="249">
        <v>161615</v>
      </c>
      <c r="D588" s="249">
        <v>401460370.25</v>
      </c>
      <c r="E588" s="249"/>
      <c r="F588" s="249"/>
      <c r="G588" s="249">
        <v>109621651.59999999</v>
      </c>
      <c r="H588" s="249">
        <v>108977743.59999999</v>
      </c>
      <c r="I588" s="249">
        <v>643908</v>
      </c>
      <c r="J588" s="249">
        <v>2334538.4</v>
      </c>
      <c r="K588" s="249">
        <v>2188200.4900000002</v>
      </c>
      <c r="L588" s="249">
        <f>L587+K588</f>
        <v>7362588358.300004</v>
      </c>
    </row>
    <row r="589" spans="1:12" x14ac:dyDescent="0.25">
      <c r="A589" s="250">
        <v>42496</v>
      </c>
      <c r="B589" s="249">
        <v>16379872</v>
      </c>
      <c r="C589" s="249">
        <v>15159126.75</v>
      </c>
      <c r="D589" s="249">
        <v>403816214.25</v>
      </c>
      <c r="E589" s="249"/>
      <c r="F589" s="249"/>
      <c r="G589" s="249">
        <v>119524614.5</v>
      </c>
      <c r="H589" s="249">
        <v>108524768.5</v>
      </c>
      <c r="I589" s="249">
        <v>10999846</v>
      </c>
      <c r="J589" s="249">
        <v>16603827.199999999</v>
      </c>
      <c r="K589" s="249">
        <v>15020636.32</v>
      </c>
      <c r="L589" s="249">
        <f>L588+K589</f>
        <v>7377608994.6200037</v>
      </c>
    </row>
    <row r="590" spans="1:12" x14ac:dyDescent="0.25">
      <c r="A590" s="245">
        <v>42497</v>
      </c>
      <c r="B590" s="251"/>
      <c r="C590" s="251"/>
      <c r="D590" s="251"/>
      <c r="E590" s="251"/>
      <c r="F590" s="251"/>
      <c r="G590" s="251"/>
      <c r="H590" s="251"/>
      <c r="I590" s="251"/>
      <c r="J590" s="251"/>
      <c r="K590" s="251"/>
      <c r="L590" s="251"/>
    </row>
    <row r="591" spans="1:12" x14ac:dyDescent="0.25">
      <c r="A591" s="245">
        <v>42498</v>
      </c>
      <c r="B591" s="251"/>
      <c r="C591" s="251"/>
      <c r="D591" s="251"/>
      <c r="E591" s="251"/>
      <c r="F591" s="251"/>
      <c r="G591" s="251"/>
      <c r="H591" s="251"/>
      <c r="I591" s="251"/>
      <c r="J591" s="251"/>
      <c r="K591" s="251"/>
      <c r="L591" s="251"/>
    </row>
    <row r="592" spans="1:12" x14ac:dyDescent="0.25">
      <c r="A592" s="245">
        <v>42499</v>
      </c>
      <c r="B592" s="251"/>
      <c r="C592" s="251">
        <v>10034483</v>
      </c>
      <c r="D592" s="251"/>
      <c r="E592" s="251"/>
      <c r="F592" s="251"/>
      <c r="G592" s="251"/>
      <c r="H592" s="251"/>
      <c r="I592" s="251"/>
      <c r="J592" s="251"/>
      <c r="K592" s="251"/>
      <c r="L592" s="251"/>
    </row>
    <row r="593" spans="1:12" x14ac:dyDescent="0.25">
      <c r="A593" s="250">
        <v>42500</v>
      </c>
      <c r="B593" s="249">
        <v>18931484.5</v>
      </c>
      <c r="C593" s="249">
        <v>21172719</v>
      </c>
      <c r="D593" s="249">
        <v>413505896.75</v>
      </c>
      <c r="E593" s="249"/>
      <c r="F593" s="249"/>
      <c r="G593" s="249">
        <v>116528429.5</v>
      </c>
      <c r="H593" s="249">
        <v>105066505.5</v>
      </c>
      <c r="I593" s="249">
        <v>11461924</v>
      </c>
      <c r="J593" s="249">
        <v>8079003.5499999998</v>
      </c>
      <c r="K593" s="249">
        <v>7506944.4900000002</v>
      </c>
      <c r="L593" s="249">
        <f>L589+K593</f>
        <v>7385115939.1100035</v>
      </c>
    </row>
    <row r="594" spans="1:12" x14ac:dyDescent="0.25">
      <c r="A594" s="250">
        <v>42501</v>
      </c>
      <c r="B594" s="249">
        <v>91262320.599999994</v>
      </c>
      <c r="C594" s="249">
        <v>5976466.75</v>
      </c>
      <c r="D594" s="249">
        <v>498635991.35000002</v>
      </c>
      <c r="E594" s="249"/>
      <c r="F594" s="249"/>
      <c r="G594" s="249">
        <v>134375095.5</v>
      </c>
      <c r="H594" s="249">
        <v>111346310.5</v>
      </c>
      <c r="I594" s="249">
        <v>23028785</v>
      </c>
      <c r="J594" s="249">
        <v>0</v>
      </c>
      <c r="K594" s="249">
        <v>133823.12</v>
      </c>
      <c r="L594" s="249">
        <f>L593+K594</f>
        <v>7385249762.2300034</v>
      </c>
    </row>
    <row r="595" spans="1:12" x14ac:dyDescent="0.25">
      <c r="A595" s="250">
        <v>42502</v>
      </c>
      <c r="B595" s="249">
        <v>24940728</v>
      </c>
      <c r="C595" s="249">
        <v>10456724.4</v>
      </c>
      <c r="D595" s="249">
        <v>537863327.35000002</v>
      </c>
      <c r="E595" s="249"/>
      <c r="F595" s="249"/>
      <c r="G595" s="249">
        <v>142822912.69999999</v>
      </c>
      <c r="H595" s="249">
        <v>112866216.5</v>
      </c>
      <c r="I595" s="249">
        <v>29956696.199999999</v>
      </c>
      <c r="J595" s="249">
        <v>19673774.100000001</v>
      </c>
      <c r="K595" s="249">
        <v>17463337.73</v>
      </c>
      <c r="L595" s="249">
        <f>L594+K595</f>
        <v>7402713099.9600029</v>
      </c>
    </row>
    <row r="596" spans="1:12" x14ac:dyDescent="0.25">
      <c r="A596" s="250">
        <v>42503</v>
      </c>
      <c r="B596" s="249">
        <v>24673893.199999999</v>
      </c>
      <c r="C596" s="249">
        <v>18808359</v>
      </c>
      <c r="D596" s="249">
        <v>505231619.35000002</v>
      </c>
      <c r="E596" s="249"/>
      <c r="F596" s="249"/>
      <c r="G596" s="249">
        <v>147453393.30000001</v>
      </c>
      <c r="H596" s="249">
        <v>121438273.3</v>
      </c>
      <c r="I596" s="249">
        <v>26015120</v>
      </c>
      <c r="J596" s="249">
        <v>50323996.950000003</v>
      </c>
      <c r="K596" s="249">
        <v>46918676.289999999</v>
      </c>
      <c r="L596" s="249">
        <f>L595+K596</f>
        <v>7449631776.2500029</v>
      </c>
    </row>
    <row r="597" spans="1:12" x14ac:dyDescent="0.25">
      <c r="A597" s="245">
        <v>42504</v>
      </c>
      <c r="B597" s="236"/>
      <c r="C597" s="236"/>
      <c r="D597" s="236"/>
      <c r="E597" s="236"/>
      <c r="F597" s="236"/>
      <c r="G597" s="236"/>
      <c r="H597" s="236"/>
      <c r="I597" s="236"/>
      <c r="J597" s="236"/>
      <c r="K597" s="236"/>
      <c r="L597" s="236"/>
    </row>
    <row r="598" spans="1:12" x14ac:dyDescent="0.25">
      <c r="A598" s="245">
        <v>42505</v>
      </c>
      <c r="B598" s="236"/>
      <c r="C598" s="236"/>
      <c r="D598" s="236"/>
      <c r="E598" s="236"/>
      <c r="F598" s="236"/>
      <c r="G598" s="236"/>
      <c r="H598" s="236"/>
      <c r="I598" s="236"/>
      <c r="J598" s="236"/>
      <c r="K598" s="236"/>
      <c r="L598" s="236"/>
    </row>
    <row r="599" spans="1:12" x14ac:dyDescent="0.25">
      <c r="A599" s="250">
        <v>42506</v>
      </c>
      <c r="B599" s="249">
        <v>1452282</v>
      </c>
      <c r="C599" s="249">
        <v>21161681.600000001</v>
      </c>
      <c r="D599" s="249">
        <v>490585689.94999999</v>
      </c>
      <c r="E599" s="249"/>
      <c r="F599" s="249"/>
      <c r="G599" s="249">
        <v>152135187.80000001</v>
      </c>
      <c r="H599" s="249">
        <v>123042217.8</v>
      </c>
      <c r="I599" s="249">
        <v>29092970</v>
      </c>
      <c r="J599" s="249">
        <v>21900842.350000001</v>
      </c>
      <c r="K599" s="249">
        <v>19990713.27</v>
      </c>
      <c r="L599" s="249">
        <f>L596+K599</f>
        <v>7469622489.5200033</v>
      </c>
    </row>
    <row r="600" spans="1:12" x14ac:dyDescent="0.25">
      <c r="A600" s="250">
        <v>42507</v>
      </c>
      <c r="B600" s="249">
        <v>18137313.699999999</v>
      </c>
      <c r="C600" s="249">
        <v>-57281</v>
      </c>
      <c r="D600" s="249">
        <v>484806335.05000001</v>
      </c>
      <c r="E600" s="249"/>
      <c r="F600" s="249"/>
      <c r="G600" s="249">
        <v>130273161.40000001</v>
      </c>
      <c r="H600" s="249">
        <v>119352379.40000001</v>
      </c>
      <c r="I600" s="249">
        <v>10920782</v>
      </c>
      <c r="J600" s="249">
        <v>18510164.530000001</v>
      </c>
      <c r="K600" s="249">
        <v>16644826.640000001</v>
      </c>
      <c r="L600" s="249">
        <f>L599+K600</f>
        <v>7486267316.1600037</v>
      </c>
    </row>
    <row r="601" spans="1:12" x14ac:dyDescent="0.25">
      <c r="A601" s="250">
        <v>42508</v>
      </c>
      <c r="B601" s="249">
        <v>3397950.2</v>
      </c>
      <c r="C601" s="249">
        <v>8196683.5999999996</v>
      </c>
      <c r="D601" s="249">
        <v>472484550.85000002</v>
      </c>
      <c r="E601" s="249"/>
      <c r="F601" s="249"/>
      <c r="G601" s="249">
        <v>125010842.05</v>
      </c>
      <c r="H601" s="249">
        <v>114239793.84999999</v>
      </c>
      <c r="I601" s="249">
        <v>10771048.199999999</v>
      </c>
      <c r="J601" s="249">
        <v>11350346.75</v>
      </c>
      <c r="K601" s="249">
        <v>10270476.890000001</v>
      </c>
      <c r="L601" s="249">
        <f>L600+K601</f>
        <v>7496537793.050004</v>
      </c>
    </row>
    <row r="602" spans="1:12" x14ac:dyDescent="0.25">
      <c r="A602" s="250">
        <v>42509</v>
      </c>
      <c r="B602" s="249">
        <v>6413252</v>
      </c>
      <c r="C602" s="249">
        <v>14396315.199999999</v>
      </c>
      <c r="D602" s="249">
        <v>483113940.10000002</v>
      </c>
      <c r="E602" s="249"/>
      <c r="F602" s="249"/>
      <c r="G602" s="249">
        <v>137798404.30000001</v>
      </c>
      <c r="H602" s="249">
        <v>113263529.3</v>
      </c>
      <c r="I602" s="249">
        <v>24534875</v>
      </c>
      <c r="J602" s="249">
        <v>18751734.760000002</v>
      </c>
      <c r="K602" s="249">
        <v>16871771.449999999</v>
      </c>
      <c r="L602" s="249">
        <f>L601+K602</f>
        <v>7513409564.5000038</v>
      </c>
    </row>
    <row r="603" spans="1:12" x14ac:dyDescent="0.25">
      <c r="A603" s="250">
        <v>42510</v>
      </c>
      <c r="B603" s="249">
        <v>25444864</v>
      </c>
      <c r="C603" s="249">
        <v>88712642.599999994</v>
      </c>
      <c r="D603" s="249">
        <v>493650140.10000002</v>
      </c>
      <c r="E603" s="249"/>
      <c r="F603" s="249"/>
      <c r="G603" s="249">
        <v>150321416.80000001</v>
      </c>
      <c r="H603" s="249">
        <v>121835571.8</v>
      </c>
      <c r="I603" s="249">
        <v>28485845</v>
      </c>
      <c r="J603" s="249">
        <v>18347580.629999999</v>
      </c>
      <c r="K603" s="249">
        <v>16094882.630000001</v>
      </c>
      <c r="L603" s="249">
        <f>L602+K603</f>
        <v>7529504447.1300039</v>
      </c>
    </row>
    <row r="604" spans="1:12" x14ac:dyDescent="0.25">
      <c r="A604" s="245">
        <v>42511</v>
      </c>
      <c r="B604" s="236"/>
      <c r="C604" s="236"/>
      <c r="D604" s="236"/>
      <c r="E604" s="236"/>
      <c r="F604" s="236"/>
      <c r="G604" s="236"/>
      <c r="H604" s="236"/>
      <c r="I604" s="236"/>
      <c r="J604" s="236"/>
      <c r="K604" s="236"/>
      <c r="L604" s="236"/>
    </row>
    <row r="605" spans="1:12" x14ac:dyDescent="0.25">
      <c r="A605" s="245">
        <v>42512</v>
      </c>
      <c r="B605" s="236"/>
      <c r="C605" s="236"/>
      <c r="D605" s="236"/>
      <c r="E605" s="236"/>
      <c r="F605" s="236"/>
      <c r="G605" s="236"/>
      <c r="H605" s="236"/>
      <c r="I605" s="236"/>
      <c r="J605" s="236"/>
      <c r="K605" s="236"/>
      <c r="L605" s="236"/>
    </row>
    <row r="606" spans="1:12" x14ac:dyDescent="0.25">
      <c r="A606" s="250">
        <v>42513</v>
      </c>
      <c r="B606" s="249">
        <v>2500746</v>
      </c>
      <c r="C606" s="249">
        <v>4934387.8499999996</v>
      </c>
      <c r="D606" s="249">
        <v>467979732.89999998</v>
      </c>
      <c r="E606" s="249"/>
      <c r="F606" s="249"/>
      <c r="G606" s="249">
        <v>159098659.80000001</v>
      </c>
      <c r="H606" s="249">
        <v>131089030.59999999</v>
      </c>
      <c r="I606" s="249">
        <v>28009629.199999999</v>
      </c>
      <c r="J606" s="249">
        <v>27691566.5</v>
      </c>
      <c r="K606" s="249">
        <v>24877586.57</v>
      </c>
      <c r="L606" s="249">
        <f>L603+K606</f>
        <v>7554382033.7000036</v>
      </c>
    </row>
    <row r="607" spans="1:12" x14ac:dyDescent="0.25">
      <c r="A607" s="250">
        <v>42514</v>
      </c>
      <c r="B607" s="249">
        <v>12652897</v>
      </c>
      <c r="C607" s="249">
        <v>317150</v>
      </c>
      <c r="D607" s="249"/>
      <c r="E607" s="249"/>
      <c r="F607" s="249"/>
      <c r="G607" s="249"/>
      <c r="H607" s="249"/>
      <c r="I607" s="249"/>
      <c r="J607" s="249">
        <v>35413982.530000001</v>
      </c>
      <c r="K607" s="249">
        <v>31593081.43</v>
      </c>
      <c r="L607" s="249">
        <f>L606+K607</f>
        <v>7585975115.1300039</v>
      </c>
    </row>
    <row r="608" spans="1:12" x14ac:dyDescent="0.25">
      <c r="A608" s="250">
        <v>42515</v>
      </c>
      <c r="B608" s="249">
        <v>10716876.6</v>
      </c>
      <c r="C608" s="249">
        <v>16979614.050000001</v>
      </c>
      <c r="D608" s="249"/>
      <c r="E608" s="249"/>
      <c r="F608" s="249"/>
      <c r="G608" s="249"/>
      <c r="H608" s="249"/>
      <c r="I608" s="249"/>
      <c r="J608" s="249">
        <v>10989361.07</v>
      </c>
      <c r="K608" s="249">
        <v>9761870.0500000007</v>
      </c>
      <c r="L608" s="249">
        <f>L607+K608</f>
        <v>7595736985.1800041</v>
      </c>
    </row>
    <row r="609" spans="1:12" x14ac:dyDescent="0.25">
      <c r="A609" s="250">
        <v>42516</v>
      </c>
      <c r="B609" s="249">
        <v>3899855.8</v>
      </c>
      <c r="C609" s="249">
        <v>25587702.399999999</v>
      </c>
      <c r="D609" s="249"/>
      <c r="E609" s="249"/>
      <c r="F609" s="249"/>
      <c r="G609" s="249"/>
      <c r="H609" s="249"/>
      <c r="I609" s="249"/>
      <c r="J609" s="249">
        <v>23816596.050000001</v>
      </c>
      <c r="K609" s="249">
        <v>21510317.960000001</v>
      </c>
      <c r="L609" s="249">
        <f>L608+K609</f>
        <v>7617247303.1400042</v>
      </c>
    </row>
    <row r="610" spans="1:12" x14ac:dyDescent="0.25">
      <c r="A610" s="250">
        <v>42517</v>
      </c>
      <c r="B610" s="249">
        <v>8914339.8000000007</v>
      </c>
      <c r="C610" s="249">
        <v>43624107.600000001</v>
      </c>
      <c r="D610" s="249">
        <v>387547667</v>
      </c>
      <c r="E610" s="249"/>
      <c r="F610" s="249"/>
      <c r="G610" s="249">
        <v>145831780.30000001</v>
      </c>
      <c r="H610" s="249">
        <v>145244531.30000001</v>
      </c>
      <c r="I610" s="249">
        <v>587249</v>
      </c>
      <c r="J610" s="249">
        <v>27886527.309999999</v>
      </c>
      <c r="K610" s="249">
        <v>25423676.27</v>
      </c>
      <c r="L610" s="249">
        <f>L609+K610</f>
        <v>7642670979.4100046</v>
      </c>
    </row>
    <row r="611" spans="1:12" x14ac:dyDescent="0.25">
      <c r="A611" s="245">
        <v>42518</v>
      </c>
      <c r="B611" s="236"/>
      <c r="C611" s="236"/>
      <c r="D611" s="236"/>
      <c r="E611" s="236"/>
      <c r="F611" s="236"/>
      <c r="G611" s="236"/>
      <c r="H611" s="236"/>
      <c r="I611" s="236"/>
      <c r="J611" s="236"/>
      <c r="K611" s="236"/>
      <c r="L611" s="236"/>
    </row>
    <row r="612" spans="1:12" x14ac:dyDescent="0.25">
      <c r="A612" s="245">
        <v>42519</v>
      </c>
      <c r="B612" s="236"/>
      <c r="C612" s="236"/>
      <c r="D612" s="236"/>
      <c r="E612" s="236"/>
      <c r="F612" s="236"/>
      <c r="G612" s="236"/>
      <c r="H612" s="236"/>
      <c r="I612" s="236"/>
      <c r="J612" s="236"/>
      <c r="K612" s="236"/>
      <c r="L612" s="236"/>
    </row>
    <row r="613" spans="1:12" x14ac:dyDescent="0.25">
      <c r="A613" s="250">
        <v>42520</v>
      </c>
      <c r="B613" s="249">
        <v>1278005</v>
      </c>
      <c r="C613" s="249">
        <v>9951909.5999999996</v>
      </c>
      <c r="D613" s="249">
        <v>369879012.30000001</v>
      </c>
      <c r="E613" s="249"/>
      <c r="F613" s="249"/>
      <c r="G613" s="249">
        <v>146814299.90000001</v>
      </c>
      <c r="H613" s="249">
        <v>145560612.90000001</v>
      </c>
      <c r="I613" s="249">
        <v>1253687</v>
      </c>
      <c r="J613" s="249">
        <v>40590771.710000001</v>
      </c>
      <c r="K613" s="249">
        <v>36199547.140000001</v>
      </c>
      <c r="L613" s="249">
        <f>L610+K613</f>
        <v>7678870526.550005</v>
      </c>
    </row>
    <row r="614" spans="1:12" x14ac:dyDescent="0.25">
      <c r="A614" s="250">
        <v>42521</v>
      </c>
      <c r="B614" s="249">
        <v>31894875.550000001</v>
      </c>
      <c r="C614" s="249">
        <v>2165135</v>
      </c>
      <c r="D614" s="249">
        <v>398000271.85000002</v>
      </c>
      <c r="E614" s="249"/>
      <c r="F614" s="249"/>
      <c r="G614" s="249">
        <v>142615841.15000001</v>
      </c>
      <c r="H614" s="249">
        <v>141224105.15000001</v>
      </c>
      <c r="I614" s="249">
        <v>1391736</v>
      </c>
      <c r="J614" s="249">
        <v>2306732.5</v>
      </c>
      <c r="K614" s="249">
        <v>2175665.27</v>
      </c>
      <c r="L614" s="249">
        <f>L613+K614</f>
        <v>7681046191.8200054</v>
      </c>
    </row>
    <row r="615" spans="1:12" x14ac:dyDescent="0.25">
      <c r="A615" s="250">
        <v>42522</v>
      </c>
      <c r="B615" s="249">
        <v>46031385.799999997</v>
      </c>
      <c r="C615" s="249">
        <v>11233927.699999999</v>
      </c>
      <c r="D615" s="249">
        <v>419489012.80000001</v>
      </c>
      <c r="E615" s="249"/>
      <c r="F615" s="249"/>
      <c r="G615" s="249">
        <v>144884364.75</v>
      </c>
      <c r="H615" s="249">
        <v>144678015.75</v>
      </c>
      <c r="I615" s="249">
        <v>206349</v>
      </c>
      <c r="J615" s="249">
        <v>15791978.85</v>
      </c>
      <c r="K615" s="249">
        <v>13538015.85</v>
      </c>
      <c r="L615" s="249">
        <f>L614+K615</f>
        <v>7694584207.6700058</v>
      </c>
    </row>
    <row r="616" spans="1:12" x14ac:dyDescent="0.25">
      <c r="A616" s="250">
        <v>42523</v>
      </c>
      <c r="B616" s="249">
        <v>6258618.2599999998</v>
      </c>
      <c r="C616" s="249">
        <v>22851791.800000001</v>
      </c>
      <c r="D616" s="249">
        <v>419889075.06</v>
      </c>
      <c r="E616" s="249"/>
      <c r="F616" s="249"/>
      <c r="G616" s="249">
        <v>143949595.15000001</v>
      </c>
      <c r="H616" s="249">
        <v>142890737.15000001</v>
      </c>
      <c r="I616" s="249">
        <v>1058858</v>
      </c>
      <c r="J616" s="249">
        <v>13825499.060000001</v>
      </c>
      <c r="K616" s="249">
        <v>12104514</v>
      </c>
      <c r="L616" s="249">
        <f>L615+K616</f>
        <v>7706688721.6700058</v>
      </c>
    </row>
    <row r="617" spans="1:12" x14ac:dyDescent="0.25">
      <c r="A617" s="250">
        <v>42524</v>
      </c>
      <c r="B617" s="249">
        <v>13221910.4</v>
      </c>
      <c r="C617" s="249">
        <v>37409671.549999997</v>
      </c>
      <c r="D617" s="249">
        <v>401781107.81</v>
      </c>
      <c r="E617" s="249"/>
      <c r="F617" s="249"/>
      <c r="G617" s="249">
        <v>148557844.19999999</v>
      </c>
      <c r="H617" s="249">
        <v>147557285.19999999</v>
      </c>
      <c r="I617" s="249">
        <v>1000559</v>
      </c>
      <c r="J617" s="249">
        <v>23391392.149999999</v>
      </c>
      <c r="K617" s="249">
        <v>20805078</v>
      </c>
      <c r="L617" s="249">
        <f>L616+K617</f>
        <v>7727493799.6700058</v>
      </c>
    </row>
    <row r="618" spans="1:12" x14ac:dyDescent="0.25">
      <c r="A618" s="245">
        <v>42525</v>
      </c>
      <c r="B618" s="236"/>
      <c r="C618" s="236"/>
      <c r="D618" s="236"/>
      <c r="E618" s="236"/>
      <c r="F618" s="236"/>
      <c r="G618" s="236"/>
      <c r="H618" s="236"/>
      <c r="I618" s="236"/>
      <c r="J618" s="251">
        <v>613104.82999999996</v>
      </c>
      <c r="K618" s="251">
        <v>557974.18000000005</v>
      </c>
      <c r="L618" s="262">
        <f>L617+K618</f>
        <v>7728051773.8500061</v>
      </c>
    </row>
    <row r="619" spans="1:12" x14ac:dyDescent="0.25">
      <c r="A619" s="245">
        <v>42526</v>
      </c>
      <c r="B619" s="236"/>
      <c r="C619" s="236"/>
      <c r="D619" s="236"/>
      <c r="E619" s="236"/>
      <c r="F619" s="236"/>
      <c r="G619" s="236"/>
      <c r="H619" s="236"/>
      <c r="I619" s="236"/>
      <c r="J619" s="236"/>
      <c r="K619" s="236"/>
      <c r="L619" s="236"/>
    </row>
    <row r="620" spans="1:12" x14ac:dyDescent="0.25">
      <c r="A620" s="250">
        <v>42527</v>
      </c>
      <c r="B620" s="249">
        <v>2735708.5</v>
      </c>
      <c r="C620" s="249">
        <v>11604515</v>
      </c>
      <c r="D620" s="249">
        <v>402702562.31</v>
      </c>
      <c r="E620" s="249"/>
      <c r="F620" s="249"/>
      <c r="G620" s="249">
        <v>145950121.40000001</v>
      </c>
      <c r="H620" s="249">
        <v>144812344.40000001</v>
      </c>
      <c r="I620" s="249">
        <v>1137777</v>
      </c>
      <c r="J620" s="249">
        <v>1536468</v>
      </c>
      <c r="K620" s="249">
        <v>1452303.52</v>
      </c>
      <c r="L620" s="249">
        <f>L618+K620</f>
        <v>7729504077.3700066</v>
      </c>
    </row>
    <row r="621" spans="1:12" x14ac:dyDescent="0.25">
      <c r="A621" s="250">
        <v>42528</v>
      </c>
      <c r="B621" s="249">
        <v>18222359.699999999</v>
      </c>
      <c r="C621" s="249">
        <v>1547946</v>
      </c>
      <c r="D621" s="249">
        <v>406149804.5</v>
      </c>
      <c r="E621" s="249"/>
      <c r="F621" s="249"/>
      <c r="G621" s="249">
        <v>138772483.40000001</v>
      </c>
      <c r="H621" s="249">
        <v>137425489.40000001</v>
      </c>
      <c r="I621" s="249">
        <v>1346994</v>
      </c>
      <c r="J621" s="249">
        <v>23687114.73</v>
      </c>
      <c r="K621" s="249">
        <v>21081231.260000002</v>
      </c>
      <c r="L621" s="249">
        <f>L620+K621</f>
        <v>7750585308.6300068</v>
      </c>
    </row>
    <row r="622" spans="1:12" x14ac:dyDescent="0.25">
      <c r="A622" s="250">
        <v>42529</v>
      </c>
      <c r="B622" s="249">
        <v>20377016.949999999</v>
      </c>
      <c r="C622" s="249">
        <v>31419619.91</v>
      </c>
      <c r="D622" s="249">
        <v>400551589.69999999</v>
      </c>
      <c r="E622" s="249"/>
      <c r="F622" s="249"/>
      <c r="G622" s="249">
        <v>137604616.19999999</v>
      </c>
      <c r="H622" s="249">
        <v>137261541.19999999</v>
      </c>
      <c r="I622" s="249">
        <v>343075</v>
      </c>
      <c r="J622" s="249">
        <v>22920857.850000001</v>
      </c>
      <c r="K622" s="249">
        <v>20594387.530000001</v>
      </c>
      <c r="L622" s="249">
        <f>L621+K622</f>
        <v>7771179696.1600065</v>
      </c>
    </row>
    <row r="623" spans="1:12" x14ac:dyDescent="0.25">
      <c r="A623" s="250">
        <v>42530</v>
      </c>
      <c r="B623" s="249">
        <v>17640217</v>
      </c>
      <c r="C623" s="249">
        <v>49462381.799999997</v>
      </c>
      <c r="D623" s="249">
        <v>386927375.14999998</v>
      </c>
      <c r="E623" s="249"/>
      <c r="F623" s="249"/>
      <c r="G623" s="249">
        <v>151843066.80000001</v>
      </c>
      <c r="H623" s="249">
        <v>149018246.80000001</v>
      </c>
      <c r="I623" s="249">
        <v>2824820</v>
      </c>
      <c r="J623" s="249">
        <v>42664063.100000001</v>
      </c>
      <c r="K623" s="249">
        <v>37427775.100000001</v>
      </c>
      <c r="L623" s="249">
        <f>L622+K623</f>
        <v>7808607471.2600069</v>
      </c>
    </row>
    <row r="624" spans="1:12" x14ac:dyDescent="0.25">
      <c r="A624" s="250">
        <v>42531</v>
      </c>
      <c r="B624" s="249">
        <v>12533881.949999999</v>
      </c>
      <c r="C624" s="249">
        <v>36680582</v>
      </c>
      <c r="D624" s="249">
        <v>362963467.10000002</v>
      </c>
      <c r="E624" s="249"/>
      <c r="F624" s="249"/>
      <c r="G624" s="249">
        <v>169882707.84999999</v>
      </c>
      <c r="H624" s="249">
        <v>158956598.59999999</v>
      </c>
      <c r="I624" s="249">
        <v>10926109.25</v>
      </c>
      <c r="J624" s="249">
        <v>39153787.170000002</v>
      </c>
      <c r="K624" s="249">
        <v>34748357.43</v>
      </c>
      <c r="L624" s="249">
        <f>L623+K624</f>
        <v>7843355828.6900072</v>
      </c>
    </row>
    <row r="625" spans="1:12" x14ac:dyDescent="0.25">
      <c r="A625" s="245">
        <v>42532</v>
      </c>
      <c r="B625" s="236"/>
      <c r="C625" s="236"/>
      <c r="D625" s="236"/>
      <c r="E625" s="236"/>
      <c r="F625" s="236"/>
      <c r="G625" s="236"/>
      <c r="H625" s="236"/>
      <c r="I625" s="236"/>
      <c r="J625" s="236"/>
      <c r="K625" s="236"/>
      <c r="L625" s="236"/>
    </row>
    <row r="626" spans="1:12" x14ac:dyDescent="0.25">
      <c r="A626" s="245">
        <v>42533</v>
      </c>
      <c r="B626" s="236"/>
      <c r="C626" s="236"/>
      <c r="D626" s="236"/>
      <c r="E626" s="236"/>
      <c r="F626" s="236"/>
      <c r="G626" s="236"/>
      <c r="H626" s="236"/>
      <c r="I626" s="236"/>
      <c r="J626" s="236"/>
      <c r="K626" s="236"/>
      <c r="L626" s="236"/>
    </row>
    <row r="627" spans="1:12" x14ac:dyDescent="0.25">
      <c r="A627" s="245">
        <v>42534</v>
      </c>
      <c r="B627" s="236"/>
      <c r="C627" s="251">
        <v>6296168.5499999998</v>
      </c>
      <c r="D627" s="236"/>
      <c r="E627" s="236"/>
      <c r="F627" s="236"/>
      <c r="G627" s="236"/>
      <c r="H627" s="236"/>
      <c r="I627" s="236"/>
      <c r="J627" s="251">
        <v>1594099.94</v>
      </c>
      <c r="K627" s="251">
        <v>1420342.97</v>
      </c>
      <c r="L627" s="262">
        <f>L624+K627</f>
        <v>7844776171.6600075</v>
      </c>
    </row>
    <row r="628" spans="1:12" x14ac:dyDescent="0.25">
      <c r="A628" s="250">
        <v>42535</v>
      </c>
      <c r="B628" s="249">
        <v>8575383.8000000007</v>
      </c>
      <c r="C628" s="249">
        <v>6096234.5999999996</v>
      </c>
      <c r="D628" s="249">
        <v>355070469.80000001</v>
      </c>
      <c r="E628" s="249"/>
      <c r="F628" s="249"/>
      <c r="G628" s="249">
        <v>153720863.5</v>
      </c>
      <c r="H628" s="249">
        <v>149324806.5</v>
      </c>
      <c r="I628" s="249">
        <v>4396057</v>
      </c>
      <c r="J628" s="249">
        <v>12757403.5</v>
      </c>
      <c r="K628" s="249">
        <v>11497103.51</v>
      </c>
      <c r="L628" s="249">
        <f>L627+K628</f>
        <v>7856273275.1700077</v>
      </c>
    </row>
    <row r="629" spans="1:12" x14ac:dyDescent="0.25">
      <c r="A629" s="250">
        <v>42536</v>
      </c>
      <c r="B629" s="249">
        <v>13946957.6</v>
      </c>
      <c r="C629" s="249">
        <v>9017851.5999999996</v>
      </c>
      <c r="D629" s="249">
        <v>350958184.75</v>
      </c>
      <c r="E629" s="249"/>
      <c r="F629" s="249"/>
      <c r="G629" s="249">
        <v>151403161.94999999</v>
      </c>
      <c r="H629" s="249">
        <v>146611871.94999999</v>
      </c>
      <c r="I629" s="249">
        <v>4791290</v>
      </c>
      <c r="J629" s="249">
        <v>12371093.23</v>
      </c>
      <c r="K629" s="249">
        <v>11021000.42</v>
      </c>
      <c r="L629" s="249">
        <f>L628+K629</f>
        <v>7867294275.5900078</v>
      </c>
    </row>
    <row r="630" spans="1:12" x14ac:dyDescent="0.25">
      <c r="A630" s="250">
        <v>42537</v>
      </c>
      <c r="B630" s="249">
        <v>2080322</v>
      </c>
      <c r="C630" s="249">
        <v>10332967</v>
      </c>
      <c r="D630" s="249">
        <v>330702434.14999998</v>
      </c>
      <c r="E630" s="249"/>
      <c r="F630" s="249"/>
      <c r="G630" s="249">
        <v>154174629.94999999</v>
      </c>
      <c r="H630" s="249">
        <v>151636195.94999999</v>
      </c>
      <c r="I630" s="249">
        <v>2538434</v>
      </c>
      <c r="J630" s="249">
        <v>26047875.850000001</v>
      </c>
      <c r="K630" s="249">
        <v>23137143.690000001</v>
      </c>
      <c r="L630" s="249">
        <f>L629+K630</f>
        <v>7890431419.2800074</v>
      </c>
    </row>
    <row r="631" spans="1:12" x14ac:dyDescent="0.25">
      <c r="A631" s="250">
        <v>42538</v>
      </c>
      <c r="B631" s="249">
        <v>5244305.5999999996</v>
      </c>
      <c r="C631" s="249">
        <v>31386539.350000001</v>
      </c>
      <c r="D631" s="249">
        <v>311311794.55000001</v>
      </c>
      <c r="E631" s="249"/>
      <c r="F631" s="249"/>
      <c r="G631" s="249">
        <v>158699190.94999999</v>
      </c>
      <c r="H631" s="249">
        <v>154306731.94999999</v>
      </c>
      <c r="I631" s="249">
        <v>4392459</v>
      </c>
      <c r="J631" s="249">
        <v>22161298.600000001</v>
      </c>
      <c r="K631" s="249">
        <v>16467145.939999999</v>
      </c>
      <c r="L631" s="249">
        <f>L630+K631</f>
        <v>7906898565.2200069</v>
      </c>
    </row>
    <row r="632" spans="1:12" x14ac:dyDescent="0.25">
      <c r="A632" s="245">
        <v>42539</v>
      </c>
      <c r="B632" s="236"/>
      <c r="C632" s="236"/>
      <c r="D632" s="236"/>
      <c r="E632" s="236"/>
      <c r="F632" s="236"/>
      <c r="G632" s="236"/>
      <c r="H632" s="236"/>
      <c r="I632" s="236"/>
      <c r="J632" s="236"/>
      <c r="K632" s="236"/>
      <c r="L632" s="236"/>
    </row>
    <row r="633" spans="1:12" x14ac:dyDescent="0.25">
      <c r="A633" s="245">
        <v>42540</v>
      </c>
      <c r="B633" s="236"/>
      <c r="C633" s="236"/>
      <c r="D633" s="236"/>
      <c r="E633" s="236"/>
      <c r="F633" s="236"/>
      <c r="G633" s="236"/>
      <c r="H633" s="236"/>
      <c r="I633" s="236"/>
      <c r="J633" s="236"/>
      <c r="K633" s="236"/>
      <c r="L633" s="236"/>
    </row>
    <row r="634" spans="1:12" x14ac:dyDescent="0.25">
      <c r="A634" s="250">
        <v>42541</v>
      </c>
      <c r="B634" s="249">
        <v>3866679</v>
      </c>
      <c r="C634" s="249">
        <v>13951401.15</v>
      </c>
      <c r="D634" s="249">
        <v>299833339.05000001</v>
      </c>
      <c r="E634" s="249"/>
      <c r="F634" s="249"/>
      <c r="G634" s="249">
        <v>156256635.19999999</v>
      </c>
      <c r="H634" s="249">
        <v>153770209.19999999</v>
      </c>
      <c r="I634" s="249">
        <v>2486426</v>
      </c>
      <c r="J634" s="249">
        <v>12174501.5</v>
      </c>
      <c r="K634" s="249">
        <v>11044270.390000001</v>
      </c>
      <c r="L634" s="249">
        <f>L631+K634</f>
        <v>7917942835.6100073</v>
      </c>
    </row>
    <row r="635" spans="1:12" x14ac:dyDescent="0.25">
      <c r="A635" s="250">
        <v>42542</v>
      </c>
      <c r="B635" s="249">
        <v>13730837.300000001</v>
      </c>
      <c r="C635" s="249">
        <v>3655530.4</v>
      </c>
      <c r="D635" s="249">
        <v>307322005.35000002</v>
      </c>
      <c r="E635" s="249"/>
      <c r="F635" s="249"/>
      <c r="G635" s="249">
        <v>153472752.19999999</v>
      </c>
      <c r="H635" s="249">
        <v>151156862.19999999</v>
      </c>
      <c r="I635" s="249">
        <v>2315890</v>
      </c>
      <c r="J635" s="249">
        <v>4415629</v>
      </c>
      <c r="K635" s="249">
        <v>3990019.06</v>
      </c>
      <c r="L635" s="249">
        <f>L634+K635</f>
        <v>7921932854.6700077</v>
      </c>
    </row>
    <row r="636" spans="1:12" x14ac:dyDescent="0.25">
      <c r="A636" s="250">
        <v>42543</v>
      </c>
      <c r="B636" s="249">
        <v>9967558.7400000002</v>
      </c>
      <c r="C636" s="249">
        <v>12890552.550000001</v>
      </c>
      <c r="D636" s="249">
        <v>312107655.08999997</v>
      </c>
      <c r="E636" s="249"/>
      <c r="F636" s="249"/>
      <c r="G636" s="249">
        <v>152673006.19999999</v>
      </c>
      <c r="H636" s="249">
        <v>150443609.19999999</v>
      </c>
      <c r="I636" s="249">
        <v>2229397</v>
      </c>
      <c r="J636" s="249">
        <v>16943790.800000001</v>
      </c>
      <c r="K636" s="249">
        <v>15250004.470000001</v>
      </c>
      <c r="L636" s="249">
        <f>L635+K636</f>
        <v>7937182859.140008</v>
      </c>
    </row>
    <row r="637" spans="1:12" x14ac:dyDescent="0.25">
      <c r="A637" s="250">
        <v>42544</v>
      </c>
      <c r="B637" s="249">
        <v>3017312</v>
      </c>
      <c r="C637" s="249">
        <v>5776969</v>
      </c>
      <c r="D637" s="249">
        <v>296747673.08999997</v>
      </c>
      <c r="E637" s="249"/>
      <c r="F637" s="249"/>
      <c r="G637" s="249">
        <v>151546900.19999999</v>
      </c>
      <c r="H637" s="249">
        <v>150104795.19999999</v>
      </c>
      <c r="I637" s="249">
        <v>1442105</v>
      </c>
      <c r="J637" s="249">
        <v>23923709.190000001</v>
      </c>
      <c r="K637" s="249">
        <v>16286286.789999999</v>
      </c>
      <c r="L637" s="249">
        <f>L636+K637</f>
        <v>7953469145.9300079</v>
      </c>
    </row>
    <row r="638" spans="1:12" x14ac:dyDescent="0.25">
      <c r="A638" s="250">
        <v>42545</v>
      </c>
      <c r="B638" s="249">
        <v>28094333.600000001</v>
      </c>
      <c r="C638" s="249">
        <v>4372333</v>
      </c>
      <c r="D638" s="249">
        <v>310362339.14999998</v>
      </c>
      <c r="E638" s="249"/>
      <c r="F638" s="249"/>
      <c r="G638" s="249">
        <v>154249612.44999999</v>
      </c>
      <c r="H638" s="249">
        <v>152831868.44999999</v>
      </c>
      <c r="I638" s="249">
        <v>1417744</v>
      </c>
      <c r="J638" s="249">
        <v>16746356.4</v>
      </c>
      <c r="K638" s="249">
        <v>15248968.810000001</v>
      </c>
      <c r="L638" s="249">
        <f>L637+K638</f>
        <v>7968718114.7400084</v>
      </c>
    </row>
    <row r="639" spans="1:12" x14ac:dyDescent="0.25">
      <c r="A639" s="245">
        <v>42546</v>
      </c>
      <c r="B639" s="236"/>
      <c r="C639" s="236"/>
      <c r="D639" s="236"/>
      <c r="E639" s="236"/>
      <c r="F639" s="236"/>
      <c r="G639" s="236"/>
      <c r="H639" s="236"/>
      <c r="I639" s="236"/>
      <c r="J639" s="236"/>
      <c r="K639" s="236"/>
      <c r="L639" s="236"/>
    </row>
    <row r="640" spans="1:12" x14ac:dyDescent="0.25">
      <c r="A640" s="245">
        <v>42547</v>
      </c>
      <c r="B640" s="236"/>
      <c r="C640" s="236"/>
      <c r="D640" s="236"/>
      <c r="E640" s="236"/>
      <c r="F640" s="236"/>
      <c r="G640" s="236"/>
      <c r="H640" s="236"/>
      <c r="I640" s="236"/>
      <c r="J640" s="236"/>
      <c r="K640" s="236"/>
      <c r="L640" s="236"/>
    </row>
    <row r="641" spans="1:12" x14ac:dyDescent="0.25">
      <c r="A641" s="250">
        <v>42548</v>
      </c>
      <c r="B641" s="249">
        <v>1881675</v>
      </c>
      <c r="C641" s="249">
        <v>17907420.899999999</v>
      </c>
      <c r="D641" s="249">
        <v>290866284.60000002</v>
      </c>
      <c r="E641" s="249"/>
      <c r="F641" s="249"/>
      <c r="G641" s="249">
        <v>151010392.05000001</v>
      </c>
      <c r="H641" s="249">
        <v>148733098.05000001</v>
      </c>
      <c r="I641" s="249">
        <v>2277294</v>
      </c>
      <c r="J641" s="249">
        <v>15647478.27</v>
      </c>
      <c r="K641" s="249">
        <v>13914417.92</v>
      </c>
      <c r="L641" s="249">
        <f>L638+K641</f>
        <v>7982632532.6600084</v>
      </c>
    </row>
    <row r="642" spans="1:12" x14ac:dyDescent="0.25">
      <c r="A642" s="250">
        <v>42549</v>
      </c>
      <c r="B642" s="249">
        <v>16750059.6</v>
      </c>
      <c r="C642" s="249">
        <v>2986056.35</v>
      </c>
      <c r="D642" s="249">
        <v>291023178.89999998</v>
      </c>
      <c r="E642" s="249"/>
      <c r="F642" s="249"/>
      <c r="G642" s="249">
        <v>140151740.05000001</v>
      </c>
      <c r="H642" s="249">
        <v>137826861.05000001</v>
      </c>
      <c r="I642" s="249">
        <v>2324879</v>
      </c>
      <c r="J642" s="249">
        <v>8376721.0999999996</v>
      </c>
      <c r="K642" s="249">
        <v>7684770.7599999998</v>
      </c>
      <c r="L642" s="249">
        <f>L641+K642</f>
        <v>7990317303.4200087</v>
      </c>
    </row>
    <row r="643" spans="1:12" x14ac:dyDescent="0.25">
      <c r="A643" s="250">
        <v>42550</v>
      </c>
      <c r="B643" s="249">
        <v>4219539.8</v>
      </c>
      <c r="C643" s="249">
        <v>11479020.6</v>
      </c>
      <c r="D643" s="249">
        <v>278230846.87</v>
      </c>
      <c r="E643" s="249"/>
      <c r="F643" s="249"/>
      <c r="G643" s="249">
        <v>137637124.55000001</v>
      </c>
      <c r="H643" s="249">
        <v>135986443.55000001</v>
      </c>
      <c r="I643" s="249">
        <v>1650681</v>
      </c>
      <c r="J643" s="249">
        <v>13152981</v>
      </c>
      <c r="K643" s="249">
        <v>9536230.8800000008</v>
      </c>
      <c r="L643" s="249">
        <f>L642+K643</f>
        <v>7999853534.3000088</v>
      </c>
    </row>
    <row r="644" spans="1:12" x14ac:dyDescent="0.25">
      <c r="A644" s="250">
        <v>42551</v>
      </c>
      <c r="B644" s="249">
        <v>10056189</v>
      </c>
      <c r="C644" s="249">
        <v>5714583</v>
      </c>
      <c r="D644" s="249">
        <v>264100282.31999999</v>
      </c>
      <c r="E644" s="249"/>
      <c r="F644" s="249"/>
      <c r="G644" s="249">
        <v>132364195</v>
      </c>
      <c r="H644" s="249">
        <v>130787184</v>
      </c>
      <c r="I644" s="249">
        <v>1577011</v>
      </c>
      <c r="J644" s="249">
        <v>27890091.649999999</v>
      </c>
      <c r="K644" s="249">
        <v>25066200.75</v>
      </c>
      <c r="L644" s="249">
        <f>L643+K644</f>
        <v>8024919735.0500088</v>
      </c>
    </row>
    <row r="645" spans="1:12" x14ac:dyDescent="0.25">
      <c r="A645" s="250">
        <v>42552</v>
      </c>
      <c r="B645" s="249">
        <v>56951090</v>
      </c>
      <c r="C645" s="249">
        <v>30044500.800000001</v>
      </c>
      <c r="D645" s="249">
        <v>309037290.80000001</v>
      </c>
      <c r="E645" s="249"/>
      <c r="F645" s="249"/>
      <c r="G645" s="249">
        <v>135881006.72</v>
      </c>
      <c r="H645" s="249">
        <v>134291045.72</v>
      </c>
      <c r="I645" s="249">
        <v>1589961</v>
      </c>
      <c r="J645" s="249">
        <v>25664585.280000001</v>
      </c>
      <c r="K645" s="249">
        <v>20650120.510000002</v>
      </c>
      <c r="L645" s="249">
        <f>L644+K645</f>
        <v>8045569855.560009</v>
      </c>
    </row>
    <row r="646" spans="1:12" x14ac:dyDescent="0.25">
      <c r="A646" s="245">
        <v>42553</v>
      </c>
      <c r="B646" s="236"/>
      <c r="C646" s="236"/>
      <c r="D646" s="236"/>
      <c r="E646" s="236"/>
      <c r="F646" s="236"/>
      <c r="G646" s="236"/>
      <c r="H646" s="236"/>
      <c r="I646" s="236"/>
      <c r="J646" s="236"/>
      <c r="K646" s="236"/>
      <c r="L646" s="236"/>
    </row>
    <row r="647" spans="1:12" x14ac:dyDescent="0.25">
      <c r="A647" s="245">
        <v>42554</v>
      </c>
      <c r="B647" s="236"/>
      <c r="C647" s="236"/>
      <c r="D647" s="236"/>
      <c r="E647" s="236"/>
      <c r="F647" s="236"/>
      <c r="G647" s="236"/>
      <c r="H647" s="236"/>
      <c r="I647" s="236"/>
      <c r="J647" s="236"/>
      <c r="K647" s="236"/>
      <c r="L647" s="236"/>
    </row>
    <row r="648" spans="1:12" x14ac:dyDescent="0.25">
      <c r="A648" s="250">
        <v>42555</v>
      </c>
      <c r="B648" s="249">
        <v>2921016</v>
      </c>
      <c r="C648" s="249">
        <v>7678196</v>
      </c>
      <c r="D648" s="249">
        <v>301267734.80000001</v>
      </c>
      <c r="E648" s="249"/>
      <c r="F648" s="249"/>
      <c r="G648" s="249">
        <v>130494496.72</v>
      </c>
      <c r="H648" s="249">
        <v>128028257.72</v>
      </c>
      <c r="I648" s="249">
        <v>2466239</v>
      </c>
      <c r="J648" s="249">
        <v>575341</v>
      </c>
      <c r="K648" s="249">
        <v>512628.82</v>
      </c>
      <c r="L648" s="249">
        <f>L645+K648</f>
        <v>8046082484.3800087</v>
      </c>
    </row>
    <row r="649" spans="1:12" x14ac:dyDescent="0.25">
      <c r="A649" s="250">
        <v>42556</v>
      </c>
      <c r="B649" s="249">
        <v>14880484</v>
      </c>
      <c r="C649" s="249">
        <v>1144849</v>
      </c>
      <c r="D649" s="249">
        <v>307646784.80000001</v>
      </c>
      <c r="E649" s="249"/>
      <c r="F649" s="249"/>
      <c r="G649" s="249">
        <v>129479525.72</v>
      </c>
      <c r="H649" s="249">
        <v>126962908.72</v>
      </c>
      <c r="I649" s="249">
        <v>2516617</v>
      </c>
      <c r="J649" s="249">
        <v>2206927.92</v>
      </c>
      <c r="K649" s="249">
        <v>1981529.74</v>
      </c>
      <c r="L649" s="249">
        <f>L648+K649</f>
        <v>8048064014.1200085</v>
      </c>
    </row>
    <row r="650" spans="1:12" x14ac:dyDescent="0.25">
      <c r="A650" s="250">
        <v>42557</v>
      </c>
      <c r="B650" s="249">
        <v>17051124</v>
      </c>
      <c r="C650" s="249">
        <v>9081835</v>
      </c>
      <c r="D650" s="249">
        <v>301206622.80000001</v>
      </c>
      <c r="E650" s="249"/>
      <c r="F650" s="249"/>
      <c r="G650" s="249">
        <v>128859704.72</v>
      </c>
      <c r="H650" s="249">
        <v>126348427.72</v>
      </c>
      <c r="I650" s="249">
        <v>2511277</v>
      </c>
      <c r="J650" s="249">
        <v>43118365.710000001</v>
      </c>
      <c r="K650" s="249">
        <v>38576493.82</v>
      </c>
      <c r="L650" s="249">
        <f>L649+K650</f>
        <v>8086640507.9400082</v>
      </c>
    </row>
    <row r="651" spans="1:12" x14ac:dyDescent="0.25">
      <c r="A651" s="250">
        <v>42558</v>
      </c>
      <c r="B651" s="249">
        <v>20235937</v>
      </c>
      <c r="C651" s="249">
        <v>46297886.200000003</v>
      </c>
      <c r="D651" s="249">
        <v>293492561.80000001</v>
      </c>
      <c r="E651" s="249"/>
      <c r="F651" s="249"/>
      <c r="G651" s="249">
        <v>131477561.72</v>
      </c>
      <c r="H651" s="249">
        <v>129853834.72</v>
      </c>
      <c r="I651" s="249">
        <v>1623727</v>
      </c>
      <c r="J651" s="249">
        <v>25618022.969999999</v>
      </c>
      <c r="K651" s="249">
        <v>23139192.469999999</v>
      </c>
      <c r="L651" s="249">
        <f>L650+K651</f>
        <v>8109779700.4100084</v>
      </c>
    </row>
    <row r="652" spans="1:12" x14ac:dyDescent="0.25">
      <c r="A652" s="250">
        <v>42559</v>
      </c>
      <c r="B652" s="249">
        <v>8609623</v>
      </c>
      <c r="C652" s="249">
        <v>22395021.75</v>
      </c>
      <c r="D652" s="249">
        <v>291202135.80000001</v>
      </c>
      <c r="E652" s="249"/>
      <c r="F652" s="249"/>
      <c r="G652" s="249">
        <v>134886903.40000001</v>
      </c>
      <c r="H652" s="249">
        <v>133221755.40000001</v>
      </c>
      <c r="I652" s="249">
        <v>1665148</v>
      </c>
      <c r="J652" s="249">
        <v>17126213.079999998</v>
      </c>
      <c r="K652" s="249">
        <v>15368122.26</v>
      </c>
      <c r="L652" s="249">
        <f>L651+K652</f>
        <v>8125147822.6700087</v>
      </c>
    </row>
    <row r="653" spans="1:12" x14ac:dyDescent="0.25">
      <c r="A653" s="245">
        <v>42560</v>
      </c>
      <c r="B653" s="236"/>
      <c r="C653" s="236"/>
      <c r="D653" s="236"/>
      <c r="E653" s="236"/>
      <c r="F653" s="236"/>
      <c r="G653" s="236"/>
      <c r="H653" s="236"/>
      <c r="I653" s="236"/>
      <c r="J653" s="236"/>
      <c r="K653" s="236"/>
      <c r="L653" s="236"/>
    </row>
    <row r="654" spans="1:12" x14ac:dyDescent="0.25">
      <c r="A654" s="245">
        <v>42561</v>
      </c>
      <c r="B654" s="236"/>
      <c r="C654" s="236"/>
      <c r="D654" s="236"/>
      <c r="E654" s="236"/>
      <c r="F654" s="236"/>
      <c r="G654" s="236"/>
      <c r="H654" s="236"/>
      <c r="I654" s="236"/>
      <c r="J654" s="236"/>
      <c r="K654" s="236"/>
      <c r="L654" s="236"/>
    </row>
    <row r="655" spans="1:12" x14ac:dyDescent="0.25">
      <c r="A655" s="250">
        <v>42562</v>
      </c>
      <c r="B655" s="249">
        <v>3773872.75</v>
      </c>
      <c r="C655" s="249">
        <v>4235600</v>
      </c>
      <c r="D655" s="249">
        <v>289408698.33999997</v>
      </c>
      <c r="E655" s="249"/>
      <c r="F655" s="249"/>
      <c r="G655" s="249">
        <v>127991974.8</v>
      </c>
      <c r="H655" s="249">
        <v>126104986.8</v>
      </c>
      <c r="I655" s="249">
        <v>1886988</v>
      </c>
      <c r="J655" s="249">
        <v>3509383</v>
      </c>
      <c r="K655" s="249">
        <v>3398661.85</v>
      </c>
      <c r="L655" s="249">
        <f>L652+K655</f>
        <v>8128546484.520009</v>
      </c>
    </row>
    <row r="656" spans="1:12" x14ac:dyDescent="0.25">
      <c r="A656" s="250">
        <v>42563</v>
      </c>
      <c r="B656" s="249">
        <v>16082428</v>
      </c>
      <c r="C656" s="249">
        <v>2554961</v>
      </c>
      <c r="D656" s="249">
        <v>287628576.26999998</v>
      </c>
      <c r="E656" s="249"/>
      <c r="F656" s="249"/>
      <c r="G656" s="249">
        <v>126352811.8</v>
      </c>
      <c r="H656" s="249">
        <v>124579633.8</v>
      </c>
      <c r="I656" s="249">
        <v>1773178</v>
      </c>
      <c r="J656" s="249">
        <v>9439286.3000000007</v>
      </c>
      <c r="K656" s="249">
        <v>8384828.7999999998</v>
      </c>
      <c r="L656" s="249">
        <f>L655+K656</f>
        <v>8136931313.3200092</v>
      </c>
    </row>
    <row r="657" spans="1:12" x14ac:dyDescent="0.25">
      <c r="A657" s="250">
        <v>42564</v>
      </c>
      <c r="B657" s="249">
        <v>1801860.36</v>
      </c>
      <c r="C657" s="249">
        <v>19165248</v>
      </c>
      <c r="D657" s="249">
        <v>284768072.31</v>
      </c>
      <c r="E657" s="249"/>
      <c r="F657" s="249"/>
      <c r="G657" s="249">
        <v>124438636.8</v>
      </c>
      <c r="H657" s="249">
        <v>122634851.8</v>
      </c>
      <c r="I657" s="249">
        <v>1803785</v>
      </c>
      <c r="J657" s="249">
        <v>14991564.85</v>
      </c>
      <c r="K657" s="249">
        <v>13559153.35</v>
      </c>
      <c r="L657" s="249">
        <f>L656+K657</f>
        <v>8150490466.6700096</v>
      </c>
    </row>
    <row r="658" spans="1:12" x14ac:dyDescent="0.25">
      <c r="A658" s="250">
        <v>42565</v>
      </c>
      <c r="B658" s="249">
        <v>21712821</v>
      </c>
      <c r="C658" s="249">
        <v>25501744.5</v>
      </c>
      <c r="D658" s="249">
        <v>277105608.31</v>
      </c>
      <c r="E658" s="249"/>
      <c r="F658" s="249"/>
      <c r="G658" s="249">
        <v>126013932.8</v>
      </c>
      <c r="H658" s="249">
        <v>123352827.8</v>
      </c>
      <c r="I658" s="249">
        <v>2661105</v>
      </c>
      <c r="J658" s="249">
        <v>31699640</v>
      </c>
      <c r="K658" s="249">
        <v>28529456.890000001</v>
      </c>
      <c r="L658" s="249">
        <f>L657+K658</f>
        <v>8179019923.56001</v>
      </c>
    </row>
    <row r="659" spans="1:12" x14ac:dyDescent="0.25">
      <c r="A659" s="250">
        <v>42566</v>
      </c>
      <c r="B659" s="249">
        <v>11908023</v>
      </c>
      <c r="C659" s="249">
        <v>18288482</v>
      </c>
      <c r="D659" s="249">
        <v>279070438.31</v>
      </c>
      <c r="E659" s="249"/>
      <c r="F659" s="249"/>
      <c r="G659" s="249">
        <v>130293619.8</v>
      </c>
      <c r="H659" s="249">
        <v>127575843.8</v>
      </c>
      <c r="I659" s="249">
        <v>2717776</v>
      </c>
      <c r="J659" s="249">
        <v>15838992.92</v>
      </c>
      <c r="K659" s="249">
        <v>14244254.369999999</v>
      </c>
      <c r="L659" s="249">
        <f>L658+K659</f>
        <v>8193264177.9300098</v>
      </c>
    </row>
    <row r="660" spans="1:12" x14ac:dyDescent="0.25">
      <c r="A660" s="245">
        <v>42567</v>
      </c>
      <c r="B660" s="236"/>
      <c r="C660" s="236"/>
      <c r="D660" s="236"/>
      <c r="E660" s="236"/>
      <c r="F660" s="236"/>
      <c r="G660" s="236"/>
      <c r="H660" s="236"/>
      <c r="I660" s="236"/>
      <c r="J660" s="236"/>
      <c r="K660" s="236"/>
      <c r="L660" s="236"/>
    </row>
    <row r="661" spans="1:12" x14ac:dyDescent="0.25">
      <c r="A661" s="245">
        <v>42568</v>
      </c>
      <c r="B661" s="236"/>
      <c r="C661" s="236"/>
      <c r="D661" s="236"/>
      <c r="E661" s="236"/>
      <c r="F661" s="236"/>
      <c r="G661" s="236"/>
      <c r="H661" s="236"/>
      <c r="I661" s="236"/>
      <c r="J661" s="236"/>
      <c r="K661" s="236"/>
      <c r="L661" s="236"/>
    </row>
    <row r="662" spans="1:12" x14ac:dyDescent="0.25">
      <c r="A662" s="250">
        <v>42569</v>
      </c>
      <c r="B662" s="249">
        <v>5855544.04</v>
      </c>
      <c r="C662" s="249">
        <v>20809688.039999999</v>
      </c>
      <c r="D662" s="249">
        <v>267903477.11000001</v>
      </c>
      <c r="E662" s="249"/>
      <c r="F662" s="249"/>
      <c r="G662" s="249">
        <v>127348228.59999999</v>
      </c>
      <c r="H662" s="249">
        <v>124822688.59999999</v>
      </c>
      <c r="I662" s="249">
        <v>2525540</v>
      </c>
      <c r="J662" s="249">
        <v>3638574</v>
      </c>
      <c r="K662" s="249">
        <v>3283288.44</v>
      </c>
      <c r="L662" s="249">
        <f>L659+K662</f>
        <v>8196547466.3700094</v>
      </c>
    </row>
    <row r="663" spans="1:12" x14ac:dyDescent="0.25">
      <c r="A663" s="250">
        <v>42570</v>
      </c>
      <c r="B663" s="249">
        <v>13836964</v>
      </c>
      <c r="C663" s="249">
        <v>2228537.87</v>
      </c>
      <c r="D663" s="249">
        <v>271267229.11000001</v>
      </c>
      <c r="E663" s="249"/>
      <c r="F663" s="249"/>
      <c r="G663" s="249">
        <v>125108883.40000001</v>
      </c>
      <c r="H663" s="249">
        <v>122557899.40000001</v>
      </c>
      <c r="I663" s="249">
        <v>2550984</v>
      </c>
      <c r="J663" s="249">
        <v>11131933</v>
      </c>
      <c r="K663" s="249">
        <v>9924943.5800000001</v>
      </c>
      <c r="L663" s="249">
        <f>L662+K663</f>
        <v>8206472409.9500093</v>
      </c>
    </row>
    <row r="664" spans="1:12" x14ac:dyDescent="0.25">
      <c r="A664" s="250">
        <v>42571</v>
      </c>
      <c r="B664" s="249">
        <v>12500690</v>
      </c>
      <c r="C664" s="249">
        <v>12978035.32</v>
      </c>
      <c r="D664" s="249">
        <v>277330322.31999999</v>
      </c>
      <c r="E664" s="249"/>
      <c r="F664" s="249"/>
      <c r="G664" s="249">
        <v>129037522.40000001</v>
      </c>
      <c r="H664" s="249">
        <v>126529097.40000001</v>
      </c>
      <c r="I664" s="249">
        <v>2508425</v>
      </c>
      <c r="J664" s="249">
        <v>1820184.2</v>
      </c>
      <c r="K664" s="249">
        <v>1627655.13</v>
      </c>
      <c r="L664" s="249">
        <f>L663+K664</f>
        <v>8208100065.0800095</v>
      </c>
    </row>
    <row r="665" spans="1:12" x14ac:dyDescent="0.25">
      <c r="A665" s="250">
        <v>42572</v>
      </c>
      <c r="B665" s="249">
        <v>4415788</v>
      </c>
      <c r="C665" s="249">
        <v>8765424</v>
      </c>
      <c r="D665" s="249">
        <v>277395226.31999999</v>
      </c>
      <c r="E665" s="249"/>
      <c r="F665" s="249"/>
      <c r="G665" s="249">
        <v>130008695.8</v>
      </c>
      <c r="H665" s="249">
        <v>126262914.8</v>
      </c>
      <c r="I665" s="249">
        <v>3745781</v>
      </c>
      <c r="J665" s="249">
        <v>16844379.68</v>
      </c>
      <c r="K665" s="249">
        <v>15211302.35</v>
      </c>
      <c r="L665" s="249">
        <f>L664+K665</f>
        <v>8223311367.4300098</v>
      </c>
    </row>
    <row r="666" spans="1:12" x14ac:dyDescent="0.25">
      <c r="A666" s="250">
        <v>42573</v>
      </c>
      <c r="B666" s="249">
        <v>17551172</v>
      </c>
      <c r="C666" s="249">
        <v>20002553.75</v>
      </c>
      <c r="D666" s="249">
        <v>294083536</v>
      </c>
      <c r="E666" s="249"/>
      <c r="F666" s="249"/>
      <c r="G666" s="249">
        <v>137691910.80000001</v>
      </c>
      <c r="H666" s="249">
        <v>135891955.80000001</v>
      </c>
      <c r="I666" s="249">
        <v>1799955</v>
      </c>
      <c r="J666" s="249">
        <v>14972658.050000001</v>
      </c>
      <c r="K666" s="249">
        <v>13397128.18</v>
      </c>
      <c r="L666" s="249">
        <f>L665+K666</f>
        <v>8236708495.6100101</v>
      </c>
    </row>
    <row r="667" spans="1:12" x14ac:dyDescent="0.25">
      <c r="A667" s="245">
        <v>42574</v>
      </c>
      <c r="B667" s="236"/>
      <c r="C667" s="236"/>
      <c r="D667" s="236"/>
      <c r="E667" s="236"/>
      <c r="F667" s="236"/>
      <c r="G667" s="236"/>
      <c r="H667" s="236"/>
      <c r="I667" s="236"/>
      <c r="J667" s="262">
        <v>5548807</v>
      </c>
      <c r="K667" s="262">
        <v>4999474.8</v>
      </c>
      <c r="L667" s="262">
        <f>L666+K667</f>
        <v>8241707970.4100103</v>
      </c>
    </row>
    <row r="668" spans="1:12" x14ac:dyDescent="0.25">
      <c r="A668" s="245">
        <v>42575</v>
      </c>
      <c r="B668" s="236"/>
      <c r="C668" s="236"/>
      <c r="D668" s="236"/>
      <c r="E668" s="236"/>
      <c r="F668" s="236"/>
      <c r="G668" s="236"/>
      <c r="H668" s="236"/>
      <c r="I668" s="236"/>
      <c r="J668" s="236"/>
      <c r="K668" s="236"/>
      <c r="L668" s="236"/>
    </row>
    <row r="669" spans="1:12" x14ac:dyDescent="0.25">
      <c r="A669" s="250">
        <v>42576</v>
      </c>
      <c r="C669" s="249">
        <v>12260577</v>
      </c>
      <c r="G669" s="184"/>
      <c r="H669" s="184"/>
      <c r="I669" s="184"/>
      <c r="J669" s="249">
        <v>12001573.800000001</v>
      </c>
      <c r="K669" s="249">
        <v>8812141.1999999993</v>
      </c>
      <c r="L669" s="249">
        <f>L667+K669</f>
        <v>8250520111.6100101</v>
      </c>
    </row>
    <row r="670" spans="1:12" x14ac:dyDescent="0.25">
      <c r="A670" s="250">
        <v>42577</v>
      </c>
      <c r="B670" s="249">
        <v>13652086</v>
      </c>
      <c r="C670" s="249">
        <v>921075</v>
      </c>
      <c r="D670" s="249">
        <v>287073490.39999998</v>
      </c>
      <c r="G670" s="249">
        <v>126663856.8</v>
      </c>
      <c r="H670" s="249">
        <v>124338288.8</v>
      </c>
      <c r="I670" s="249">
        <v>2325568</v>
      </c>
      <c r="J670" s="249">
        <v>9023248.4000000004</v>
      </c>
      <c r="K670" s="249">
        <v>8068759.46</v>
      </c>
      <c r="L670" s="249">
        <f>L669+K670</f>
        <v>8258588871.0700102</v>
      </c>
    </row>
    <row r="671" spans="1:12" x14ac:dyDescent="0.25">
      <c r="A671" s="250">
        <v>42578</v>
      </c>
      <c r="B671" s="249">
        <v>6317859</v>
      </c>
      <c r="C671" s="249">
        <v>17360642</v>
      </c>
      <c r="D671" s="249">
        <v>284205963.39999998</v>
      </c>
      <c r="G671" s="249">
        <v>129897945.8</v>
      </c>
      <c r="H671" s="249">
        <v>127597513.8</v>
      </c>
      <c r="I671" s="249">
        <v>2300432</v>
      </c>
      <c r="J671" s="249">
        <v>3174353</v>
      </c>
      <c r="K671" s="249">
        <v>2888796.44</v>
      </c>
      <c r="L671" s="249">
        <f>L670+K671</f>
        <v>8261477667.5100098</v>
      </c>
    </row>
    <row r="672" spans="1:12" x14ac:dyDescent="0.25">
      <c r="A672" s="250">
        <v>42579</v>
      </c>
      <c r="B672" s="249">
        <v>496192</v>
      </c>
      <c r="C672" s="249">
        <v>14459072</v>
      </c>
      <c r="D672" s="249">
        <v>268058920.40000001</v>
      </c>
      <c r="G672" s="249">
        <v>132156661.2</v>
      </c>
      <c r="H672" s="249">
        <v>126802730.2</v>
      </c>
      <c r="I672" s="249">
        <v>5353931</v>
      </c>
      <c r="J672" s="249">
        <v>23252775.949999999</v>
      </c>
      <c r="K672" s="249">
        <v>20886170.289999999</v>
      </c>
      <c r="L672" s="249">
        <f>L671+K672</f>
        <v>8282363837.8000097</v>
      </c>
    </row>
    <row r="673" spans="1:12" x14ac:dyDescent="0.25">
      <c r="A673" s="250">
        <v>42580</v>
      </c>
      <c r="B673" s="249">
        <v>36431222</v>
      </c>
      <c r="C673" s="249">
        <v>24924020</v>
      </c>
      <c r="D673" s="249">
        <v>289387961.39999998</v>
      </c>
      <c r="G673" s="249">
        <v>137829274.19999999</v>
      </c>
      <c r="H673" s="249">
        <v>134866336.80000001</v>
      </c>
      <c r="I673" s="249">
        <v>2962937.4</v>
      </c>
      <c r="J673" s="249">
        <v>28421606.34</v>
      </c>
      <c r="K673" s="249">
        <v>25627495.850000001</v>
      </c>
      <c r="L673" s="249">
        <f>L672+K673</f>
        <v>8307991333.6500101</v>
      </c>
    </row>
    <row r="674" spans="1:12" x14ac:dyDescent="0.25">
      <c r="A674" s="245">
        <v>42581</v>
      </c>
      <c r="B674" s="236"/>
      <c r="C674" s="236"/>
      <c r="D674" s="236"/>
      <c r="E674" s="236"/>
      <c r="F674" s="236"/>
      <c r="G674" s="236"/>
      <c r="H674" s="236"/>
      <c r="I674" s="236"/>
      <c r="J674" s="262">
        <v>1909553</v>
      </c>
      <c r="K674" s="262">
        <v>1709955.14</v>
      </c>
      <c r="L674" s="251">
        <f>L673+K674</f>
        <v>8309701288.7900105</v>
      </c>
    </row>
    <row r="675" spans="1:12" x14ac:dyDescent="0.25">
      <c r="A675" s="245">
        <v>42582</v>
      </c>
      <c r="B675" s="236"/>
      <c r="C675" s="236"/>
      <c r="D675" s="236"/>
      <c r="E675" s="236"/>
      <c r="F675" s="236"/>
      <c r="G675" s="236"/>
      <c r="H675" s="236"/>
      <c r="I675" s="236"/>
      <c r="J675" s="236"/>
      <c r="K675" s="236"/>
      <c r="L675" s="236"/>
    </row>
    <row r="676" spans="1:12" x14ac:dyDescent="0.25">
      <c r="A676" s="250">
        <v>42583</v>
      </c>
      <c r="B676" s="249">
        <v>5620742</v>
      </c>
      <c r="C676" s="249">
        <v>15236367</v>
      </c>
      <c r="D676" s="249">
        <v>289387961.39999998</v>
      </c>
      <c r="E676" s="249"/>
      <c r="F676" s="249"/>
      <c r="G676" s="249">
        <v>143676732.19999999</v>
      </c>
      <c r="H676" s="249">
        <v>136030517.80000001</v>
      </c>
      <c r="I676" s="249">
        <v>7646214.4000000004</v>
      </c>
      <c r="J676" s="249">
        <v>5930032.7000000002</v>
      </c>
      <c r="K676" s="249">
        <v>5370293.0899999999</v>
      </c>
      <c r="L676" s="249">
        <f>L674+K676</f>
        <v>8315071581.8800106</v>
      </c>
    </row>
    <row r="677" spans="1:12" x14ac:dyDescent="0.25">
      <c r="A677" s="250">
        <v>42584</v>
      </c>
      <c r="B677" s="249">
        <v>18141266</v>
      </c>
      <c r="C677" s="249">
        <v>1908492</v>
      </c>
      <c r="D677" s="249">
        <v>290761142.80000001</v>
      </c>
      <c r="E677" s="249"/>
      <c r="F677" s="249"/>
      <c r="G677" s="249">
        <v>132140658.8</v>
      </c>
      <c r="H677" s="249">
        <v>129373772.8</v>
      </c>
      <c r="I677" s="249">
        <v>2766886</v>
      </c>
      <c r="J677" s="249">
        <v>2828307</v>
      </c>
      <c r="K677" s="249">
        <v>2619012.31</v>
      </c>
      <c r="L677" s="249">
        <f>L676+K677</f>
        <v>8317690594.190011</v>
      </c>
    </row>
    <row r="678" spans="1:12" x14ac:dyDescent="0.25">
      <c r="A678" s="250">
        <v>42585</v>
      </c>
      <c r="B678" s="249">
        <v>29522022</v>
      </c>
      <c r="C678" s="249">
        <v>3993186</v>
      </c>
      <c r="D678" s="249">
        <v>312808302.80000001</v>
      </c>
      <c r="E678" s="249"/>
      <c r="F678" s="249"/>
      <c r="G678" s="249">
        <v>131316642.2</v>
      </c>
      <c r="H678" s="249">
        <v>129075182.2</v>
      </c>
      <c r="I678" s="249">
        <v>2241460</v>
      </c>
      <c r="J678" s="249">
        <v>7287144.5999999996</v>
      </c>
      <c r="K678" s="249">
        <v>6668143.4500000002</v>
      </c>
      <c r="L678" s="249">
        <f>L677+K678</f>
        <v>8324358737.6400108</v>
      </c>
    </row>
    <row r="679" spans="1:12" x14ac:dyDescent="0.25">
      <c r="A679" s="250">
        <v>42586</v>
      </c>
      <c r="B679" s="249">
        <v>7193631</v>
      </c>
      <c r="C679" s="249">
        <v>19403086</v>
      </c>
      <c r="D679" s="249">
        <v>313241435.80000001</v>
      </c>
      <c r="E679" s="249"/>
      <c r="F679" s="249"/>
      <c r="G679" s="249">
        <v>130287426.2</v>
      </c>
      <c r="H679" s="249">
        <v>127318197.2</v>
      </c>
      <c r="I679" s="249">
        <v>2969229</v>
      </c>
      <c r="J679" s="249">
        <v>14188612.48</v>
      </c>
      <c r="K679" s="249">
        <v>12723754.060000001</v>
      </c>
      <c r="L679" s="249">
        <f>L678+K679</f>
        <v>8337082491.7000113</v>
      </c>
    </row>
    <row r="680" spans="1:12" x14ac:dyDescent="0.25">
      <c r="A680" s="250">
        <v>42587</v>
      </c>
      <c r="B680" s="249">
        <v>13528377</v>
      </c>
      <c r="C680" s="249">
        <v>18484409</v>
      </c>
      <c r="D680" s="249">
        <v>314416137.19999999</v>
      </c>
      <c r="E680" s="249"/>
      <c r="F680" s="249"/>
      <c r="G680" s="249">
        <v>131047976.2</v>
      </c>
      <c r="H680" s="249">
        <v>129505599.2</v>
      </c>
      <c r="I680" s="249">
        <v>1542377</v>
      </c>
      <c r="J680" s="249">
        <v>17850053.170000002</v>
      </c>
      <c r="K680" s="249">
        <v>16178126.640000001</v>
      </c>
      <c r="L680" s="249">
        <f>L679+K680</f>
        <v>8353260618.3400116</v>
      </c>
    </row>
    <row r="681" spans="1:12" x14ac:dyDescent="0.25">
      <c r="A681" s="245">
        <v>42588</v>
      </c>
      <c r="B681" s="236"/>
      <c r="C681" s="236"/>
      <c r="D681" s="236"/>
      <c r="E681" s="236"/>
      <c r="F681" s="236"/>
      <c r="G681" s="236"/>
      <c r="H681" s="236"/>
      <c r="I681" s="236"/>
      <c r="J681" s="236"/>
      <c r="K681" s="236"/>
      <c r="L681" s="236"/>
    </row>
    <row r="682" spans="1:12" x14ac:dyDescent="0.25">
      <c r="A682" s="245">
        <v>42589</v>
      </c>
      <c r="B682" s="236"/>
      <c r="C682" s="236"/>
      <c r="D682" s="236"/>
      <c r="E682" s="236"/>
      <c r="F682" s="236"/>
      <c r="G682" s="236"/>
      <c r="H682" s="236"/>
      <c r="I682" s="236"/>
      <c r="J682" s="236"/>
      <c r="K682" s="236"/>
      <c r="L682" s="236"/>
    </row>
    <row r="683" spans="1:12" x14ac:dyDescent="0.25">
      <c r="A683" s="250">
        <v>42590</v>
      </c>
      <c r="B683" s="249">
        <v>5375607</v>
      </c>
      <c r="C683" s="249">
        <v>26828072</v>
      </c>
      <c r="D683" s="249">
        <v>302100317.80000001</v>
      </c>
      <c r="E683" s="249"/>
      <c r="F683" s="249"/>
      <c r="G683" s="249">
        <v>136415589.19999999</v>
      </c>
      <c r="H683" s="249">
        <v>134873212.19999999</v>
      </c>
      <c r="I683" s="249">
        <v>1542377</v>
      </c>
      <c r="J683" s="249">
        <v>18155208.300000001</v>
      </c>
      <c r="K683" s="249">
        <v>16492516.439999999</v>
      </c>
      <c r="L683" s="249">
        <f>L680+K683</f>
        <v>8369753134.7800112</v>
      </c>
    </row>
    <row r="684" spans="1:12" x14ac:dyDescent="0.25">
      <c r="A684" s="250">
        <v>42591</v>
      </c>
      <c r="B684" s="249">
        <v>99761652</v>
      </c>
      <c r="C684" s="249">
        <v>367511</v>
      </c>
      <c r="D684" s="249">
        <v>382266965.80000001</v>
      </c>
      <c r="E684" s="249"/>
      <c r="F684" s="249"/>
      <c r="G684" s="249">
        <v>132680616.2</v>
      </c>
      <c r="H684" s="249">
        <v>131121958.2</v>
      </c>
      <c r="I684" s="249">
        <v>1558658</v>
      </c>
      <c r="J684" s="249">
        <v>8694031</v>
      </c>
      <c r="K684" s="249">
        <v>7703971.3799999999</v>
      </c>
      <c r="L684" s="249">
        <f>L683+K684</f>
        <v>8377457106.1600113</v>
      </c>
    </row>
    <row r="685" spans="1:12" x14ac:dyDescent="0.25">
      <c r="A685" s="250">
        <v>42592</v>
      </c>
      <c r="B685" s="249">
        <v>21249938</v>
      </c>
      <c r="C685" s="249">
        <v>16860335</v>
      </c>
      <c r="D685" s="249">
        <v>406831756.80000001</v>
      </c>
      <c r="E685" s="249"/>
      <c r="F685" s="249"/>
      <c r="G685" s="249">
        <v>128577076.2</v>
      </c>
      <c r="H685" s="249">
        <v>127169703.2</v>
      </c>
      <c r="I685" s="249">
        <v>1407373</v>
      </c>
      <c r="J685" s="249">
        <v>7890899</v>
      </c>
      <c r="K685" s="249">
        <v>7165957.4100000001</v>
      </c>
      <c r="L685" s="249">
        <f>L684+K685</f>
        <v>8384623063.5700111</v>
      </c>
    </row>
    <row r="686" spans="1:12" x14ac:dyDescent="0.25">
      <c r="A686" s="250">
        <v>42593</v>
      </c>
      <c r="B686" s="249">
        <v>25644114</v>
      </c>
      <c r="C686" s="249">
        <v>14541626</v>
      </c>
      <c r="D686" s="249">
        <v>427364425.80000001</v>
      </c>
      <c r="E686" s="249"/>
      <c r="F686" s="249"/>
      <c r="G686" s="249">
        <v>120623838.2</v>
      </c>
      <c r="H686" s="249">
        <v>118573791.2</v>
      </c>
      <c r="I686" s="249">
        <v>2050047</v>
      </c>
      <c r="J686" s="249">
        <v>9762425</v>
      </c>
      <c r="K686" s="249">
        <v>8936968.8300000001</v>
      </c>
      <c r="L686" s="249">
        <f>L685+K686</f>
        <v>8393560032.4000111</v>
      </c>
    </row>
    <row r="687" spans="1:12" x14ac:dyDescent="0.25">
      <c r="A687" s="250">
        <v>42594</v>
      </c>
      <c r="B687" s="249">
        <v>10320266</v>
      </c>
      <c r="C687" s="249">
        <v>78476063</v>
      </c>
      <c r="D687" s="249">
        <v>403401867.80000001</v>
      </c>
      <c r="E687" s="249"/>
      <c r="F687" s="249"/>
      <c r="G687" s="249">
        <v>133201978.2</v>
      </c>
      <c r="H687" s="249">
        <v>131487683.2</v>
      </c>
      <c r="I687" s="249">
        <v>1714295</v>
      </c>
      <c r="J687" s="249">
        <v>42931737.509999998</v>
      </c>
      <c r="K687" s="249">
        <v>38247014.689999998</v>
      </c>
      <c r="L687" s="249">
        <f>L686+K687</f>
        <v>8431807047.0900106</v>
      </c>
    </row>
    <row r="688" spans="1:12" x14ac:dyDescent="0.25">
      <c r="A688" s="245">
        <v>42595</v>
      </c>
      <c r="B688" s="236"/>
      <c r="C688" s="236"/>
      <c r="D688" s="236"/>
      <c r="E688" s="236"/>
      <c r="F688" s="236"/>
      <c r="G688" s="236"/>
      <c r="H688" s="236"/>
      <c r="I688" s="236"/>
      <c r="J688" s="251">
        <v>1280294.1000000001</v>
      </c>
      <c r="K688" s="251">
        <v>1172749.3799999999</v>
      </c>
      <c r="L688" s="262">
        <f>L687+K688</f>
        <v>8432979796.4700108</v>
      </c>
    </row>
    <row r="689" spans="1:12" x14ac:dyDescent="0.25">
      <c r="A689" s="245">
        <v>42596</v>
      </c>
      <c r="B689" s="236"/>
      <c r="C689" s="236"/>
      <c r="D689" s="236"/>
      <c r="E689" s="236"/>
      <c r="F689" s="236"/>
      <c r="G689" s="236"/>
      <c r="H689" s="236"/>
      <c r="I689" s="236"/>
      <c r="J689" s="236"/>
      <c r="K689" s="236"/>
      <c r="L689" s="236"/>
    </row>
    <row r="690" spans="1:12" x14ac:dyDescent="0.25">
      <c r="A690" s="250">
        <v>42597</v>
      </c>
      <c r="B690" s="249">
        <v>33869294</v>
      </c>
      <c r="C690" s="249">
        <v>5528986</v>
      </c>
      <c r="D690" s="249">
        <v>417357930.80000001</v>
      </c>
      <c r="E690" s="249"/>
      <c r="F690" s="249"/>
      <c r="G690" s="249">
        <v>133298187.2</v>
      </c>
      <c r="H690" s="249">
        <v>132508157.2</v>
      </c>
      <c r="I690" s="249">
        <v>790030</v>
      </c>
      <c r="J690" s="249">
        <v>18692561.75</v>
      </c>
      <c r="K690" s="249">
        <v>16929660.629999999</v>
      </c>
      <c r="L690" s="249">
        <f>L688+K690</f>
        <v>8449909457.1000109</v>
      </c>
    </row>
    <row r="691" spans="1:12" x14ac:dyDescent="0.25">
      <c r="A691" s="250">
        <v>42598</v>
      </c>
      <c r="B691" s="249">
        <v>9836895</v>
      </c>
      <c r="C691" s="249">
        <v>1324772</v>
      </c>
      <c r="D691" s="249">
        <v>405348863.80000001</v>
      </c>
      <c r="E691" s="249"/>
      <c r="F691" s="249"/>
      <c r="G691" s="249">
        <v>124982691.2</v>
      </c>
      <c r="H691" s="249">
        <v>124561542.2</v>
      </c>
      <c r="I691" s="249">
        <v>421149</v>
      </c>
      <c r="J691" s="249">
        <v>10688903</v>
      </c>
      <c r="K691" s="249">
        <v>9547401.3900000006</v>
      </c>
      <c r="L691" s="249">
        <f>L690+K691</f>
        <v>8459456858.4900112</v>
      </c>
    </row>
    <row r="692" spans="1:12" x14ac:dyDescent="0.25">
      <c r="A692" s="250">
        <v>42599</v>
      </c>
      <c r="B692" s="249">
        <v>18298701</v>
      </c>
      <c r="C692" s="249">
        <v>21954187</v>
      </c>
      <c r="D692" s="249">
        <v>406302973.80000001</v>
      </c>
      <c r="E692" s="249"/>
      <c r="F692" s="249"/>
      <c r="G692" s="249">
        <v>128428292.2</v>
      </c>
      <c r="H692" s="249">
        <v>128107639.2</v>
      </c>
      <c r="I692" s="249">
        <v>320653</v>
      </c>
      <c r="J692" s="249">
        <v>16646727.77</v>
      </c>
      <c r="K692" s="249">
        <v>15110653.220000001</v>
      </c>
      <c r="L692" s="249">
        <f>L691+K692</f>
        <v>8474567511.7100115</v>
      </c>
    </row>
    <row r="693" spans="1:12" x14ac:dyDescent="0.25">
      <c r="A693" s="250">
        <v>42600</v>
      </c>
      <c r="B693" s="249">
        <v>12194348</v>
      </c>
      <c r="C693" s="249">
        <v>23130457</v>
      </c>
      <c r="D693" s="249">
        <v>399709292.80000001</v>
      </c>
      <c r="E693" s="249"/>
      <c r="F693" s="249"/>
      <c r="G693" s="249">
        <v>135102712.19999999</v>
      </c>
      <c r="H693" s="249">
        <v>131461842.2</v>
      </c>
      <c r="I693" s="249">
        <v>3640870</v>
      </c>
      <c r="J693" s="249">
        <v>25592222.690000001</v>
      </c>
      <c r="K693" s="249">
        <v>23028559.670000002</v>
      </c>
      <c r="L693" s="249">
        <f>L692+K693</f>
        <v>8497596071.3800116</v>
      </c>
    </row>
    <row r="694" spans="1:12" x14ac:dyDescent="0.25">
      <c r="A694" s="250">
        <v>42601</v>
      </c>
      <c r="B694" s="249">
        <v>11914014</v>
      </c>
      <c r="C694" s="249">
        <v>55145928</v>
      </c>
      <c r="D694" s="249">
        <v>376604801.80000001</v>
      </c>
      <c r="E694" s="249"/>
      <c r="F694" s="249"/>
      <c r="G694" s="249">
        <v>153471953.19999999</v>
      </c>
      <c r="H694" s="249">
        <v>153258842.19999999</v>
      </c>
      <c r="I694" s="249">
        <v>213111</v>
      </c>
      <c r="J694" s="249">
        <v>33598491.060000002</v>
      </c>
      <c r="K694" s="249">
        <v>29988143.59</v>
      </c>
      <c r="L694" s="249">
        <f>L693+K694</f>
        <v>8527584214.9700117</v>
      </c>
    </row>
    <row r="695" spans="1:12" x14ac:dyDescent="0.25">
      <c r="A695" s="245">
        <v>42602</v>
      </c>
      <c r="B695" s="236"/>
      <c r="C695" s="236"/>
      <c r="D695" s="236"/>
      <c r="E695" s="236"/>
      <c r="F695" s="236"/>
      <c r="G695" s="236"/>
      <c r="H695" s="236"/>
      <c r="I695" s="236"/>
      <c r="J695" s="236"/>
      <c r="K695" s="236"/>
      <c r="L695" s="236"/>
    </row>
    <row r="696" spans="1:12" x14ac:dyDescent="0.25">
      <c r="A696" s="245">
        <v>42603</v>
      </c>
      <c r="B696" s="236"/>
      <c r="C696" s="236"/>
      <c r="D696" s="236"/>
      <c r="E696" s="236"/>
      <c r="F696" s="236"/>
      <c r="G696" s="236"/>
      <c r="H696" s="236"/>
      <c r="I696" s="236"/>
      <c r="J696" s="236"/>
      <c r="K696" s="236"/>
      <c r="L696" s="236"/>
    </row>
    <row r="697" spans="1:12" x14ac:dyDescent="0.25">
      <c r="A697" s="250">
        <v>42604</v>
      </c>
      <c r="B697" s="249">
        <v>11706990</v>
      </c>
      <c r="C697" s="249">
        <v>17609792</v>
      </c>
      <c r="D697" s="249">
        <v>373308857.80000001</v>
      </c>
      <c r="E697" s="249"/>
      <c r="F697" s="249"/>
      <c r="G697" s="249">
        <v>159344413.19999999</v>
      </c>
      <c r="H697" s="249">
        <v>159052765.19999999</v>
      </c>
      <c r="I697" s="249">
        <v>291648</v>
      </c>
      <c r="J697" s="249">
        <v>13562624.35</v>
      </c>
      <c r="K697" s="249">
        <v>12383981.73</v>
      </c>
      <c r="L697" s="249">
        <f>L694+K697</f>
        <v>8539968196.7000113</v>
      </c>
    </row>
    <row r="698" spans="1:12" x14ac:dyDescent="0.25">
      <c r="A698" s="250">
        <v>42605</v>
      </c>
      <c r="B698" s="249">
        <v>13116972</v>
      </c>
      <c r="C698" s="249">
        <v>1363656</v>
      </c>
      <c r="D698" s="249">
        <v>369994583.80000001</v>
      </c>
      <c r="E698" s="249"/>
      <c r="F698" s="249"/>
      <c r="G698" s="249">
        <v>155366637.19999999</v>
      </c>
      <c r="H698" s="249">
        <v>155001493.19999999</v>
      </c>
      <c r="I698" s="249">
        <v>365144</v>
      </c>
      <c r="J698" s="249">
        <v>10037251.039999999</v>
      </c>
      <c r="K698" s="249">
        <v>8920045.6300000008</v>
      </c>
      <c r="L698" s="249">
        <f>L697+K698</f>
        <v>8548888242.3300114</v>
      </c>
    </row>
    <row r="699" spans="1:12" x14ac:dyDescent="0.25">
      <c r="A699" s="250">
        <v>42606</v>
      </c>
      <c r="B699" s="249">
        <v>8991923</v>
      </c>
      <c r="C699" s="249">
        <v>15314474</v>
      </c>
      <c r="D699" s="249">
        <v>369465495.80000001</v>
      </c>
      <c r="E699" s="249"/>
      <c r="F699" s="249"/>
      <c r="G699" s="249">
        <v>163637089.19999999</v>
      </c>
      <c r="H699" s="249">
        <v>163216095.59999999</v>
      </c>
      <c r="I699" s="249">
        <v>420993.6</v>
      </c>
      <c r="J699" s="249">
        <v>9651851</v>
      </c>
      <c r="K699" s="249">
        <v>8685827.4800000004</v>
      </c>
      <c r="L699" s="249">
        <f>L698+K699</f>
        <v>8557574069.8100109</v>
      </c>
    </row>
    <row r="700" spans="1:12" x14ac:dyDescent="0.25">
      <c r="A700" s="250">
        <v>42607</v>
      </c>
      <c r="B700" s="249">
        <v>11095777</v>
      </c>
      <c r="C700" s="249">
        <v>28831204</v>
      </c>
      <c r="D700" s="249">
        <v>371399748.80000001</v>
      </c>
      <c r="E700" s="249"/>
      <c r="F700" s="249"/>
      <c r="G700" s="249">
        <v>167303317</v>
      </c>
      <c r="H700" s="249">
        <v>166765976.40000001</v>
      </c>
      <c r="I700" s="249">
        <v>537340.6</v>
      </c>
      <c r="J700" s="249">
        <v>16047834.140000001</v>
      </c>
      <c r="K700" s="249">
        <v>14446434.390000001</v>
      </c>
      <c r="L700" s="249">
        <f>L699+K700</f>
        <v>8572020504.2000113</v>
      </c>
    </row>
    <row r="701" spans="1:12" x14ac:dyDescent="0.25">
      <c r="A701" s="250">
        <v>42608</v>
      </c>
      <c r="B701" s="249">
        <v>30533345</v>
      </c>
      <c r="C701" s="249">
        <v>25292410</v>
      </c>
      <c r="D701" s="249">
        <v>386470570.80000001</v>
      </c>
      <c r="E701" s="249"/>
      <c r="F701" s="249"/>
      <c r="G701" s="249">
        <v>176828424.80000001</v>
      </c>
      <c r="H701" s="249">
        <v>176198011.19999999</v>
      </c>
      <c r="I701" s="249">
        <v>630413.6</v>
      </c>
      <c r="J701" s="249">
        <v>17037296.899999999</v>
      </c>
      <c r="K701" s="249">
        <v>15162772.619999999</v>
      </c>
      <c r="L701" s="249">
        <f>L700+K701</f>
        <v>8587183276.8200111</v>
      </c>
    </row>
    <row r="702" spans="1:12" x14ac:dyDescent="0.25">
      <c r="A702" s="245">
        <v>42609</v>
      </c>
      <c r="B702" s="236"/>
      <c r="C702" s="251">
        <v>181154</v>
      </c>
      <c r="D702" s="236"/>
      <c r="E702" s="236"/>
      <c r="F702" s="236"/>
      <c r="G702" s="236"/>
      <c r="H702" s="236"/>
      <c r="I702" s="236"/>
      <c r="J702" s="236"/>
      <c r="K702" s="236"/>
      <c r="L702" s="236"/>
    </row>
    <row r="703" spans="1:12" x14ac:dyDescent="0.25">
      <c r="A703" s="245">
        <v>42610</v>
      </c>
      <c r="B703" s="236"/>
      <c r="C703" s="266"/>
      <c r="D703" s="236"/>
      <c r="E703" s="236"/>
      <c r="F703" s="236"/>
      <c r="G703" s="236"/>
      <c r="H703" s="236"/>
      <c r="I703" s="236"/>
      <c r="J703" s="236"/>
      <c r="K703" s="236"/>
      <c r="L703" s="236"/>
    </row>
    <row r="704" spans="1:12" x14ac:dyDescent="0.25">
      <c r="A704" s="250">
        <v>42611</v>
      </c>
      <c r="B704" s="249">
        <v>5164758.32</v>
      </c>
      <c r="C704" s="249">
        <v>5463214</v>
      </c>
      <c r="D704" s="249">
        <v>379683202.19999999</v>
      </c>
      <c r="E704" s="249"/>
      <c r="F704" s="249"/>
      <c r="G704" s="249">
        <v>168722157.19999999</v>
      </c>
      <c r="H704" s="249">
        <v>166611444.19999999</v>
      </c>
      <c r="I704" s="249">
        <v>2110713</v>
      </c>
      <c r="J704" s="249">
        <v>11142745.449999999</v>
      </c>
      <c r="K704" s="249">
        <v>10138002.869999999</v>
      </c>
      <c r="L704" s="249">
        <f>L701+K704</f>
        <v>8597321279.690012</v>
      </c>
    </row>
    <row r="705" spans="1:12" x14ac:dyDescent="0.25">
      <c r="A705" s="250">
        <v>42612</v>
      </c>
      <c r="B705" s="249">
        <v>14552024</v>
      </c>
      <c r="C705" s="249">
        <v>2429978</v>
      </c>
      <c r="D705" s="249">
        <v>376868682.31999999</v>
      </c>
      <c r="E705" s="249"/>
      <c r="F705" s="249"/>
      <c r="G705" s="249">
        <v>155912421.19999999</v>
      </c>
      <c r="H705" s="249">
        <v>152595496.19999999</v>
      </c>
      <c r="I705" s="249">
        <v>3316925</v>
      </c>
      <c r="J705" s="249">
        <v>7964680.5999999996</v>
      </c>
      <c r="K705" s="249">
        <v>7082647.21</v>
      </c>
      <c r="L705" s="249">
        <f>L704+K705</f>
        <v>8604403926.9000111</v>
      </c>
    </row>
    <row r="706" spans="1:12" x14ac:dyDescent="0.25">
      <c r="A706" s="250">
        <v>42613</v>
      </c>
      <c r="B706" s="249">
        <v>19813580.399999999</v>
      </c>
      <c r="C706" s="249">
        <v>27764866</v>
      </c>
      <c r="D706" s="249">
        <v>379672685.19999999</v>
      </c>
      <c r="E706" s="249"/>
      <c r="F706" s="249"/>
      <c r="G706" s="249">
        <v>160013419.40000001</v>
      </c>
      <c r="H706" s="249">
        <v>157657396.40000001</v>
      </c>
      <c r="I706" s="249">
        <v>2356023</v>
      </c>
      <c r="J706" s="249">
        <v>22907835.48</v>
      </c>
      <c r="K706" s="249">
        <v>20627309.530000001</v>
      </c>
      <c r="L706" s="249">
        <f>L705+K706</f>
        <v>8625031236.4300117</v>
      </c>
    </row>
    <row r="707" spans="1:12" x14ac:dyDescent="0.25">
      <c r="A707" s="250">
        <v>42614</v>
      </c>
      <c r="B707" s="249">
        <v>31465955</v>
      </c>
      <c r="C707" s="249">
        <v>33333432</v>
      </c>
      <c r="D707" s="249">
        <v>375683051.19999999</v>
      </c>
      <c r="E707" s="249"/>
      <c r="F707" s="249"/>
      <c r="G707" s="249">
        <v>162839933.19999999</v>
      </c>
      <c r="H707" s="249">
        <v>159939104.19999999</v>
      </c>
      <c r="I707" s="249">
        <v>2900829</v>
      </c>
      <c r="J707" s="249">
        <v>27885325.800000001</v>
      </c>
      <c r="K707" s="249">
        <v>25108580.120000001</v>
      </c>
      <c r="L707" s="249">
        <f>L706+K707</f>
        <v>8650139816.5500126</v>
      </c>
    </row>
    <row r="708" spans="1:12" x14ac:dyDescent="0.25">
      <c r="A708" s="250">
        <v>42615</v>
      </c>
      <c r="B708" s="249">
        <v>21997951</v>
      </c>
      <c r="C708" s="249">
        <v>22575322</v>
      </c>
      <c r="D708" s="249">
        <v>387365803.19999999</v>
      </c>
      <c r="E708" s="249"/>
      <c r="F708" s="249"/>
      <c r="G708" s="249">
        <v>168533340.19999999</v>
      </c>
      <c r="H708" s="249">
        <v>167973105.19999999</v>
      </c>
      <c r="I708" s="249">
        <v>560235</v>
      </c>
      <c r="J708" s="249">
        <v>24346119.789999999</v>
      </c>
      <c r="K708" s="248">
        <v>21817095.550000001</v>
      </c>
      <c r="L708" s="249">
        <f>L707+K708</f>
        <v>8671956912.1000118</v>
      </c>
    </row>
    <row r="709" spans="1:12" x14ac:dyDescent="0.25">
      <c r="A709" s="245">
        <v>42616</v>
      </c>
      <c r="B709" s="236"/>
      <c r="C709" s="236"/>
      <c r="D709" s="236"/>
      <c r="E709" s="236"/>
      <c r="F709" s="236"/>
      <c r="G709" s="236"/>
      <c r="H709" s="236"/>
      <c r="I709" s="236"/>
      <c r="J709" s="236"/>
      <c r="K709" s="236"/>
      <c r="L709" s="236"/>
    </row>
    <row r="710" spans="1:12" x14ac:dyDescent="0.25">
      <c r="A710" s="245">
        <v>42617</v>
      </c>
      <c r="B710" s="236"/>
      <c r="C710" s="236"/>
      <c r="D710" s="236"/>
      <c r="E710" s="236"/>
      <c r="F710" s="236"/>
      <c r="G710" s="236"/>
      <c r="H710" s="236"/>
      <c r="I710" s="236"/>
      <c r="J710" s="236"/>
      <c r="K710" s="236"/>
      <c r="L710" s="236"/>
    </row>
    <row r="711" spans="1:12" x14ac:dyDescent="0.25">
      <c r="A711" s="250">
        <v>42618</v>
      </c>
      <c r="B711" s="249">
        <v>14189743</v>
      </c>
      <c r="C711" s="249">
        <v>14189938</v>
      </c>
      <c r="D711" s="249">
        <v>385273110.39999998</v>
      </c>
      <c r="E711" s="249"/>
      <c r="F711" s="249"/>
      <c r="G711" s="249">
        <v>170714756.19999999</v>
      </c>
      <c r="H711" s="249">
        <v>168205772.19999999</v>
      </c>
      <c r="I711" s="249">
        <v>2508984</v>
      </c>
      <c r="J711" s="249">
        <v>5330166.8</v>
      </c>
      <c r="K711" s="248">
        <v>4946827.3</v>
      </c>
      <c r="L711" s="249">
        <f>L708+K711</f>
        <v>8676903739.4000111</v>
      </c>
    </row>
    <row r="712" spans="1:12" x14ac:dyDescent="0.25">
      <c r="A712" s="250">
        <v>42619</v>
      </c>
      <c r="B712" s="249">
        <v>11438426.720000001</v>
      </c>
      <c r="C712" s="249">
        <v>1997321</v>
      </c>
      <c r="D712" s="249">
        <v>375560031.31999999</v>
      </c>
      <c r="E712" s="249"/>
      <c r="F712" s="249"/>
      <c r="G712" s="249">
        <v>159757406.19999999</v>
      </c>
      <c r="H712" s="249">
        <v>156796254.19999999</v>
      </c>
      <c r="I712" s="249">
        <v>2961152</v>
      </c>
      <c r="J712" s="249">
        <v>10771049.949999999</v>
      </c>
      <c r="K712" s="248">
        <v>9576362.8699999992</v>
      </c>
      <c r="L712" s="249">
        <f>L711+K712</f>
        <v>8686480102.2700119</v>
      </c>
    </row>
    <row r="713" spans="1:12" x14ac:dyDescent="0.25">
      <c r="A713" s="250">
        <v>42620</v>
      </c>
      <c r="B713" s="249">
        <v>9479671.5199999996</v>
      </c>
      <c r="C713" s="249">
        <v>18491100</v>
      </c>
      <c r="D713" s="249">
        <v>373965268.83999997</v>
      </c>
      <c r="E713" s="249"/>
      <c r="F713" s="249"/>
      <c r="G713" s="249">
        <v>166562106.19999999</v>
      </c>
      <c r="H713" s="249">
        <v>163688073.19999999</v>
      </c>
      <c r="I713" s="249">
        <v>2874033</v>
      </c>
      <c r="J713" s="249">
        <v>17634985.350000001</v>
      </c>
      <c r="K713" s="248">
        <v>16010877.17</v>
      </c>
      <c r="L713" s="249">
        <f>L712+K713</f>
        <v>8702490979.440012</v>
      </c>
    </row>
    <row r="714" spans="1:12" x14ac:dyDescent="0.25">
      <c r="A714" s="250">
        <v>42621</v>
      </c>
      <c r="B714" s="249">
        <v>3849419.7</v>
      </c>
      <c r="C714" s="249">
        <v>22563387</v>
      </c>
      <c r="D714" s="249">
        <v>355928415.19999999</v>
      </c>
      <c r="E714" s="249"/>
      <c r="F714" s="249"/>
      <c r="G714" s="249">
        <v>167265764.19999999</v>
      </c>
      <c r="H714" s="249">
        <v>165458701.19999999</v>
      </c>
      <c r="I714" s="249">
        <v>1807063</v>
      </c>
      <c r="J714" s="249">
        <v>28509225.5</v>
      </c>
      <c r="K714" s="248">
        <v>25567751.75</v>
      </c>
      <c r="L714" s="249">
        <f>L713+K714</f>
        <v>8728058731.190012</v>
      </c>
    </row>
    <row r="715" spans="1:12" x14ac:dyDescent="0.25">
      <c r="A715" s="250">
        <v>42622</v>
      </c>
      <c r="B715" s="249">
        <v>15424013.18</v>
      </c>
      <c r="C715" s="249">
        <v>35820504.18</v>
      </c>
      <c r="D715" s="249">
        <v>358847155.07999998</v>
      </c>
      <c r="E715" s="249"/>
      <c r="F715" s="249"/>
      <c r="G715" s="249">
        <v>167439237.59999999</v>
      </c>
      <c r="H715" s="249">
        <v>166912523.59999999</v>
      </c>
      <c r="I715" s="249">
        <v>526714</v>
      </c>
      <c r="J715" s="249">
        <v>35440101.549999997</v>
      </c>
      <c r="K715" s="248">
        <v>31736224.370000001</v>
      </c>
      <c r="L715" s="249">
        <f>L714+K715</f>
        <v>8759794955.5600128</v>
      </c>
    </row>
    <row r="716" spans="1:12" x14ac:dyDescent="0.25">
      <c r="A716" s="245">
        <v>42623</v>
      </c>
      <c r="B716" s="236"/>
      <c r="C716" s="236"/>
      <c r="D716" s="236"/>
      <c r="E716" s="236"/>
      <c r="F716" s="236"/>
      <c r="G716" s="236"/>
      <c r="H716" s="236"/>
      <c r="I716" s="236"/>
      <c r="J716" s="236"/>
      <c r="K716" s="236"/>
      <c r="L716" s="236"/>
    </row>
    <row r="717" spans="1:12" x14ac:dyDescent="0.25">
      <c r="A717" s="245">
        <v>42624</v>
      </c>
      <c r="B717" s="236"/>
      <c r="C717" s="236"/>
      <c r="D717" s="236"/>
      <c r="E717" s="236"/>
      <c r="F717" s="236"/>
      <c r="G717" s="236"/>
      <c r="H717" s="236"/>
      <c r="I717" s="236"/>
      <c r="J717" s="236"/>
      <c r="K717" s="236"/>
      <c r="L717" s="236"/>
    </row>
    <row r="718" spans="1:12" x14ac:dyDescent="0.25">
      <c r="A718" s="250">
        <v>42625</v>
      </c>
      <c r="B718" s="249">
        <v>16912915</v>
      </c>
      <c r="C718" s="249">
        <v>19551935</v>
      </c>
      <c r="D718" s="249">
        <v>358598446.98000002</v>
      </c>
      <c r="E718" s="249"/>
      <c r="F718" s="249"/>
      <c r="G718" s="249">
        <v>161809691.59999999</v>
      </c>
      <c r="H718" s="249">
        <v>160834924.59999999</v>
      </c>
      <c r="I718" s="249">
        <v>974767</v>
      </c>
      <c r="J718" s="249">
        <v>11666043.92</v>
      </c>
      <c r="K718" s="248">
        <v>10572523.539999999</v>
      </c>
      <c r="L718" s="249">
        <f>L715+K718</f>
        <v>8770367479.1000137</v>
      </c>
    </row>
    <row r="719" spans="1:12" x14ac:dyDescent="0.25">
      <c r="A719" s="250">
        <v>42626</v>
      </c>
      <c r="B719" s="249">
        <v>19093738.25</v>
      </c>
      <c r="C719" s="249">
        <v>695554.25</v>
      </c>
      <c r="D719" s="249">
        <v>361957488.05000001</v>
      </c>
      <c r="E719" s="249"/>
      <c r="F719" s="249"/>
      <c r="G719" s="249">
        <v>160249732.59999999</v>
      </c>
      <c r="H719" s="249">
        <v>158540536.59999999</v>
      </c>
      <c r="I719" s="249">
        <v>1709196</v>
      </c>
      <c r="J719" s="248">
        <v>7551470.7999999998</v>
      </c>
      <c r="K719" s="248">
        <v>6934965.2300000004</v>
      </c>
      <c r="L719" s="249">
        <f>L718+K719</f>
        <v>8777302444.3300133</v>
      </c>
    </row>
    <row r="720" spans="1:12" x14ac:dyDescent="0.25">
      <c r="A720" s="250">
        <v>42627</v>
      </c>
      <c r="B720" s="249">
        <v>8505149</v>
      </c>
      <c r="C720" s="249">
        <v>21396604</v>
      </c>
      <c r="D720" s="249">
        <v>354728054.44999999</v>
      </c>
      <c r="E720" s="249"/>
      <c r="F720" s="249"/>
      <c r="G720" s="249">
        <v>163120441.59999999</v>
      </c>
      <c r="H720" s="249">
        <v>162068927.59999999</v>
      </c>
      <c r="I720" s="249">
        <v>1051514</v>
      </c>
      <c r="J720" s="249">
        <v>23725069.030000001</v>
      </c>
      <c r="K720" s="248">
        <v>21393916.670000002</v>
      </c>
      <c r="L720" s="249">
        <f>L719+K720</f>
        <v>8798696361.0000134</v>
      </c>
    </row>
    <row r="721" spans="1:12" x14ac:dyDescent="0.25">
      <c r="A721" s="250">
        <v>42628</v>
      </c>
      <c r="B721" s="249">
        <v>3445398</v>
      </c>
      <c r="C721" s="249">
        <v>43915515</v>
      </c>
      <c r="D721" s="249">
        <v>339451256.44999999</v>
      </c>
      <c r="E721" s="249"/>
      <c r="F721" s="249"/>
      <c r="G721" s="249">
        <v>158111943.59999999</v>
      </c>
      <c r="H721" s="249">
        <v>156327954.59999999</v>
      </c>
      <c r="I721" s="249">
        <v>1783989</v>
      </c>
      <c r="J721" s="249">
        <v>31093400.050000001</v>
      </c>
      <c r="K721" s="249">
        <v>28135604.41</v>
      </c>
      <c r="L721" s="249">
        <f>L720+K721</f>
        <v>8826831965.4100132</v>
      </c>
    </row>
    <row r="722" spans="1:12" x14ac:dyDescent="0.25">
      <c r="A722" s="250">
        <v>42629</v>
      </c>
      <c r="B722" s="249">
        <v>18501535</v>
      </c>
      <c r="C722" s="249">
        <v>16579844.199999999</v>
      </c>
      <c r="D722" s="249">
        <v>338246489.19999999</v>
      </c>
      <c r="E722" s="249"/>
      <c r="F722" s="249"/>
      <c r="G722" s="249">
        <v>172699772.19999999</v>
      </c>
      <c r="H722" s="249">
        <v>171850644.19999999</v>
      </c>
      <c r="I722" s="249">
        <v>849128</v>
      </c>
      <c r="J722" s="249">
        <v>21230012.420000002</v>
      </c>
      <c r="K722" s="248">
        <v>19190514.050000001</v>
      </c>
      <c r="L722" s="249">
        <f>L721+K722</f>
        <v>8846022479.4600124</v>
      </c>
    </row>
    <row r="723" spans="1:12" x14ac:dyDescent="0.25">
      <c r="A723" s="245">
        <v>42630</v>
      </c>
      <c r="B723" s="236"/>
      <c r="C723" s="236"/>
      <c r="D723" s="236"/>
      <c r="E723" s="236"/>
      <c r="F723" s="236"/>
      <c r="G723" s="236"/>
      <c r="H723" s="236"/>
      <c r="I723" s="236"/>
      <c r="J723" s="236"/>
      <c r="K723" s="236"/>
      <c r="L723" s="236"/>
    </row>
    <row r="724" spans="1:12" x14ac:dyDescent="0.25">
      <c r="A724" s="245">
        <v>42631</v>
      </c>
      <c r="B724" s="236"/>
      <c r="C724" s="236"/>
      <c r="D724" s="236"/>
      <c r="E724" s="236"/>
      <c r="F724" s="236"/>
      <c r="G724" s="236"/>
      <c r="H724" s="236"/>
      <c r="I724" s="236"/>
      <c r="J724" s="236"/>
      <c r="K724" s="236"/>
      <c r="L724" s="236"/>
    </row>
    <row r="725" spans="1:12" x14ac:dyDescent="0.25">
      <c r="A725" s="250">
        <v>42632</v>
      </c>
      <c r="B725" s="249">
        <v>18047343</v>
      </c>
      <c r="C725" s="249">
        <v>23491029</v>
      </c>
      <c r="D725" s="249">
        <v>346202899.19999999</v>
      </c>
      <c r="E725" s="249"/>
      <c r="F725" s="249"/>
      <c r="G725" s="249">
        <v>175005851.19999999</v>
      </c>
      <c r="H725" s="249">
        <v>173563334.19999999</v>
      </c>
      <c r="I725" s="249">
        <v>1442517</v>
      </c>
      <c r="J725" s="249">
        <v>4226249.3</v>
      </c>
      <c r="K725" s="249">
        <v>3820791.57</v>
      </c>
      <c r="L725" s="249">
        <f>L722+K725</f>
        <v>8849843271.0300121</v>
      </c>
    </row>
    <row r="726" spans="1:12" x14ac:dyDescent="0.25">
      <c r="A726" s="250">
        <v>42633</v>
      </c>
      <c r="B726" s="249">
        <v>11939889</v>
      </c>
      <c r="C726" s="249">
        <v>2716572</v>
      </c>
      <c r="D726" s="267">
        <v>339877639.19999999</v>
      </c>
      <c r="E726" s="267"/>
      <c r="F726" s="267"/>
      <c r="G726" s="267">
        <v>170954746.19999999</v>
      </c>
      <c r="H726" s="267">
        <v>170417823.19999999</v>
      </c>
      <c r="I726" s="267">
        <v>536923</v>
      </c>
      <c r="J726" s="249">
        <v>9349858</v>
      </c>
      <c r="K726" s="249">
        <v>8354937.1699999999</v>
      </c>
      <c r="L726" s="249">
        <f>L725+K726</f>
        <v>8858198208.2000122</v>
      </c>
    </row>
    <row r="727" spans="1:12" x14ac:dyDescent="0.25">
      <c r="A727" s="250">
        <v>42634</v>
      </c>
      <c r="B727" s="249">
        <v>22273240.199999999</v>
      </c>
      <c r="C727" s="249">
        <v>13451207.52</v>
      </c>
      <c r="D727" s="267">
        <v>359503579</v>
      </c>
      <c r="E727" s="267"/>
      <c r="F727" s="267"/>
      <c r="G727" s="267">
        <v>171256693.19999999</v>
      </c>
      <c r="H727" s="267">
        <v>170756192.19999999</v>
      </c>
      <c r="I727" s="267">
        <v>500501</v>
      </c>
      <c r="J727" s="249">
        <v>11702013.68</v>
      </c>
      <c r="K727" s="249">
        <v>10692473.630000001</v>
      </c>
      <c r="L727" s="249">
        <f>L726+K727</f>
        <v>8868890681.8300114</v>
      </c>
    </row>
    <row r="728" spans="1:12" x14ac:dyDescent="0.25">
      <c r="A728" s="250">
        <v>42635</v>
      </c>
      <c r="B728" s="249">
        <v>7073257</v>
      </c>
      <c r="C728" s="249">
        <v>10976574</v>
      </c>
      <c r="D728" s="268">
        <v>356028344</v>
      </c>
      <c r="E728" s="267"/>
      <c r="F728" s="267"/>
      <c r="G728" s="268">
        <v>170808490.19999999</v>
      </c>
      <c r="H728" s="268">
        <v>169108827.19999999</v>
      </c>
      <c r="I728" s="268">
        <v>1699663</v>
      </c>
      <c r="J728" s="249">
        <v>16604718.800000001</v>
      </c>
      <c r="K728" s="249">
        <v>14892868.359999999</v>
      </c>
      <c r="L728" s="249">
        <f>L727+K728</f>
        <v>8883783550.190012</v>
      </c>
    </row>
    <row r="729" spans="1:12" x14ac:dyDescent="0.25">
      <c r="A729" s="250">
        <v>42636</v>
      </c>
      <c r="B729" s="249">
        <v>21821980</v>
      </c>
      <c r="C729" s="249">
        <v>8521660</v>
      </c>
      <c r="D729" s="268">
        <v>355122846</v>
      </c>
      <c r="E729" s="269"/>
      <c r="F729" s="269"/>
      <c r="G729" s="268">
        <v>173220771.80000001</v>
      </c>
      <c r="H729" s="268">
        <v>172776515.80000001</v>
      </c>
      <c r="I729" s="268">
        <v>444256</v>
      </c>
      <c r="J729" s="249">
        <v>21497616.620000001</v>
      </c>
      <c r="K729" s="249">
        <v>19459116.050000001</v>
      </c>
      <c r="L729" s="249">
        <f>L728+K729</f>
        <v>8903242666.2400112</v>
      </c>
    </row>
    <row r="730" spans="1:12" x14ac:dyDescent="0.25">
      <c r="A730" s="245">
        <v>42637</v>
      </c>
      <c r="B730" s="236"/>
      <c r="C730" s="236"/>
      <c r="D730" s="266"/>
      <c r="E730" s="266"/>
      <c r="F730" s="266"/>
      <c r="G730" s="266"/>
      <c r="H730" s="266"/>
      <c r="I730" s="266"/>
      <c r="J730" s="236"/>
      <c r="K730" s="236"/>
      <c r="L730" s="236"/>
    </row>
    <row r="731" spans="1:12" x14ac:dyDescent="0.25">
      <c r="A731" s="245">
        <v>42638</v>
      </c>
      <c r="B731" s="236"/>
      <c r="C731" s="236"/>
      <c r="D731" s="266"/>
      <c r="E731" s="266"/>
      <c r="F731" s="266"/>
      <c r="G731" s="266"/>
      <c r="H731" s="266"/>
      <c r="I731" s="266"/>
      <c r="J731" s="236"/>
      <c r="K731" s="236"/>
      <c r="L731" s="236"/>
    </row>
    <row r="732" spans="1:12" x14ac:dyDescent="0.25">
      <c r="A732" s="250">
        <v>42639</v>
      </c>
      <c r="B732" s="249">
        <v>18548462</v>
      </c>
      <c r="C732" s="270">
        <v>10460423</v>
      </c>
      <c r="D732" s="268">
        <v>360254713</v>
      </c>
      <c r="E732" s="269"/>
      <c r="F732" s="269"/>
      <c r="G732" s="268">
        <v>170685945.80000001</v>
      </c>
      <c r="H732" s="268">
        <v>170467143</v>
      </c>
      <c r="I732" s="268">
        <v>218802</v>
      </c>
      <c r="J732" s="249">
        <v>12954990</v>
      </c>
      <c r="K732" s="249">
        <v>11638626.33</v>
      </c>
      <c r="L732" s="249">
        <f>L729+K732</f>
        <v>8914881292.5700111</v>
      </c>
    </row>
    <row r="733" spans="1:12" x14ac:dyDescent="0.25">
      <c r="A733" s="250">
        <v>42640</v>
      </c>
      <c r="B733" s="249">
        <v>5793449</v>
      </c>
      <c r="C733" s="249">
        <v>805517</v>
      </c>
      <c r="D733" s="268">
        <v>348868492</v>
      </c>
      <c r="E733" s="269"/>
      <c r="F733" s="269"/>
      <c r="G733" s="268">
        <v>161541430.80000001</v>
      </c>
      <c r="H733" s="268">
        <v>161157417.80000001</v>
      </c>
      <c r="I733" s="268">
        <v>384013</v>
      </c>
      <c r="J733" s="249">
        <v>8857373</v>
      </c>
      <c r="K733" s="249">
        <v>7858463.8899999997</v>
      </c>
      <c r="L733" s="249">
        <f>L732+K733</f>
        <v>8922739756.4600105</v>
      </c>
    </row>
    <row r="734" spans="1:12" x14ac:dyDescent="0.25">
      <c r="A734" s="250">
        <v>42641</v>
      </c>
      <c r="B734" s="249">
        <v>35140634.600000001</v>
      </c>
      <c r="C734" s="249">
        <v>17140836</v>
      </c>
      <c r="D734" s="268">
        <v>371755525.80000001</v>
      </c>
      <c r="E734" s="269"/>
      <c r="F734" s="269"/>
      <c r="G734" s="268">
        <v>170025583.80000001</v>
      </c>
      <c r="H734" s="268">
        <v>169818977.80000001</v>
      </c>
      <c r="I734" s="268">
        <v>206606</v>
      </c>
      <c r="J734" s="249">
        <v>3410225.7</v>
      </c>
      <c r="K734" s="249">
        <v>3160819.61</v>
      </c>
      <c r="L734" s="249">
        <f>L733+K734</f>
        <v>8925900576.0700111</v>
      </c>
    </row>
    <row r="735" spans="1:12" x14ac:dyDescent="0.25">
      <c r="A735" s="250">
        <v>42642</v>
      </c>
      <c r="B735" s="249">
        <v>5296088</v>
      </c>
      <c r="C735" s="249">
        <v>17801600</v>
      </c>
      <c r="D735" s="268">
        <v>351375497.80000001</v>
      </c>
      <c r="E735" s="271"/>
      <c r="F735" s="271"/>
      <c r="G735" s="268">
        <v>172936644.40000001</v>
      </c>
      <c r="H735" s="268">
        <v>170695878.40000001</v>
      </c>
      <c r="I735" s="268">
        <v>2240766</v>
      </c>
      <c r="J735" s="249">
        <v>38977382.170000002</v>
      </c>
      <c r="K735" s="249">
        <v>35152294.850000001</v>
      </c>
      <c r="L735" s="249">
        <f>L734+K735</f>
        <v>8961052870.9200115</v>
      </c>
    </row>
    <row r="736" spans="1:12" x14ac:dyDescent="0.25">
      <c r="A736" s="250">
        <v>42643</v>
      </c>
      <c r="B736" s="249">
        <v>5390431</v>
      </c>
      <c r="C736" s="249">
        <v>23215482.199999999</v>
      </c>
      <c r="D736" s="268">
        <v>341007793.80000001</v>
      </c>
      <c r="E736" s="268"/>
      <c r="F736" s="268"/>
      <c r="G736" s="268">
        <v>169569952.80000001</v>
      </c>
      <c r="H736" s="268">
        <v>169189709.80000001</v>
      </c>
      <c r="I736" s="268">
        <v>380243</v>
      </c>
      <c r="J736" s="249">
        <v>23967160.920000002</v>
      </c>
      <c r="K736" s="249">
        <v>21630163.329999998</v>
      </c>
      <c r="L736" s="249">
        <f>L735+K736</f>
        <v>8982683034.2500114</v>
      </c>
    </row>
    <row r="737" spans="1:12" x14ac:dyDescent="0.25">
      <c r="A737" s="245">
        <v>42644</v>
      </c>
      <c r="B737" s="236"/>
      <c r="C737" s="236"/>
      <c r="D737" s="236"/>
      <c r="E737" s="236"/>
      <c r="F737" s="236"/>
      <c r="G737" s="236"/>
      <c r="H737" s="236"/>
      <c r="I737" s="236"/>
      <c r="J737" s="236"/>
      <c r="K737" s="236"/>
      <c r="L737" s="236"/>
    </row>
    <row r="738" spans="1:12" x14ac:dyDescent="0.25">
      <c r="A738" s="245">
        <v>42645</v>
      </c>
      <c r="B738" s="236"/>
      <c r="C738" s="236"/>
      <c r="D738" s="236"/>
      <c r="E738" s="236"/>
      <c r="F738" s="236"/>
      <c r="G738" s="236"/>
      <c r="H738" s="236"/>
      <c r="I738" s="236"/>
      <c r="J738" s="236"/>
      <c r="K738" s="236"/>
      <c r="L738" s="236"/>
    </row>
    <row r="739" spans="1:12" x14ac:dyDescent="0.25">
      <c r="A739" s="250">
        <v>42646</v>
      </c>
      <c r="B739" s="249">
        <v>2172654.2200000002</v>
      </c>
      <c r="C739" s="249">
        <v>10561126</v>
      </c>
      <c r="D739" s="249">
        <v>325832388.01999998</v>
      </c>
      <c r="E739" s="249"/>
      <c r="F739" s="249"/>
      <c r="G739" s="249">
        <v>180624550.80000001</v>
      </c>
      <c r="H739" s="249">
        <v>180055259.80000001</v>
      </c>
      <c r="I739" s="249">
        <v>569291</v>
      </c>
      <c r="J739" s="249">
        <v>13817917</v>
      </c>
      <c r="K739" s="249">
        <v>12306858.43</v>
      </c>
      <c r="L739" s="249">
        <f>L736+K739</f>
        <v>8994989892.6800117</v>
      </c>
    </row>
    <row r="740" spans="1:12" x14ac:dyDescent="0.25">
      <c r="A740" s="250">
        <v>42647</v>
      </c>
      <c r="B740" s="249">
        <v>13797786</v>
      </c>
      <c r="C740" s="249">
        <v>1883266</v>
      </c>
      <c r="D740" s="249">
        <v>328458979.42000002</v>
      </c>
      <c r="E740" s="249"/>
      <c r="F740" s="249"/>
      <c r="G740" s="249">
        <v>160265629.80000001</v>
      </c>
      <c r="H740" s="249">
        <v>159537151.80000001</v>
      </c>
      <c r="I740" s="249">
        <v>728478</v>
      </c>
      <c r="J740" s="249">
        <v>2366198.4</v>
      </c>
      <c r="K740" s="249">
        <v>2062677.47</v>
      </c>
      <c r="L740" s="249">
        <f>L739+K740</f>
        <v>8997052570.1500111</v>
      </c>
    </row>
    <row r="741" spans="1:12" x14ac:dyDescent="0.25">
      <c r="A741" s="250">
        <v>42648</v>
      </c>
      <c r="B741" s="249">
        <v>10337430</v>
      </c>
      <c r="C741" s="249">
        <v>12963801.6</v>
      </c>
      <c r="D741" s="249">
        <v>336355690.19999999</v>
      </c>
      <c r="E741" s="249"/>
      <c r="F741" s="249"/>
      <c r="G741" s="249">
        <v>159823290.19999999</v>
      </c>
      <c r="H741" s="249">
        <v>159287174.19999999</v>
      </c>
      <c r="I741" s="249">
        <v>536116</v>
      </c>
      <c r="J741" s="249">
        <v>5396631</v>
      </c>
      <c r="K741" s="249">
        <v>4900295.25</v>
      </c>
      <c r="L741" s="249">
        <f>L740+K741</f>
        <v>9001952865.4000111</v>
      </c>
    </row>
    <row r="742" spans="1:12" x14ac:dyDescent="0.25">
      <c r="A742" s="250">
        <v>42649</v>
      </c>
      <c r="B742" s="249">
        <v>2858578.3</v>
      </c>
      <c r="C742" s="249">
        <v>17779547</v>
      </c>
      <c r="D742" s="249">
        <v>323512508.5</v>
      </c>
      <c r="E742" s="249"/>
      <c r="F742" s="249"/>
      <c r="G742" s="249">
        <v>157073691.80000001</v>
      </c>
      <c r="H742" s="249">
        <v>155963767.80000001</v>
      </c>
      <c r="I742" s="249">
        <v>1109924</v>
      </c>
      <c r="J742" s="249">
        <v>21556889.149999999</v>
      </c>
      <c r="K742" s="249">
        <v>19465042.739999998</v>
      </c>
      <c r="L742" s="249">
        <f>L741+K742</f>
        <v>9021417908.1400108</v>
      </c>
    </row>
    <row r="743" spans="1:12" x14ac:dyDescent="0.25">
      <c r="A743" s="250">
        <v>42650</v>
      </c>
      <c r="B743" s="249">
        <v>10342653</v>
      </c>
      <c r="C743" s="249">
        <v>33546331</v>
      </c>
      <c r="D743" s="249">
        <v>335556353.5</v>
      </c>
      <c r="E743" s="249"/>
      <c r="F743" s="249"/>
      <c r="G743" s="249">
        <v>156970462.19999999</v>
      </c>
      <c r="H743" s="249">
        <v>156720146.19999999</v>
      </c>
      <c r="I743" s="249">
        <v>250316</v>
      </c>
      <c r="J743" s="249">
        <v>14575267.6</v>
      </c>
      <c r="K743" s="249">
        <v>13253885.33</v>
      </c>
      <c r="L743" s="249">
        <f>L742+K743</f>
        <v>9034671793.4700108</v>
      </c>
    </row>
    <row r="744" spans="1:12" x14ac:dyDescent="0.25">
      <c r="A744" s="245">
        <v>42651</v>
      </c>
      <c r="B744" s="236"/>
      <c r="C744" s="236"/>
      <c r="D744" s="236"/>
      <c r="E744" s="236"/>
      <c r="F744" s="236"/>
      <c r="G744" s="236"/>
      <c r="H744" s="236"/>
      <c r="I744" s="236"/>
      <c r="J744" s="236"/>
      <c r="K744" s="236"/>
      <c r="L744" s="236"/>
    </row>
    <row r="745" spans="1:12" x14ac:dyDescent="0.25">
      <c r="A745" s="245">
        <v>42652</v>
      </c>
      <c r="B745" s="236"/>
      <c r="C745" s="236"/>
      <c r="D745" s="236"/>
      <c r="E745" s="236"/>
      <c r="F745" s="236"/>
      <c r="G745" s="236"/>
      <c r="H745" s="236"/>
      <c r="I745" s="236"/>
      <c r="J745" s="236"/>
      <c r="K745" s="236"/>
      <c r="L745" s="236"/>
    </row>
    <row r="746" spans="1:12" x14ac:dyDescent="0.25">
      <c r="A746" s="250">
        <v>42653</v>
      </c>
      <c r="B746" s="249">
        <v>3402428</v>
      </c>
      <c r="C746" s="249">
        <v>21369180</v>
      </c>
      <c r="D746" s="249">
        <v>319442675.5</v>
      </c>
      <c r="E746" s="249"/>
      <c r="F746" s="249"/>
      <c r="G746" s="249">
        <v>156439885.19999999</v>
      </c>
      <c r="H746" s="249">
        <v>156162874.19999999</v>
      </c>
      <c r="I746" s="249">
        <v>277011</v>
      </c>
      <c r="J746" s="249">
        <v>25208031.16</v>
      </c>
      <c r="K746" s="249">
        <v>14070219.359999999</v>
      </c>
      <c r="L746" s="249">
        <f>L743+K746</f>
        <v>9048742012.8300114</v>
      </c>
    </row>
    <row r="747" spans="1:12" x14ac:dyDescent="0.25">
      <c r="A747" s="250">
        <v>42654</v>
      </c>
      <c r="B747" s="249">
        <v>17350268</v>
      </c>
      <c r="C747" s="249">
        <v>1751228</v>
      </c>
      <c r="D747" s="249">
        <v>323423120.80000001</v>
      </c>
      <c r="E747" s="249"/>
      <c r="F747" s="249"/>
      <c r="G747" s="249">
        <v>150711831.19999999</v>
      </c>
      <c r="H747" s="249">
        <v>150516171.19999999</v>
      </c>
      <c r="I747" s="249">
        <v>195660</v>
      </c>
      <c r="J747" s="249">
        <v>3740637</v>
      </c>
      <c r="K747" s="249">
        <v>3313360.88</v>
      </c>
      <c r="L747" s="249">
        <f>L746+K747</f>
        <v>9052055373.7100105</v>
      </c>
    </row>
    <row r="748" spans="1:12" x14ac:dyDescent="0.25">
      <c r="A748" s="250">
        <v>42655</v>
      </c>
      <c r="B748" s="249">
        <v>25506628</v>
      </c>
      <c r="C748" s="249">
        <v>8008165</v>
      </c>
      <c r="D748" s="249">
        <v>339024899.19999999</v>
      </c>
      <c r="E748" s="249"/>
      <c r="F748" s="249"/>
      <c r="G748" s="249">
        <v>153007574.19999999</v>
      </c>
      <c r="H748" s="249">
        <v>152812989.19999999</v>
      </c>
      <c r="I748" s="249">
        <v>194585</v>
      </c>
      <c r="J748" s="249">
        <v>12558116.17</v>
      </c>
      <c r="K748" s="249">
        <v>11394431.91</v>
      </c>
      <c r="L748" s="249">
        <f>L747+K748</f>
        <v>9063449805.6200104</v>
      </c>
    </row>
    <row r="749" spans="1:12" x14ac:dyDescent="0.25">
      <c r="A749" s="250">
        <v>42656</v>
      </c>
      <c r="B749" s="249">
        <v>564687</v>
      </c>
      <c r="C749" s="249">
        <v>9484477</v>
      </c>
      <c r="D749" s="249">
        <v>341573630.08999997</v>
      </c>
      <c r="E749" s="249"/>
      <c r="F749" s="249"/>
      <c r="G749" s="249">
        <v>154438008.40000001</v>
      </c>
      <c r="H749" s="249">
        <v>152231558.40000001</v>
      </c>
      <c r="I749" s="249">
        <v>2206450</v>
      </c>
      <c r="J749" s="249">
        <v>12471865.25</v>
      </c>
      <c r="K749" s="249">
        <v>11222324.119999999</v>
      </c>
      <c r="L749" s="249">
        <f>L748+K749</f>
        <v>9074672129.7400112</v>
      </c>
    </row>
    <row r="750" spans="1:12" x14ac:dyDescent="0.25">
      <c r="A750" s="250">
        <v>42657</v>
      </c>
      <c r="B750" s="249">
        <v>7055864</v>
      </c>
      <c r="C750" s="249">
        <v>12174391</v>
      </c>
      <c r="D750" s="249">
        <v>331048905.08999997</v>
      </c>
      <c r="E750" s="249"/>
      <c r="F750" s="249"/>
      <c r="G750" s="249">
        <v>155408763.40000001</v>
      </c>
      <c r="H750" s="249">
        <v>154887883.40000001</v>
      </c>
      <c r="I750" s="249">
        <v>520880</v>
      </c>
      <c r="J750" s="249">
        <v>27273366.190000001</v>
      </c>
      <c r="K750" s="249">
        <v>24465184.530000001</v>
      </c>
      <c r="L750" s="249">
        <f>L749+K750</f>
        <v>9099137314.2700119</v>
      </c>
    </row>
    <row r="751" spans="1:12" x14ac:dyDescent="0.25">
      <c r="A751" s="245">
        <v>42658</v>
      </c>
      <c r="B751" s="236"/>
      <c r="C751" s="236"/>
      <c r="D751" s="236"/>
      <c r="E751" s="236"/>
      <c r="F751" s="236"/>
      <c r="G751" s="236"/>
      <c r="H751" s="236"/>
      <c r="I751" s="236"/>
      <c r="J751" s="251">
        <v>2300660.6</v>
      </c>
      <c r="K751" s="251">
        <v>2072951.06</v>
      </c>
      <c r="L751" s="262">
        <f>L750+K751</f>
        <v>9101210265.3300114</v>
      </c>
    </row>
    <row r="752" spans="1:12" x14ac:dyDescent="0.25">
      <c r="A752" s="245">
        <v>42659</v>
      </c>
      <c r="B752" s="236"/>
      <c r="C752" s="236"/>
      <c r="D752" s="236"/>
      <c r="E752" s="236"/>
      <c r="F752" s="236"/>
      <c r="G752" s="236"/>
      <c r="H752" s="236"/>
      <c r="I752" s="236"/>
      <c r="J752" s="236"/>
      <c r="K752" s="236"/>
      <c r="L752" s="236"/>
    </row>
    <row r="753" spans="1:12" x14ac:dyDescent="0.25">
      <c r="A753" s="250">
        <v>42660</v>
      </c>
      <c r="B753" s="249">
        <v>17832379</v>
      </c>
      <c r="C753" s="249">
        <v>16095152.890000001</v>
      </c>
      <c r="D753" s="249">
        <v>335556091.08999997</v>
      </c>
      <c r="E753" s="249"/>
      <c r="F753" s="249"/>
      <c r="G753" s="249">
        <v>162066337.28999999</v>
      </c>
      <c r="H753" s="249">
        <v>154890647.40000001</v>
      </c>
      <c r="I753" s="249">
        <v>7175689.8899999997</v>
      </c>
      <c r="J753" s="249">
        <v>10227634.57</v>
      </c>
      <c r="K753" s="249">
        <v>9376578.8000000007</v>
      </c>
      <c r="L753" s="249">
        <f>L751+K753</f>
        <v>9110586844.1300106</v>
      </c>
    </row>
    <row r="754" spans="1:12" x14ac:dyDescent="0.25">
      <c r="A754" s="250">
        <v>42661</v>
      </c>
      <c r="B754" s="249">
        <v>18268583</v>
      </c>
      <c r="C754" s="249">
        <v>1196671</v>
      </c>
      <c r="D754" s="249">
        <v>330392991.50999999</v>
      </c>
      <c r="E754" s="249"/>
      <c r="F754" s="249"/>
      <c r="G754" s="249">
        <v>153438488.50999999</v>
      </c>
      <c r="H754" s="249">
        <v>146077434.40000001</v>
      </c>
      <c r="I754" s="249">
        <v>7361054.1100000003</v>
      </c>
      <c r="J754" s="249">
        <v>11461554</v>
      </c>
      <c r="K754" s="249">
        <v>10295692.83</v>
      </c>
      <c r="L754" s="249">
        <f>L753+K754</f>
        <v>9120882536.9600105</v>
      </c>
    </row>
    <row r="755" spans="1:12" x14ac:dyDescent="0.25">
      <c r="A755" s="250">
        <v>42662</v>
      </c>
      <c r="B755" s="249">
        <v>1973708</v>
      </c>
      <c r="C755" s="249">
        <v>9635231</v>
      </c>
      <c r="D755" s="249">
        <v>337788089.88999999</v>
      </c>
      <c r="E755" s="249"/>
      <c r="F755" s="249"/>
      <c r="G755" s="249">
        <v>156504347.88999999</v>
      </c>
      <c r="H755" s="249">
        <v>149139657.40000001</v>
      </c>
      <c r="I755" s="249">
        <v>7364690.4900000002</v>
      </c>
      <c r="J755" s="249">
        <v>10814773.92</v>
      </c>
      <c r="K755" s="249">
        <v>9894728.8699999992</v>
      </c>
      <c r="L755" s="249">
        <f>L754+K755</f>
        <v>9130777265.8300114</v>
      </c>
    </row>
    <row r="756" spans="1:12" x14ac:dyDescent="0.25">
      <c r="A756" s="250">
        <v>42663</v>
      </c>
      <c r="B756" s="249">
        <v>1052348</v>
      </c>
      <c r="C756" s="249">
        <v>36394336</v>
      </c>
      <c r="D756" s="249">
        <v>313339177.88999999</v>
      </c>
      <c r="E756" s="249"/>
      <c r="F756" s="249"/>
      <c r="G756" s="249">
        <v>158930192.09</v>
      </c>
      <c r="H756" s="249">
        <v>148935095.59999999</v>
      </c>
      <c r="I756" s="249">
        <v>9995096.4900000002</v>
      </c>
      <c r="J756" s="249">
        <v>27018361.18</v>
      </c>
      <c r="K756" s="249">
        <v>24415248.41</v>
      </c>
      <c r="L756" s="249">
        <f>L755+K756</f>
        <v>9155192514.2400112</v>
      </c>
    </row>
    <row r="757" spans="1:12" x14ac:dyDescent="0.25">
      <c r="A757" s="250">
        <v>42664</v>
      </c>
      <c r="B757" s="249">
        <v>10460009</v>
      </c>
      <c r="C757" s="249">
        <v>12661251</v>
      </c>
      <c r="D757" s="249">
        <v>308335009.88999999</v>
      </c>
      <c r="E757" s="249"/>
      <c r="F757" s="249"/>
      <c r="G757" s="249">
        <v>158344180.09</v>
      </c>
      <c r="H757" s="249">
        <v>157985069.09</v>
      </c>
      <c r="I757" s="249">
        <v>359111</v>
      </c>
      <c r="J757" s="249">
        <v>17525768.77</v>
      </c>
      <c r="K757" s="249">
        <v>15946278.859999999</v>
      </c>
      <c r="L757" s="249">
        <f>L756+K757</f>
        <v>9171138793.1000118</v>
      </c>
    </row>
    <row r="758" spans="1:12" x14ac:dyDescent="0.25">
      <c r="A758" s="245">
        <v>42665</v>
      </c>
      <c r="B758" s="236"/>
      <c r="C758" s="236"/>
      <c r="D758" s="236"/>
      <c r="E758" s="236"/>
      <c r="F758" s="236"/>
      <c r="G758" s="236"/>
      <c r="H758" s="236"/>
      <c r="I758" s="236"/>
      <c r="J758" s="236"/>
      <c r="K758" s="236"/>
      <c r="L758" s="236"/>
    </row>
    <row r="759" spans="1:12" x14ac:dyDescent="0.25">
      <c r="A759" s="245">
        <v>42666</v>
      </c>
      <c r="B759" s="236"/>
      <c r="C759" s="236"/>
      <c r="D759" s="236"/>
      <c r="E759" s="236"/>
      <c r="F759" s="236"/>
      <c r="G759" s="236"/>
      <c r="H759" s="236"/>
      <c r="I759" s="236"/>
      <c r="J759" s="236"/>
      <c r="K759" s="236"/>
      <c r="L759" s="236"/>
    </row>
    <row r="760" spans="1:12" x14ac:dyDescent="0.25">
      <c r="A760" s="250">
        <v>42667</v>
      </c>
      <c r="B760" s="249">
        <v>9303660</v>
      </c>
      <c r="C760" s="249">
        <v>12178263</v>
      </c>
      <c r="D760" s="249">
        <v>298047196.39999998</v>
      </c>
      <c r="E760" s="249"/>
      <c r="F760" s="249"/>
      <c r="G760" s="249">
        <v>151918023.59999999</v>
      </c>
      <c r="H760" s="249">
        <v>151637336.59999999</v>
      </c>
      <c r="I760" s="249">
        <v>280687</v>
      </c>
      <c r="J760" s="249">
        <v>7362908.4900000002</v>
      </c>
      <c r="K760" s="249">
        <v>620585.76</v>
      </c>
      <c r="L760" s="249">
        <f>L757+K760</f>
        <v>9171759378.8600121</v>
      </c>
    </row>
    <row r="761" spans="1:12" x14ac:dyDescent="0.25">
      <c r="A761" s="250">
        <v>42668</v>
      </c>
      <c r="B761" s="249">
        <v>11417596.199999999</v>
      </c>
      <c r="C761" s="249">
        <v>895070</v>
      </c>
      <c r="D761" s="249">
        <v>302244533.29000002</v>
      </c>
      <c r="E761" s="249"/>
      <c r="F761" s="249"/>
      <c r="G761" s="249">
        <v>154856158.09</v>
      </c>
      <c r="H761" s="249">
        <v>154531414.09</v>
      </c>
      <c r="I761" s="249">
        <v>324744</v>
      </c>
      <c r="J761" s="249">
        <v>3857453</v>
      </c>
      <c r="K761" s="249">
        <v>3839601.83</v>
      </c>
      <c r="L761" s="249">
        <f>L760+K761</f>
        <v>9175598980.690012</v>
      </c>
    </row>
    <row r="762" spans="1:12" x14ac:dyDescent="0.25">
      <c r="A762" s="250">
        <v>42669</v>
      </c>
      <c r="B762" s="249">
        <v>3964684</v>
      </c>
      <c r="C762" s="249">
        <v>15667817</v>
      </c>
      <c r="D762" s="249">
        <v>302189273.29000002</v>
      </c>
      <c r="E762" s="249"/>
      <c r="F762" s="249"/>
      <c r="G762" s="249">
        <v>158226873.09</v>
      </c>
      <c r="H762" s="249">
        <v>158076116.09</v>
      </c>
      <c r="I762" s="249">
        <v>150757</v>
      </c>
      <c r="J762" s="249">
        <v>26218388.98</v>
      </c>
      <c r="K762" s="249">
        <v>22119047.530000001</v>
      </c>
      <c r="L762" s="249">
        <f>L761+K762</f>
        <v>9197718028.2200127</v>
      </c>
    </row>
    <row r="763" spans="1:12" x14ac:dyDescent="0.25">
      <c r="A763" s="250">
        <v>42670</v>
      </c>
      <c r="B763" s="249">
        <v>11334270.470000001</v>
      </c>
      <c r="C763" s="249">
        <v>8369439</v>
      </c>
      <c r="D763" s="249">
        <v>299287381.80000001</v>
      </c>
      <c r="E763" s="249"/>
      <c r="F763" s="249"/>
      <c r="G763" s="249">
        <v>148825415.40000001</v>
      </c>
      <c r="H763" s="249">
        <v>145180005.40000001</v>
      </c>
      <c r="I763" s="249">
        <v>3645410</v>
      </c>
      <c r="J763" s="249">
        <v>13541594.77</v>
      </c>
      <c r="K763" s="249">
        <v>13454811.5</v>
      </c>
      <c r="L763" s="249">
        <f>L762+K763</f>
        <v>9211172839.7200127</v>
      </c>
    </row>
    <row r="764" spans="1:12" x14ac:dyDescent="0.25">
      <c r="A764" s="250">
        <v>42671</v>
      </c>
      <c r="B764" s="249">
        <v>18928133</v>
      </c>
      <c r="C764" s="249">
        <v>15633727</v>
      </c>
      <c r="D764" s="249">
        <v>312282915.80000001</v>
      </c>
      <c r="E764" s="249"/>
      <c r="F764" s="249"/>
      <c r="G764" s="249">
        <v>138992136.40000001</v>
      </c>
      <c r="H764" s="249">
        <v>138704713.40000001</v>
      </c>
      <c r="I764" s="249">
        <v>287423</v>
      </c>
      <c r="J764" s="249">
        <v>12625298.75</v>
      </c>
      <c r="K764" s="249">
        <v>12625298.75</v>
      </c>
      <c r="L764" s="249">
        <f>L763+K764</f>
        <v>9223798138.4700127</v>
      </c>
    </row>
    <row r="765" spans="1:12" x14ac:dyDescent="0.25">
      <c r="A765" s="245">
        <v>42672</v>
      </c>
      <c r="B765" s="236"/>
      <c r="C765" s="236"/>
      <c r="D765" s="236"/>
      <c r="E765" s="236"/>
      <c r="F765" s="236"/>
      <c r="G765" s="236"/>
      <c r="H765" s="236"/>
      <c r="I765" s="236"/>
      <c r="J765" s="236"/>
      <c r="K765" s="236"/>
      <c r="L765" s="236"/>
    </row>
    <row r="766" spans="1:12" x14ac:dyDescent="0.25">
      <c r="A766" s="245">
        <v>42673</v>
      </c>
      <c r="B766" s="236"/>
      <c r="C766" s="236"/>
      <c r="D766" s="236"/>
      <c r="E766" s="236"/>
      <c r="F766" s="236"/>
      <c r="G766" s="236"/>
      <c r="H766" s="236"/>
      <c r="I766" s="236"/>
      <c r="J766" s="251">
        <v>224906</v>
      </c>
      <c r="K766" s="251">
        <v>224906</v>
      </c>
      <c r="L766" s="262">
        <f>L764+K766</f>
        <v>9224023044.4700127</v>
      </c>
    </row>
    <row r="767" spans="1:12" x14ac:dyDescent="0.25">
      <c r="A767" s="250">
        <v>42674</v>
      </c>
      <c r="B767" s="249">
        <v>20709081</v>
      </c>
      <c r="C767" s="249">
        <v>4165239.2</v>
      </c>
      <c r="D767" s="249">
        <v>305415462.80000001</v>
      </c>
      <c r="E767" s="249"/>
      <c r="F767" s="249"/>
      <c r="G767" s="249">
        <v>133909830.40000001</v>
      </c>
      <c r="H767" s="249">
        <v>132715725.40000001</v>
      </c>
      <c r="I767" s="249">
        <v>1194105</v>
      </c>
      <c r="J767" s="249">
        <v>13668959.310000001</v>
      </c>
      <c r="K767" s="249">
        <v>13668959.310000001</v>
      </c>
      <c r="L767" s="249">
        <f>L766+K767</f>
        <v>9237692003.7800121</v>
      </c>
    </row>
    <row r="768" spans="1:12" x14ac:dyDescent="0.25">
      <c r="A768" s="250">
        <v>42675</v>
      </c>
      <c r="B768" s="249">
        <v>22703927.800000001</v>
      </c>
      <c r="C768" s="249">
        <v>1200302</v>
      </c>
      <c r="D768" s="249">
        <v>333137598.67000002</v>
      </c>
      <c r="E768" s="249"/>
      <c r="F768" s="249"/>
      <c r="G768" s="249">
        <v>128385866.40000001</v>
      </c>
      <c r="H768" s="249">
        <v>127178862.40000001</v>
      </c>
      <c r="I768" s="249">
        <v>1207004</v>
      </c>
      <c r="J768" s="249">
        <v>3202570</v>
      </c>
      <c r="K768" s="249">
        <v>2842328.24</v>
      </c>
      <c r="L768" s="249">
        <f>L767+K768</f>
        <v>9240534332.0200119</v>
      </c>
    </row>
    <row r="769" spans="1:12" x14ac:dyDescent="0.25">
      <c r="A769" s="250">
        <v>42676</v>
      </c>
      <c r="B769" s="249">
        <v>9496346.4000000004</v>
      </c>
      <c r="C769" s="249">
        <v>3847030</v>
      </c>
      <c r="D769" s="249">
        <v>326478662.06999999</v>
      </c>
      <c r="E769" s="249"/>
      <c r="F769" s="249"/>
      <c r="G769" s="249">
        <v>127567308.40000001</v>
      </c>
      <c r="H769" s="249">
        <v>126371382.40000001</v>
      </c>
      <c r="I769" s="249">
        <v>1195926</v>
      </c>
      <c r="J769" s="249">
        <v>10201156.49</v>
      </c>
      <c r="K769" s="249">
        <v>9009526.8200000003</v>
      </c>
      <c r="L769" s="249">
        <f>L768+K769</f>
        <v>9249543858.8400116</v>
      </c>
    </row>
    <row r="770" spans="1:12" x14ac:dyDescent="0.25">
      <c r="A770" s="250">
        <v>42677</v>
      </c>
      <c r="B770" s="249">
        <v>44419500.899999999</v>
      </c>
      <c r="C770" s="249">
        <v>16805237</v>
      </c>
      <c r="D770" s="249"/>
      <c r="E770" s="249"/>
      <c r="F770" s="249"/>
      <c r="G770" s="249"/>
      <c r="H770" s="249"/>
      <c r="I770" s="249"/>
      <c r="J770" s="249">
        <v>32328294.989999998</v>
      </c>
      <c r="K770" s="249">
        <v>30437142.91</v>
      </c>
      <c r="L770" s="249">
        <f>L769+K770</f>
        <v>9279981001.7500114</v>
      </c>
    </row>
    <row r="771" spans="1:12" x14ac:dyDescent="0.25">
      <c r="A771" s="245">
        <v>42678</v>
      </c>
      <c r="B771" s="236"/>
      <c r="C771" s="251">
        <v>1163308</v>
      </c>
      <c r="D771" s="236"/>
      <c r="E771" s="236"/>
      <c r="F771" s="236"/>
      <c r="G771" s="236"/>
      <c r="H771" s="236"/>
      <c r="I771" s="236"/>
      <c r="J771" s="236"/>
      <c r="K771" s="236"/>
      <c r="L771" s="236"/>
    </row>
    <row r="772" spans="1:12" x14ac:dyDescent="0.25">
      <c r="A772" s="245">
        <v>42679</v>
      </c>
      <c r="B772" s="236"/>
      <c r="C772" s="236"/>
      <c r="D772" s="236"/>
      <c r="E772" s="236"/>
      <c r="F772" s="236"/>
      <c r="G772" s="236"/>
      <c r="H772" s="236"/>
      <c r="I772" s="236"/>
      <c r="J772" s="236"/>
      <c r="K772" s="236"/>
      <c r="L772" s="236"/>
    </row>
    <row r="773" spans="1:12" x14ac:dyDescent="0.25">
      <c r="A773" s="245">
        <v>42680</v>
      </c>
      <c r="B773" s="236"/>
      <c r="C773" s="236"/>
      <c r="D773" s="236"/>
      <c r="E773" s="236"/>
      <c r="F773" s="236"/>
      <c r="G773" s="236"/>
      <c r="H773" s="236"/>
      <c r="I773" s="236"/>
      <c r="J773" s="236"/>
      <c r="K773" s="236"/>
      <c r="L773" s="236"/>
    </row>
    <row r="774" spans="1:12" x14ac:dyDescent="0.25">
      <c r="A774" s="250">
        <v>42681</v>
      </c>
      <c r="B774" s="249">
        <v>7447383</v>
      </c>
      <c r="C774" s="249">
        <v>32556261.199999999</v>
      </c>
      <c r="D774" s="249">
        <v>323550662.06999999</v>
      </c>
      <c r="E774" s="249"/>
      <c r="F774" s="249"/>
      <c r="G774" s="249">
        <v>125366921.40000001</v>
      </c>
      <c r="H774" s="249">
        <v>125096488.40000001</v>
      </c>
      <c r="I774" s="249">
        <v>270433</v>
      </c>
      <c r="J774" s="249">
        <v>33818020.899999999</v>
      </c>
      <c r="K774" s="249">
        <v>30102124.93</v>
      </c>
      <c r="L774" s="249">
        <f>L770+K774</f>
        <v>9310083126.6800117</v>
      </c>
    </row>
    <row r="775" spans="1:12" x14ac:dyDescent="0.25">
      <c r="A775" s="250">
        <v>42682</v>
      </c>
      <c r="B775" s="249">
        <v>42111893</v>
      </c>
      <c r="C775" s="249">
        <v>13246065</v>
      </c>
      <c r="D775" s="249">
        <v>345633659.06999999</v>
      </c>
      <c r="E775" s="249"/>
      <c r="F775" s="249"/>
      <c r="G775" s="249">
        <v>126682548.40000001</v>
      </c>
      <c r="H775" s="249">
        <v>126311942.40000001</v>
      </c>
      <c r="I775" s="249">
        <v>370606</v>
      </c>
      <c r="J775" s="249">
        <v>10313050.470000001</v>
      </c>
      <c r="K775" s="249">
        <v>9457336.7899999991</v>
      </c>
      <c r="L775" s="249">
        <f>L774+K775</f>
        <v>9319540463.4700127</v>
      </c>
    </row>
    <row r="776" spans="1:12" x14ac:dyDescent="0.25">
      <c r="A776" s="250">
        <v>42683</v>
      </c>
      <c r="B776" s="249">
        <v>7396887</v>
      </c>
      <c r="C776" s="249">
        <v>3934723</v>
      </c>
      <c r="D776" s="249">
        <v>336152529.67000002</v>
      </c>
      <c r="E776" s="249"/>
      <c r="F776" s="249"/>
      <c r="G776" s="249">
        <v>123349383.40000001</v>
      </c>
      <c r="H776" s="249">
        <v>123024581.40000001</v>
      </c>
      <c r="I776" s="249">
        <v>324802</v>
      </c>
      <c r="J776" s="249">
        <v>12282250.949999999</v>
      </c>
      <c r="K776" s="249">
        <v>10944393.869999999</v>
      </c>
      <c r="L776" s="249">
        <f>L775+K776</f>
        <v>9330484857.3400135</v>
      </c>
    </row>
    <row r="777" spans="1:12" x14ac:dyDescent="0.25">
      <c r="A777" s="250">
        <v>42684</v>
      </c>
      <c r="B777" s="249">
        <v>21182017.800000001</v>
      </c>
      <c r="C777" s="249">
        <v>35580678.399999999</v>
      </c>
      <c r="D777" s="249">
        <v>332046254.47000003</v>
      </c>
      <c r="E777" s="249"/>
      <c r="F777" s="249"/>
      <c r="G777" s="249">
        <v>131555429.40000001</v>
      </c>
      <c r="H777" s="249">
        <v>129761597.40000001</v>
      </c>
      <c r="I777" s="249">
        <v>1793832</v>
      </c>
      <c r="J777" s="249">
        <v>36042868.289999999</v>
      </c>
      <c r="K777" s="249">
        <v>32428957.829999998</v>
      </c>
      <c r="L777" s="249">
        <f>L776+K777</f>
        <v>9362913815.1700134</v>
      </c>
    </row>
    <row r="778" spans="1:12" x14ac:dyDescent="0.25">
      <c r="A778" s="250">
        <v>42685</v>
      </c>
      <c r="B778" s="249">
        <v>23711222.199999999</v>
      </c>
      <c r="C778" s="249">
        <v>45108676</v>
      </c>
      <c r="D778" s="249">
        <v>334648224.67000002</v>
      </c>
      <c r="E778" s="249"/>
      <c r="F778" s="249"/>
      <c r="G778" s="249">
        <v>156485265.40000001</v>
      </c>
      <c r="H778" s="249">
        <v>147103788.40000001</v>
      </c>
      <c r="I778" s="249">
        <v>9381477</v>
      </c>
      <c r="J778" s="249">
        <v>12632703.109999999</v>
      </c>
      <c r="K778" s="249">
        <v>11273494.220000001</v>
      </c>
      <c r="L778" s="249">
        <f>L777+K778</f>
        <v>9374187309.3900127</v>
      </c>
    </row>
    <row r="779" spans="1:12" x14ac:dyDescent="0.25">
      <c r="A779" s="245">
        <v>42686</v>
      </c>
      <c r="B779" s="236"/>
      <c r="C779" s="236"/>
      <c r="D779" s="236"/>
      <c r="E779" s="236"/>
      <c r="F779" s="236"/>
      <c r="G779" s="236"/>
      <c r="H779" s="236"/>
      <c r="I779" s="236"/>
      <c r="J779" s="236"/>
      <c r="K779" s="236"/>
      <c r="L779" s="236"/>
    </row>
    <row r="780" spans="1:12" x14ac:dyDescent="0.25">
      <c r="A780" s="245">
        <v>42687</v>
      </c>
      <c r="B780" s="236"/>
      <c r="C780" s="236"/>
      <c r="D780" s="236"/>
      <c r="E780" s="236"/>
      <c r="F780" s="236"/>
      <c r="G780" s="236"/>
      <c r="H780" s="236"/>
      <c r="I780" s="236"/>
      <c r="J780" s="236"/>
      <c r="K780" s="236"/>
      <c r="L780" s="236"/>
    </row>
    <row r="781" spans="1:12" x14ac:dyDescent="0.25">
      <c r="A781" s="250">
        <v>42688</v>
      </c>
      <c r="B781" s="249">
        <v>16154578.6</v>
      </c>
      <c r="C781" s="249">
        <v>8368516</v>
      </c>
      <c r="D781" s="249">
        <v>332457177.26999998</v>
      </c>
      <c r="E781" s="249"/>
      <c r="F781" s="249"/>
      <c r="G781" s="249">
        <v>142592686.40000001</v>
      </c>
      <c r="H781" s="249">
        <v>142169602.40000001</v>
      </c>
      <c r="I781" s="249">
        <v>423084</v>
      </c>
      <c r="J781" s="249">
        <v>29357753.199999999</v>
      </c>
      <c r="K781" s="249">
        <v>25007698.559999999</v>
      </c>
      <c r="L781" s="249">
        <f>L778+K781</f>
        <v>9399195007.9500122</v>
      </c>
    </row>
    <row r="782" spans="1:12" x14ac:dyDescent="0.25">
      <c r="A782" s="250">
        <v>42689</v>
      </c>
      <c r="B782" s="249">
        <v>9540437.2400000002</v>
      </c>
      <c r="C782" s="249">
        <v>769827</v>
      </c>
      <c r="D782" s="249">
        <v>332695773.75</v>
      </c>
      <c r="E782" s="249"/>
      <c r="F782" s="249"/>
      <c r="G782" s="249">
        <v>135949503.40000001</v>
      </c>
      <c r="H782" s="249">
        <v>135532824.40000001</v>
      </c>
      <c r="I782" s="249">
        <v>416679</v>
      </c>
      <c r="J782" s="249">
        <v>2529621.15</v>
      </c>
      <c r="K782" s="249">
        <v>2258546.06</v>
      </c>
      <c r="L782" s="249">
        <f>L781+K782</f>
        <v>9401453554.0100117</v>
      </c>
    </row>
    <row r="783" spans="1:12" x14ac:dyDescent="0.25">
      <c r="A783" s="250">
        <v>42690</v>
      </c>
      <c r="B783" s="249">
        <v>18684078</v>
      </c>
      <c r="C783" s="249">
        <v>12017931.24</v>
      </c>
      <c r="D783" s="249">
        <v>342150412.47000003</v>
      </c>
      <c r="E783" s="249"/>
      <c r="F783" s="249"/>
      <c r="G783" s="249">
        <v>129598895.40000001</v>
      </c>
      <c r="H783" s="249">
        <v>129121373.40000001</v>
      </c>
      <c r="I783" s="249">
        <v>477522</v>
      </c>
      <c r="J783" s="249">
        <v>6813095.6100000003</v>
      </c>
      <c r="K783" s="249">
        <v>6100714.4100000001</v>
      </c>
      <c r="L783" s="249">
        <f>L782+K783</f>
        <v>9407554268.4200115</v>
      </c>
    </row>
    <row r="784" spans="1:12" x14ac:dyDescent="0.25">
      <c r="A784" s="250">
        <v>42691</v>
      </c>
      <c r="B784" s="249">
        <v>9376282</v>
      </c>
      <c r="C784" s="249">
        <v>12767500</v>
      </c>
      <c r="D784" s="249">
        <v>341566452.47000003</v>
      </c>
      <c r="E784" s="249"/>
      <c r="F784" s="249"/>
      <c r="G784" s="249">
        <v>127259957</v>
      </c>
      <c r="H784" s="249">
        <v>126822922</v>
      </c>
      <c r="I784" s="249">
        <v>437035</v>
      </c>
      <c r="J784" s="249">
        <v>16105846.119999999</v>
      </c>
      <c r="K784" s="249">
        <v>14380449.9</v>
      </c>
      <c r="L784" s="249">
        <f>L783+K784</f>
        <v>9421934718.3200111</v>
      </c>
    </row>
    <row r="785" spans="1:12" x14ac:dyDescent="0.25">
      <c r="A785" s="250">
        <v>42692</v>
      </c>
      <c r="B785" s="249">
        <v>7347346</v>
      </c>
      <c r="C785" s="249">
        <v>21244220.600000001</v>
      </c>
      <c r="D785" s="249">
        <v>334007449.47000003</v>
      </c>
      <c r="E785" s="249"/>
      <c r="F785" s="249"/>
      <c r="G785" s="249">
        <v>128513512.8</v>
      </c>
      <c r="H785" s="249">
        <v>128156357.8</v>
      </c>
      <c r="I785" s="249">
        <v>357155</v>
      </c>
      <c r="J785" s="249">
        <v>16880304.579999998</v>
      </c>
      <c r="K785" s="249">
        <v>15121616.369999999</v>
      </c>
      <c r="L785" s="249">
        <f>L784+K785</f>
        <v>9437056334.690012</v>
      </c>
    </row>
    <row r="786" spans="1:12" x14ac:dyDescent="0.25">
      <c r="A786" s="245">
        <v>42693</v>
      </c>
      <c r="B786" s="236"/>
      <c r="C786" s="236"/>
      <c r="D786" s="236"/>
      <c r="E786" s="236"/>
      <c r="F786" s="236"/>
      <c r="G786" s="236"/>
      <c r="H786" s="236"/>
      <c r="I786" s="236"/>
      <c r="J786" s="236"/>
      <c r="K786" s="236"/>
      <c r="L786" s="236"/>
    </row>
    <row r="787" spans="1:12" x14ac:dyDescent="0.25">
      <c r="A787" s="245">
        <v>42694</v>
      </c>
      <c r="B787" s="236"/>
      <c r="C787" s="236"/>
      <c r="D787" s="236"/>
      <c r="E787" s="236"/>
      <c r="F787" s="236"/>
      <c r="G787" s="236"/>
      <c r="H787" s="236"/>
      <c r="I787" s="236"/>
      <c r="J787" s="236"/>
      <c r="K787" s="236"/>
      <c r="L787" s="236"/>
    </row>
    <row r="788" spans="1:12" x14ac:dyDescent="0.25">
      <c r="A788" s="250">
        <v>42695</v>
      </c>
      <c r="B788" s="249">
        <v>6943513.4000000004</v>
      </c>
      <c r="C788" s="249">
        <v>4015348</v>
      </c>
      <c r="D788" s="249">
        <v>321845483.67000002</v>
      </c>
      <c r="E788" s="249"/>
      <c r="F788" s="249"/>
      <c r="G788" s="249">
        <v>125353585.8</v>
      </c>
      <c r="H788" s="249">
        <v>125206701.8</v>
      </c>
      <c r="I788" s="249">
        <v>146884</v>
      </c>
      <c r="J788" s="249">
        <v>13880086.800000001</v>
      </c>
      <c r="K788" s="249">
        <v>12480770.119999999</v>
      </c>
      <c r="L788" s="249">
        <f>L785+K788</f>
        <v>9449537104.8100128</v>
      </c>
    </row>
    <row r="789" spans="1:12" x14ac:dyDescent="0.25">
      <c r="A789" s="250">
        <v>42696</v>
      </c>
      <c r="B789" s="249">
        <v>50869156</v>
      </c>
      <c r="C789" s="249">
        <v>939859</v>
      </c>
      <c r="D789" s="249">
        <v>356319622.26999998</v>
      </c>
      <c r="E789" s="249"/>
      <c r="F789" s="249"/>
      <c r="G789" s="249">
        <v>118224860.8</v>
      </c>
      <c r="H789" s="249">
        <v>118071683.8</v>
      </c>
      <c r="I789" s="249">
        <v>153177</v>
      </c>
      <c r="J789" s="249">
        <v>2177475.15</v>
      </c>
      <c r="K789" s="249">
        <v>1929242.8</v>
      </c>
      <c r="L789" s="249">
        <f>L788+K789</f>
        <v>9451466347.6100121</v>
      </c>
    </row>
    <row r="790" spans="1:12" x14ac:dyDescent="0.25">
      <c r="A790" s="250">
        <v>42697</v>
      </c>
      <c r="B790" s="249">
        <v>30319487.199999999</v>
      </c>
      <c r="C790" s="249">
        <v>19347025</v>
      </c>
      <c r="D790" s="249">
        <v>367992109.06999999</v>
      </c>
      <c r="E790" s="249"/>
      <c r="F790" s="249"/>
      <c r="G790" s="249">
        <v>117353415.8</v>
      </c>
      <c r="H790" s="249">
        <v>117200238.8</v>
      </c>
      <c r="I790" s="249">
        <v>153177</v>
      </c>
      <c r="J790" s="249">
        <v>10821537.689999999</v>
      </c>
      <c r="K790" s="249">
        <v>9703339.6799999997</v>
      </c>
      <c r="L790" s="249">
        <f>L789+K790</f>
        <v>9461169687.2900124</v>
      </c>
    </row>
    <row r="791" spans="1:12" x14ac:dyDescent="0.25">
      <c r="A791" s="250">
        <v>42698</v>
      </c>
      <c r="B791" s="249">
        <v>2374014</v>
      </c>
      <c r="C791" s="249">
        <v>6411368</v>
      </c>
      <c r="D791" s="249">
        <v>350580209.06999999</v>
      </c>
      <c r="E791" s="249"/>
      <c r="F791" s="249"/>
      <c r="G791" s="249">
        <v>112966874.8</v>
      </c>
      <c r="H791" s="249">
        <v>111778757.8</v>
      </c>
      <c r="I791" s="249">
        <v>1188117</v>
      </c>
      <c r="J791" s="249">
        <v>42713245.880000003</v>
      </c>
      <c r="K791" s="249">
        <v>38266145.57</v>
      </c>
      <c r="L791" s="249">
        <f>L790+K791</f>
        <v>9499435832.8600121</v>
      </c>
    </row>
    <row r="792" spans="1:12" x14ac:dyDescent="0.25">
      <c r="A792" s="250">
        <v>42699</v>
      </c>
      <c r="B792" s="249">
        <v>21880939</v>
      </c>
      <c r="C792" s="249">
        <v>41128566.799999997</v>
      </c>
      <c r="D792" s="249">
        <v>359559944.06999999</v>
      </c>
      <c r="E792" s="249"/>
      <c r="F792" s="249"/>
      <c r="G792" s="249">
        <v>121329565</v>
      </c>
      <c r="H792" s="249">
        <v>117994382</v>
      </c>
      <c r="I792" s="249">
        <v>3335183</v>
      </c>
      <c r="J792" s="249">
        <v>13118413.609999999</v>
      </c>
      <c r="K792" s="249">
        <v>11840101.01</v>
      </c>
      <c r="L792" s="249">
        <f>L791+K792</f>
        <v>9511275933.8700123</v>
      </c>
    </row>
    <row r="793" spans="1:12" x14ac:dyDescent="0.25">
      <c r="A793" s="245">
        <v>42700</v>
      </c>
      <c r="B793" s="236"/>
      <c r="C793" s="236"/>
      <c r="D793" s="236"/>
      <c r="E793" s="236"/>
      <c r="F793" s="236"/>
      <c r="G793" s="236"/>
      <c r="H793" s="236"/>
      <c r="I793" s="236"/>
      <c r="J793" s="236"/>
      <c r="K793" s="236"/>
      <c r="L793" s="236"/>
    </row>
    <row r="794" spans="1:12" x14ac:dyDescent="0.25">
      <c r="A794" s="245">
        <v>42701</v>
      </c>
      <c r="B794" s="236"/>
      <c r="C794" s="236"/>
      <c r="D794" s="236"/>
      <c r="E794" s="236"/>
      <c r="F794" s="236"/>
      <c r="G794" s="236"/>
      <c r="H794" s="236"/>
      <c r="I794" s="236"/>
      <c r="J794" s="236"/>
      <c r="K794" s="236"/>
      <c r="L794" s="236"/>
    </row>
    <row r="795" spans="1:12" x14ac:dyDescent="0.25">
      <c r="A795" s="250">
        <v>42702</v>
      </c>
      <c r="B795" s="249">
        <v>365822</v>
      </c>
      <c r="C795" s="249">
        <v>13152593</v>
      </c>
      <c r="D795" s="249">
        <v>343175555.06999999</v>
      </c>
      <c r="E795" s="249"/>
      <c r="F795" s="249"/>
      <c r="G795" s="249">
        <v>114945199</v>
      </c>
      <c r="H795" s="249">
        <v>114387430</v>
      </c>
      <c r="I795" s="249">
        <v>557769</v>
      </c>
      <c r="J795" s="249">
        <v>8730228.1500000004</v>
      </c>
      <c r="K795" s="249">
        <v>7871155.29</v>
      </c>
      <c r="L795" s="249">
        <f>L792+K795</f>
        <v>9519147089.1600132</v>
      </c>
    </row>
    <row r="796" spans="1:12" x14ac:dyDescent="0.25">
      <c r="A796" s="250">
        <v>42703</v>
      </c>
      <c r="B796" s="249">
        <v>6962037</v>
      </c>
      <c r="C796" s="249"/>
      <c r="D796" s="249">
        <v>334333679.06999999</v>
      </c>
      <c r="E796" s="249"/>
      <c r="F796" s="249"/>
      <c r="G796" s="249">
        <v>108127669</v>
      </c>
      <c r="H796" s="249">
        <v>107752714</v>
      </c>
      <c r="I796" s="249">
        <v>374955</v>
      </c>
      <c r="J796" s="249">
        <v>14261622.15</v>
      </c>
      <c r="K796" s="249">
        <v>12712930.189999999</v>
      </c>
      <c r="L796" s="249">
        <f>L795+K796</f>
        <v>9531860019.3500137</v>
      </c>
    </row>
    <row r="797" spans="1:12" x14ac:dyDescent="0.25">
      <c r="A797" s="250">
        <v>42704</v>
      </c>
      <c r="B797" s="249">
        <v>9861181.7599999998</v>
      </c>
      <c r="C797" s="249">
        <v>3786539</v>
      </c>
      <c r="D797" s="249">
        <v>319524665.87</v>
      </c>
      <c r="E797" s="249"/>
      <c r="F797" s="249"/>
      <c r="G797" s="249">
        <v>108311003</v>
      </c>
      <c r="H797" s="249">
        <v>108028357</v>
      </c>
      <c r="I797" s="249">
        <v>282646</v>
      </c>
      <c r="J797" s="249">
        <v>23811221.960000001</v>
      </c>
      <c r="K797" s="249">
        <v>21370968.77</v>
      </c>
      <c r="L797" s="249">
        <f>L796+K797</f>
        <v>9553230988.1200142</v>
      </c>
    </row>
    <row r="798" spans="1:12" x14ac:dyDescent="0.25">
      <c r="A798" s="250">
        <v>42705</v>
      </c>
      <c r="B798" s="249">
        <v>4109682</v>
      </c>
      <c r="C798" s="249">
        <v>15903337.76</v>
      </c>
      <c r="D798" s="249">
        <v>308767806.87</v>
      </c>
      <c r="E798" s="249"/>
      <c r="F798" s="249"/>
      <c r="G798" s="249">
        <v>102108222</v>
      </c>
      <c r="H798" s="249">
        <v>101522535</v>
      </c>
      <c r="I798" s="249">
        <v>585687</v>
      </c>
      <c r="J798" s="249">
        <v>24426058.260000002</v>
      </c>
      <c r="K798" s="249">
        <v>21910104.25</v>
      </c>
      <c r="L798" s="249">
        <f>L797+K798</f>
        <v>9575141092.3700142</v>
      </c>
    </row>
    <row r="799" spans="1:12" x14ac:dyDescent="0.25">
      <c r="A799" s="250">
        <v>42706</v>
      </c>
      <c r="B799" s="249">
        <v>9316456</v>
      </c>
      <c r="C799" s="249">
        <v>76699104.200000003</v>
      </c>
      <c r="D799" s="249">
        <v>289521521.87</v>
      </c>
      <c r="E799" s="249"/>
      <c r="F799" s="249"/>
      <c r="G799" s="249">
        <v>109916106.40000001</v>
      </c>
      <c r="H799" s="249">
        <v>109727903.40000001</v>
      </c>
      <c r="I799" s="249">
        <v>188203</v>
      </c>
      <c r="J799" s="249">
        <v>43731582.75</v>
      </c>
      <c r="K799" s="249">
        <v>38510768.920000002</v>
      </c>
      <c r="L799" s="249">
        <f>L798+K799</f>
        <v>9613651861.2900143</v>
      </c>
    </row>
    <row r="800" spans="1:12" x14ac:dyDescent="0.25">
      <c r="A800" s="245">
        <v>42707</v>
      </c>
      <c r="B800" s="236"/>
      <c r="C800" s="236"/>
      <c r="D800" s="236"/>
      <c r="E800" s="236"/>
      <c r="F800" s="236"/>
      <c r="G800" s="246"/>
      <c r="H800" s="246"/>
      <c r="I800" s="246"/>
      <c r="J800" s="236"/>
      <c r="K800" s="236"/>
      <c r="L800" s="236"/>
    </row>
    <row r="801" spans="1:12" x14ac:dyDescent="0.25">
      <c r="A801" s="245">
        <v>42708</v>
      </c>
      <c r="B801" s="236"/>
      <c r="C801" s="236"/>
      <c r="D801" s="236"/>
      <c r="E801" s="236"/>
      <c r="F801" s="236"/>
      <c r="G801" s="246"/>
      <c r="H801" s="246"/>
      <c r="I801" s="246"/>
      <c r="J801" s="236"/>
      <c r="K801" s="236"/>
      <c r="L801" s="236"/>
    </row>
    <row r="802" spans="1:12" x14ac:dyDescent="0.25">
      <c r="A802" s="250">
        <v>42709</v>
      </c>
      <c r="B802" s="249">
        <v>18300291.920000002</v>
      </c>
      <c r="C802" s="249">
        <v>16553837</v>
      </c>
      <c r="D802" s="249">
        <v>276924018.87</v>
      </c>
      <c r="E802" s="249"/>
      <c r="F802" s="249"/>
      <c r="G802" s="249">
        <v>106694060.40000001</v>
      </c>
      <c r="H802" s="249">
        <v>106105888.40000001</v>
      </c>
      <c r="I802" s="249">
        <v>588172</v>
      </c>
      <c r="J802" s="249">
        <v>28965200.920000002</v>
      </c>
      <c r="K802" s="249">
        <v>27227960.59</v>
      </c>
      <c r="L802" s="249">
        <f>L799+K802</f>
        <v>9640879821.8800144</v>
      </c>
    </row>
    <row r="803" spans="1:12" x14ac:dyDescent="0.25">
      <c r="A803" s="250">
        <v>42710</v>
      </c>
      <c r="B803" s="249">
        <v>10971256.4</v>
      </c>
      <c r="C803" s="249">
        <v>14048065.92</v>
      </c>
      <c r="D803" s="249">
        <v>267491116.27000001</v>
      </c>
      <c r="E803" s="249"/>
      <c r="F803" s="249"/>
      <c r="G803" s="249">
        <v>105786777.40000001</v>
      </c>
      <c r="H803" s="249">
        <v>105318642.40000001</v>
      </c>
      <c r="I803" s="249">
        <v>468135</v>
      </c>
      <c r="J803" s="249">
        <v>11931939</v>
      </c>
      <c r="K803" s="249">
        <v>10571697.93</v>
      </c>
      <c r="L803" s="249">
        <f t="shared" ref="L803:L814" si="11">L802+K803</f>
        <v>9651451519.8100147</v>
      </c>
    </row>
    <row r="804" spans="1:12" x14ac:dyDescent="0.25">
      <c r="A804" s="250">
        <v>42711</v>
      </c>
      <c r="B804" s="249">
        <v>13186900</v>
      </c>
      <c r="C804" s="249">
        <v>6154708</v>
      </c>
      <c r="D804" s="249">
        <v>261087942.47</v>
      </c>
      <c r="E804" s="249"/>
      <c r="F804" s="249"/>
      <c r="G804" s="249">
        <v>103925668.40000001</v>
      </c>
      <c r="H804" s="249">
        <v>103483260.40000001</v>
      </c>
      <c r="I804" s="249">
        <v>442408</v>
      </c>
      <c r="J804" s="249">
        <v>2874417</v>
      </c>
      <c r="K804" s="249">
        <v>2685804.49</v>
      </c>
      <c r="L804" s="249">
        <f t="shared" si="11"/>
        <v>9654137324.3000145</v>
      </c>
    </row>
    <row r="805" spans="1:12" x14ac:dyDescent="0.25">
      <c r="A805" s="250">
        <v>42712</v>
      </c>
      <c r="B805" s="249">
        <v>12944091</v>
      </c>
      <c r="C805" s="249">
        <v>4511457</v>
      </c>
      <c r="D805" s="249">
        <v>253975645.47</v>
      </c>
      <c r="E805" s="249"/>
      <c r="F805" s="249"/>
      <c r="G805" s="249">
        <v>104992951.40000001</v>
      </c>
      <c r="H805" s="249">
        <v>103625425.40000001</v>
      </c>
      <c r="I805" s="249">
        <v>1367526</v>
      </c>
      <c r="J805" s="249">
        <v>26285570.989999998</v>
      </c>
      <c r="K805" s="249">
        <v>23788315.469999999</v>
      </c>
      <c r="L805" s="249">
        <f t="shared" si="11"/>
        <v>9677925639.7700138</v>
      </c>
    </row>
    <row r="806" spans="1:12" x14ac:dyDescent="0.25">
      <c r="A806" s="250">
        <v>42713</v>
      </c>
      <c r="B806" s="249">
        <v>11444717</v>
      </c>
      <c r="C806" s="249">
        <v>17515412</v>
      </c>
      <c r="D806" s="249">
        <v>249352650.47</v>
      </c>
      <c r="E806" s="249"/>
      <c r="F806" s="249"/>
      <c r="G806" s="249">
        <v>106099318.40000001</v>
      </c>
      <c r="H806" s="249">
        <v>105764565.40000001</v>
      </c>
      <c r="I806" s="249">
        <v>334753</v>
      </c>
      <c r="J806" s="249">
        <v>22302814.859999999</v>
      </c>
      <c r="K806" s="249">
        <v>20068585.66</v>
      </c>
      <c r="L806" s="249">
        <f t="shared" si="11"/>
        <v>9697994225.4300137</v>
      </c>
    </row>
    <row r="807" spans="1:12" x14ac:dyDescent="0.25">
      <c r="A807" s="245">
        <v>42714</v>
      </c>
      <c r="B807" s="236"/>
      <c r="C807" s="236"/>
      <c r="D807" s="236"/>
      <c r="E807" s="236"/>
      <c r="F807" s="236"/>
      <c r="G807" s="246"/>
      <c r="H807" s="246"/>
      <c r="I807" s="246"/>
      <c r="J807" s="251">
        <v>12904047.199999999</v>
      </c>
      <c r="K807" s="251">
        <v>11435194.1</v>
      </c>
      <c r="L807" s="272">
        <f t="shared" si="11"/>
        <v>9709429419.530014</v>
      </c>
    </row>
    <row r="808" spans="1:12" x14ac:dyDescent="0.25">
      <c r="A808" s="245">
        <v>42715</v>
      </c>
      <c r="B808" s="236"/>
      <c r="C808" s="236"/>
      <c r="D808" s="236"/>
      <c r="E808" s="236"/>
      <c r="F808" s="236"/>
      <c r="G808" s="246"/>
      <c r="H808" s="246"/>
      <c r="I808" s="246"/>
      <c r="J808" s="251">
        <v>1835140</v>
      </c>
      <c r="K808" s="251">
        <v>1699339.58</v>
      </c>
      <c r="L808" s="272">
        <f t="shared" si="11"/>
        <v>9711128759.110014</v>
      </c>
    </row>
    <row r="809" spans="1:12" x14ac:dyDescent="0.25">
      <c r="A809" s="250">
        <v>42716</v>
      </c>
      <c r="B809" s="249">
        <v>13048993</v>
      </c>
      <c r="C809" s="249">
        <v>3171620</v>
      </c>
      <c r="D809" s="249">
        <v>251443749.47</v>
      </c>
      <c r="E809" s="249"/>
      <c r="F809" s="249"/>
      <c r="G809" s="249">
        <v>110898626.40000001</v>
      </c>
      <c r="H809" s="249">
        <v>110034301.40000001</v>
      </c>
      <c r="I809" s="249">
        <v>864325</v>
      </c>
      <c r="J809" s="249">
        <v>5710320.3499999996</v>
      </c>
      <c r="K809" s="249">
        <v>5185075.1900000004</v>
      </c>
      <c r="L809" s="249">
        <f t="shared" si="11"/>
        <v>9716313834.3000145</v>
      </c>
    </row>
    <row r="810" spans="1:12" x14ac:dyDescent="0.25">
      <c r="A810" s="250">
        <v>42717</v>
      </c>
      <c r="B810" s="249">
        <v>5016429.8</v>
      </c>
      <c r="C810" s="249">
        <v>1246219</v>
      </c>
      <c r="D810" s="249">
        <v>246583813.87</v>
      </c>
      <c r="E810" s="249"/>
      <c r="F810" s="249"/>
      <c r="G810" s="249">
        <v>103470100.40000001</v>
      </c>
      <c r="H810" s="249">
        <v>102502028.40000001</v>
      </c>
      <c r="I810" s="249">
        <v>968072</v>
      </c>
      <c r="J810" s="249">
        <v>6976007</v>
      </c>
      <c r="K810" s="249">
        <v>5959448.2999999998</v>
      </c>
      <c r="L810" s="249">
        <f t="shared" si="11"/>
        <v>9722273282.6000137</v>
      </c>
    </row>
    <row r="811" spans="1:12" x14ac:dyDescent="0.25">
      <c r="A811" s="250">
        <v>42718</v>
      </c>
      <c r="B811" s="249">
        <v>1285922</v>
      </c>
      <c r="C811" s="249">
        <v>10443123.4</v>
      </c>
      <c r="D811" s="249">
        <v>238191740.47</v>
      </c>
      <c r="E811" s="249"/>
      <c r="F811" s="249"/>
      <c r="G811" s="249">
        <v>100884582.40000001</v>
      </c>
      <c r="H811" s="249">
        <v>99950912.400000006</v>
      </c>
      <c r="I811" s="249">
        <v>933670</v>
      </c>
      <c r="J811" s="249">
        <v>1173901</v>
      </c>
      <c r="K811" s="249">
        <v>1104535.79</v>
      </c>
      <c r="L811" s="249">
        <f t="shared" si="11"/>
        <v>9723377818.3900146</v>
      </c>
    </row>
    <row r="812" spans="1:12" x14ac:dyDescent="0.25">
      <c r="A812" s="250">
        <v>42719</v>
      </c>
      <c r="B812" s="249">
        <v>55317396</v>
      </c>
      <c r="C812" s="249">
        <v>6689847</v>
      </c>
      <c r="D812" s="249">
        <v>285422648.47000003</v>
      </c>
      <c r="E812" s="249"/>
      <c r="F812" s="249"/>
      <c r="G812" s="249">
        <v>97790251.400000006</v>
      </c>
      <c r="H812" s="249">
        <v>97482587.400000006</v>
      </c>
      <c r="I812" s="249">
        <v>307664</v>
      </c>
      <c r="J812" s="249">
        <v>17496323.079999998</v>
      </c>
      <c r="K812" s="249">
        <v>15694887.970000001</v>
      </c>
      <c r="L812" s="249">
        <f t="shared" si="11"/>
        <v>9739072706.360014</v>
      </c>
    </row>
    <row r="813" spans="1:12" x14ac:dyDescent="0.25">
      <c r="A813" s="250">
        <v>42720</v>
      </c>
      <c r="B813" s="249">
        <v>14080784</v>
      </c>
      <c r="C813" s="249">
        <v>15603027</v>
      </c>
      <c r="D813" s="249">
        <v>283789709.67000002</v>
      </c>
      <c r="E813" s="249"/>
      <c r="F813" s="249"/>
      <c r="G813" s="249">
        <v>101369556.40000001</v>
      </c>
      <c r="H813" s="249">
        <v>101167686.40000001</v>
      </c>
      <c r="I813" s="249">
        <v>201870</v>
      </c>
      <c r="J813" s="249">
        <v>8930365.5299999993</v>
      </c>
      <c r="K813" s="249">
        <v>8062261.04</v>
      </c>
      <c r="L813" s="249">
        <f t="shared" si="11"/>
        <v>9747134967.4000149</v>
      </c>
    </row>
    <row r="814" spans="1:12" x14ac:dyDescent="0.25">
      <c r="A814" s="245">
        <v>42721</v>
      </c>
      <c r="B814" s="236"/>
      <c r="C814" s="236"/>
      <c r="D814" s="236"/>
      <c r="E814" s="236"/>
      <c r="F814" s="236"/>
      <c r="G814" s="246"/>
      <c r="H814" s="246"/>
      <c r="I814" s="246"/>
      <c r="J814" s="251">
        <v>2457949.41</v>
      </c>
      <c r="K814" s="251">
        <v>2251481.67</v>
      </c>
      <c r="L814" s="272">
        <f t="shared" si="11"/>
        <v>9749386449.070015</v>
      </c>
    </row>
    <row r="815" spans="1:12" x14ac:dyDescent="0.25">
      <c r="A815" s="245">
        <v>42722</v>
      </c>
      <c r="B815" s="236"/>
      <c r="C815" s="236"/>
      <c r="D815" s="236"/>
      <c r="E815" s="236"/>
      <c r="F815" s="236"/>
      <c r="G815" s="246"/>
      <c r="H815" s="246"/>
      <c r="I815" s="246"/>
      <c r="J815" s="236"/>
      <c r="K815" s="236"/>
      <c r="L815" s="236"/>
    </row>
    <row r="816" spans="1:12" x14ac:dyDescent="0.25">
      <c r="A816" s="250">
        <v>42723</v>
      </c>
      <c r="B816" s="249">
        <v>1261527.3799999999</v>
      </c>
      <c r="C816" s="249">
        <v>7555536</v>
      </c>
      <c r="D816" s="249">
        <v>275912458.05000001</v>
      </c>
      <c r="E816" s="249"/>
      <c r="F816" s="249"/>
      <c r="G816" s="249">
        <v>115103698.40000001</v>
      </c>
      <c r="H816" s="249">
        <v>114877618.40000001</v>
      </c>
      <c r="I816" s="249">
        <v>226080</v>
      </c>
      <c r="J816" s="249">
        <v>18655296.010000002</v>
      </c>
      <c r="K816" s="249">
        <v>16602429.08</v>
      </c>
      <c r="L816" s="249">
        <f>L814+K816</f>
        <v>9765988878.1500149</v>
      </c>
    </row>
    <row r="817" spans="1:13" x14ac:dyDescent="0.25">
      <c r="A817" s="250">
        <v>42724</v>
      </c>
      <c r="B817" s="249">
        <v>1624652.36</v>
      </c>
      <c r="C817" s="249">
        <v>945677</v>
      </c>
      <c r="D817" s="249">
        <v>267476697.41</v>
      </c>
      <c r="E817" s="249"/>
      <c r="F817" s="249"/>
      <c r="G817" s="249">
        <v>107477819.40000001</v>
      </c>
      <c r="H817" s="249">
        <v>107104704.40000001</v>
      </c>
      <c r="I817" s="249">
        <v>373115</v>
      </c>
      <c r="J817" s="249">
        <v>8742364</v>
      </c>
      <c r="K817" s="249">
        <v>7934794.3799999999</v>
      </c>
      <c r="L817" s="249">
        <f>L816+K817</f>
        <v>9773923672.530014</v>
      </c>
    </row>
    <row r="818" spans="1:13" x14ac:dyDescent="0.25">
      <c r="A818" s="250">
        <v>42725</v>
      </c>
      <c r="B818" s="249">
        <v>6475347.7999999998</v>
      </c>
      <c r="C818" s="249">
        <v>18848015.649999999</v>
      </c>
      <c r="D818" s="249">
        <v>264522101.72999999</v>
      </c>
      <c r="E818" s="249"/>
      <c r="F818" s="249"/>
      <c r="G818" s="249">
        <v>111457477</v>
      </c>
      <c r="H818" s="249">
        <v>111286873</v>
      </c>
      <c r="I818" s="249">
        <v>170604</v>
      </c>
      <c r="J818" s="249">
        <v>8351295</v>
      </c>
      <c r="K818" s="249">
        <v>7715066.4100000001</v>
      </c>
      <c r="L818" s="249">
        <f>L817+K818</f>
        <v>9781638738.9400139</v>
      </c>
    </row>
    <row r="819" spans="1:13" x14ac:dyDescent="0.25">
      <c r="A819" s="250">
        <v>42726</v>
      </c>
      <c r="B819" s="249">
        <v>14792020</v>
      </c>
      <c r="C819" s="249">
        <v>6660328.7300000004</v>
      </c>
      <c r="D819" s="249">
        <v>268603928.05000001</v>
      </c>
      <c r="E819" s="249"/>
      <c r="F819" s="249"/>
      <c r="G819" s="249">
        <v>113340973.3</v>
      </c>
      <c r="H819" s="249">
        <v>112301568.3</v>
      </c>
      <c r="I819" s="249">
        <v>1039405</v>
      </c>
      <c r="J819" s="249">
        <v>12352642</v>
      </c>
      <c r="K819" s="249">
        <v>11158013.439999999</v>
      </c>
      <c r="L819" s="249">
        <f>L818+K819</f>
        <v>9792796752.3800144</v>
      </c>
    </row>
    <row r="820" spans="1:13" x14ac:dyDescent="0.25">
      <c r="A820" s="250">
        <v>42727</v>
      </c>
      <c r="B820" s="249">
        <v>9444673</v>
      </c>
      <c r="C820" s="249">
        <v>12325998.359999999</v>
      </c>
      <c r="D820" s="249">
        <v>264140832.05000001</v>
      </c>
      <c r="E820" s="249"/>
      <c r="F820" s="249"/>
      <c r="G820" s="249">
        <v>114910263.3</v>
      </c>
      <c r="H820" s="249">
        <v>114776255.3</v>
      </c>
      <c r="I820" s="249">
        <v>134008</v>
      </c>
      <c r="J820" s="249">
        <v>13765439.6</v>
      </c>
      <c r="K820" s="249">
        <v>12364638.18</v>
      </c>
      <c r="L820" s="249">
        <f>L819+K820</f>
        <v>9805161390.5600147</v>
      </c>
    </row>
    <row r="821" spans="1:13" x14ac:dyDescent="0.25">
      <c r="A821" s="245">
        <v>42728</v>
      </c>
      <c r="B821" s="236"/>
      <c r="C821" s="236"/>
      <c r="D821" s="236"/>
      <c r="E821" s="236"/>
      <c r="F821" s="236"/>
      <c r="G821" s="246"/>
      <c r="H821" s="246"/>
      <c r="I821" s="246"/>
      <c r="J821" s="236"/>
      <c r="K821" s="236"/>
      <c r="L821" s="236"/>
    </row>
    <row r="822" spans="1:13" x14ac:dyDescent="0.25">
      <c r="A822" s="245">
        <v>42729</v>
      </c>
      <c r="B822" s="236"/>
      <c r="C822" s="236"/>
      <c r="D822" s="236"/>
      <c r="E822" s="236"/>
      <c r="F822" s="236"/>
      <c r="G822" s="246"/>
      <c r="H822" s="246"/>
      <c r="I822" s="246"/>
      <c r="J822" s="236"/>
      <c r="K822" s="236"/>
      <c r="L822" s="236"/>
    </row>
    <row r="823" spans="1:13" x14ac:dyDescent="0.25">
      <c r="A823" s="250">
        <v>42730</v>
      </c>
      <c r="B823" s="249">
        <v>3311958</v>
      </c>
      <c r="C823" s="249">
        <v>86783.27</v>
      </c>
      <c r="D823" s="249"/>
      <c r="J823" s="273" t="s">
        <v>486</v>
      </c>
    </row>
    <row r="824" spans="1:13" x14ac:dyDescent="0.25">
      <c r="A824" s="250">
        <v>42731</v>
      </c>
      <c r="B824" s="249">
        <v>9392892</v>
      </c>
      <c r="C824" s="249">
        <v>2216137</v>
      </c>
      <c r="D824" s="249"/>
      <c r="J824" s="273" t="s">
        <v>486</v>
      </c>
    </row>
    <row r="825" spans="1:13" x14ac:dyDescent="0.25">
      <c r="A825" s="250">
        <v>42732</v>
      </c>
      <c r="B825" s="249">
        <v>536482</v>
      </c>
      <c r="C825" s="249"/>
      <c r="D825" s="249"/>
      <c r="J825" s="273" t="s">
        <v>486</v>
      </c>
    </row>
    <row r="826" spans="1:13" x14ac:dyDescent="0.25">
      <c r="A826" s="250">
        <v>42733</v>
      </c>
      <c r="B826" s="249">
        <v>6305</v>
      </c>
      <c r="C826" s="249">
        <v>-99367</v>
      </c>
      <c r="D826" s="249"/>
      <c r="J826" s="273" t="s">
        <v>486</v>
      </c>
    </row>
    <row r="827" spans="1:13" x14ac:dyDescent="0.25">
      <c r="A827" s="250">
        <v>42734</v>
      </c>
      <c r="B827" s="249">
        <v>8954301</v>
      </c>
      <c r="J827" s="273" t="s">
        <v>486</v>
      </c>
    </row>
    <row r="828" spans="1:13" x14ac:dyDescent="0.25">
      <c r="A828" s="245">
        <v>42735</v>
      </c>
      <c r="B828" s="236"/>
      <c r="C828" s="236"/>
      <c r="D828" s="236"/>
      <c r="E828" s="236"/>
      <c r="F828" s="236"/>
      <c r="G828" s="246"/>
      <c r="H828" s="246"/>
      <c r="I828" s="246"/>
      <c r="J828" s="236"/>
      <c r="K828" s="236"/>
      <c r="L828" s="236"/>
    </row>
    <row r="829" spans="1:13" s="275" customFormat="1" x14ac:dyDescent="0.25">
      <c r="A829" s="274">
        <v>42736</v>
      </c>
      <c r="G829" s="276"/>
      <c r="H829" s="276"/>
      <c r="I829" s="276"/>
      <c r="M829" s="277">
        <f>A829</f>
        <v>42736</v>
      </c>
    </row>
    <row r="830" spans="1:13" x14ac:dyDescent="0.25">
      <c r="A830" s="245">
        <v>42737</v>
      </c>
      <c r="B830" s="236"/>
      <c r="C830" s="236"/>
      <c r="D830" s="236"/>
      <c r="E830" s="236"/>
      <c r="F830" s="236"/>
      <c r="G830" s="246"/>
      <c r="H830" s="246"/>
      <c r="I830" s="246"/>
      <c r="J830" s="236"/>
      <c r="K830" s="236"/>
      <c r="L830" s="236"/>
    </row>
    <row r="831" spans="1:13" x14ac:dyDescent="0.25">
      <c r="A831" s="245">
        <v>42738</v>
      </c>
      <c r="B831" s="236"/>
      <c r="C831" s="236"/>
      <c r="D831" s="236"/>
      <c r="E831" s="236"/>
      <c r="F831" s="236"/>
      <c r="G831" s="246"/>
      <c r="H831" s="246"/>
      <c r="I831" s="246"/>
      <c r="J831" s="236"/>
      <c r="K831" s="236"/>
      <c r="L831" s="236"/>
    </row>
    <row r="832" spans="1:13" x14ac:dyDescent="0.25">
      <c r="A832" s="245">
        <v>42739</v>
      </c>
      <c r="B832" s="236"/>
      <c r="C832" s="236"/>
      <c r="D832" s="236"/>
      <c r="E832" s="236"/>
      <c r="F832" s="236"/>
      <c r="G832" s="246"/>
      <c r="H832" s="246"/>
      <c r="I832" s="246"/>
      <c r="J832" s="236"/>
      <c r="K832" s="236"/>
      <c r="L832" s="236"/>
    </row>
    <row r="833" spans="1:12" x14ac:dyDescent="0.25">
      <c r="A833" s="245">
        <v>42740</v>
      </c>
      <c r="B833" s="236"/>
      <c r="C833" s="236"/>
      <c r="D833" s="236"/>
      <c r="E833" s="236"/>
      <c r="F833" s="236"/>
      <c r="G833" s="246"/>
      <c r="H833" s="246"/>
      <c r="I833" s="246"/>
      <c r="J833" s="236"/>
      <c r="K833" s="236"/>
      <c r="L833" s="236"/>
    </row>
    <row r="834" spans="1:12" x14ac:dyDescent="0.25">
      <c r="A834" s="245">
        <v>42741</v>
      </c>
      <c r="B834" s="236"/>
      <c r="C834" s="236"/>
      <c r="D834" s="236"/>
      <c r="E834" s="236"/>
      <c r="F834" s="236"/>
      <c r="G834" s="246"/>
      <c r="H834" s="246"/>
      <c r="I834" s="246"/>
      <c r="J834" s="236"/>
      <c r="K834" s="236"/>
      <c r="L834" s="236"/>
    </row>
    <row r="835" spans="1:12" x14ac:dyDescent="0.25">
      <c r="A835" s="245">
        <v>42742</v>
      </c>
      <c r="B835" s="236"/>
      <c r="C835" s="236"/>
      <c r="D835" s="236"/>
      <c r="E835" s="236"/>
      <c r="F835" s="236"/>
      <c r="G835" s="246"/>
      <c r="H835" s="246"/>
      <c r="I835" s="246"/>
      <c r="J835" s="236"/>
      <c r="K835" s="236"/>
      <c r="L835" s="236"/>
    </row>
    <row r="836" spans="1:12" x14ac:dyDescent="0.25">
      <c r="A836" s="245">
        <v>42743</v>
      </c>
      <c r="B836" s="236"/>
      <c r="C836" s="236"/>
      <c r="D836" s="236"/>
      <c r="E836" s="236"/>
      <c r="F836" s="236"/>
      <c r="G836" s="246"/>
      <c r="H836" s="246"/>
      <c r="I836" s="246"/>
      <c r="J836" s="236"/>
      <c r="K836" s="236"/>
      <c r="L836" s="236"/>
    </row>
    <row r="837" spans="1:12" x14ac:dyDescent="0.25">
      <c r="A837" s="250">
        <v>42744</v>
      </c>
      <c r="B837" s="249">
        <v>63951</v>
      </c>
      <c r="C837" s="249"/>
      <c r="D837" s="249">
        <v>280180028.05000001</v>
      </c>
      <c r="E837" s="249"/>
      <c r="F837" s="249"/>
      <c r="G837" s="249">
        <v>112468454.25</v>
      </c>
      <c r="H837" s="249">
        <v>112322456.56999999</v>
      </c>
      <c r="I837" s="249">
        <v>145997.68</v>
      </c>
      <c r="J837" s="249">
        <v>0</v>
      </c>
      <c r="K837" s="249">
        <v>0</v>
      </c>
      <c r="L837" s="249">
        <f>L820+K837</f>
        <v>9805161390.5600147</v>
      </c>
    </row>
    <row r="838" spans="1:12" x14ac:dyDescent="0.25">
      <c r="A838" s="250">
        <v>42745</v>
      </c>
      <c r="B838" s="249">
        <v>13018125</v>
      </c>
      <c r="C838" s="249"/>
      <c r="D838" s="249">
        <v>291388249.05000001</v>
      </c>
      <c r="E838" s="249"/>
      <c r="F838" s="249"/>
      <c r="G838" s="249">
        <v>116696139.25</v>
      </c>
      <c r="H838" s="249">
        <v>116550141.56999999</v>
      </c>
      <c r="I838" s="249">
        <v>145997.68</v>
      </c>
      <c r="J838" s="249">
        <v>0</v>
      </c>
      <c r="K838" s="249">
        <v>0</v>
      </c>
      <c r="L838" s="249">
        <f>L837+K838</f>
        <v>9805161390.5600147</v>
      </c>
    </row>
    <row r="839" spans="1:12" x14ac:dyDescent="0.25">
      <c r="A839" s="250">
        <v>42746</v>
      </c>
      <c r="B839" s="249">
        <v>12949409</v>
      </c>
      <c r="C839" s="249"/>
      <c r="D839" s="249">
        <v>306101165.05000001</v>
      </c>
      <c r="E839" s="249"/>
      <c r="F839" s="249"/>
      <c r="G839" s="249">
        <v>116691354.25</v>
      </c>
      <c r="H839" s="249">
        <v>116173221.56999999</v>
      </c>
      <c r="I839" s="249">
        <v>518132.68</v>
      </c>
      <c r="J839" s="249">
        <v>0</v>
      </c>
      <c r="K839" s="249">
        <v>0</v>
      </c>
      <c r="L839" s="249">
        <f>L838</f>
        <v>9805161390.5600147</v>
      </c>
    </row>
    <row r="840" spans="1:12" x14ac:dyDescent="0.25">
      <c r="A840" s="250">
        <v>42747</v>
      </c>
      <c r="B840" s="249">
        <v>428359</v>
      </c>
      <c r="C840" s="249">
        <v>15657592</v>
      </c>
      <c r="D840" s="249">
        <v>272711747.05000001</v>
      </c>
      <c r="E840" s="249"/>
      <c r="F840" s="249"/>
      <c r="G840" s="249">
        <v>110205765.25</v>
      </c>
      <c r="H840" s="249">
        <v>109562563.56999999</v>
      </c>
      <c r="I840" s="249">
        <v>643201.68000000005</v>
      </c>
      <c r="J840" s="249">
        <v>10325535</v>
      </c>
      <c r="K840" s="249">
        <v>9351448.5600000005</v>
      </c>
      <c r="L840" s="249">
        <f>L839+K840</f>
        <v>9814512839.1200142</v>
      </c>
    </row>
    <row r="841" spans="1:12" x14ac:dyDescent="0.25">
      <c r="A841" s="250">
        <v>42748</v>
      </c>
      <c r="B841" s="249">
        <v>27590746.379999999</v>
      </c>
      <c r="C841" s="249">
        <v>2239596</v>
      </c>
      <c r="D841" s="249">
        <v>308288526.75</v>
      </c>
      <c r="E841" s="249"/>
      <c r="F841" s="249"/>
      <c r="G841" s="249">
        <v>90539778.569999993</v>
      </c>
      <c r="H841" s="249">
        <v>89720338.569999993</v>
      </c>
      <c r="I841" s="249">
        <v>819440</v>
      </c>
      <c r="J841" s="249">
        <v>4382633</v>
      </c>
      <c r="K841" s="249">
        <v>4039299.29</v>
      </c>
      <c r="L841" s="249">
        <f>L840+K841</f>
        <v>9818552138.4100151</v>
      </c>
    </row>
    <row r="842" spans="1:12" x14ac:dyDescent="0.25">
      <c r="A842" s="245">
        <v>42749</v>
      </c>
      <c r="B842" s="236"/>
      <c r="C842" s="236"/>
      <c r="D842" s="236"/>
      <c r="E842" s="236"/>
      <c r="F842" s="236"/>
      <c r="G842" s="246"/>
      <c r="H842" s="246"/>
      <c r="I842" s="246"/>
      <c r="J842" s="236"/>
      <c r="K842" s="236"/>
      <c r="L842" s="236"/>
    </row>
    <row r="843" spans="1:12" x14ac:dyDescent="0.25">
      <c r="A843" s="245">
        <v>42750</v>
      </c>
      <c r="B843" s="236"/>
      <c r="C843" s="236"/>
      <c r="D843" s="236"/>
      <c r="E843" s="236"/>
      <c r="F843" s="236"/>
      <c r="G843" s="246"/>
      <c r="H843" s="246"/>
      <c r="I843" s="246"/>
      <c r="J843" s="236"/>
      <c r="K843" s="236"/>
      <c r="L843" s="236"/>
    </row>
    <row r="844" spans="1:12" x14ac:dyDescent="0.25">
      <c r="A844" s="250">
        <v>42751</v>
      </c>
      <c r="B844" s="249">
        <v>1168575.06</v>
      </c>
      <c r="C844" s="249">
        <v>8532129</v>
      </c>
      <c r="D844" s="249">
        <v>303198144.81</v>
      </c>
      <c r="E844" s="249"/>
      <c r="F844" s="249"/>
      <c r="G844" s="249">
        <v>87206220.569999993</v>
      </c>
      <c r="H844" s="249">
        <v>86856611.569999993</v>
      </c>
      <c r="I844" s="249">
        <v>349609</v>
      </c>
      <c r="J844" s="249">
        <v>286932</v>
      </c>
      <c r="K844" s="249">
        <v>263745.11</v>
      </c>
      <c r="L844" s="249">
        <f>L841+K844</f>
        <v>9818815883.5200157</v>
      </c>
    </row>
    <row r="845" spans="1:12" x14ac:dyDescent="0.25">
      <c r="A845" s="250">
        <v>42752</v>
      </c>
      <c r="B845" s="249">
        <v>23116409</v>
      </c>
      <c r="C845" s="249">
        <v>-215040</v>
      </c>
      <c r="D845" s="249">
        <v>320139918.81</v>
      </c>
      <c r="E845" s="249"/>
      <c r="F845" s="249"/>
      <c r="G845" s="249">
        <v>81425245.370000005</v>
      </c>
      <c r="H845" s="249">
        <v>81131130.370000005</v>
      </c>
      <c r="I845" s="249">
        <v>294115</v>
      </c>
      <c r="J845" s="249">
        <v>1119611</v>
      </c>
      <c r="K845" s="249">
        <v>991975.39</v>
      </c>
      <c r="L845" s="249">
        <f>L844+K845</f>
        <v>9819807858.9100151</v>
      </c>
    </row>
    <row r="846" spans="1:12" x14ac:dyDescent="0.25">
      <c r="A846" s="250">
        <v>42753</v>
      </c>
      <c r="B846" s="249">
        <v>12257541.800000001</v>
      </c>
      <c r="C846" s="249">
        <v>17069369.199999999</v>
      </c>
      <c r="D846" s="249">
        <v>301589345.61000001</v>
      </c>
      <c r="E846" s="249"/>
      <c r="F846" s="249"/>
      <c r="G846" s="249">
        <v>85773090.370000005</v>
      </c>
      <c r="H846" s="249">
        <v>85592256.370000005</v>
      </c>
      <c r="I846" s="249">
        <v>180834</v>
      </c>
      <c r="J846" s="249">
        <v>20635187</v>
      </c>
      <c r="K846" s="249">
        <v>18670656.079999998</v>
      </c>
      <c r="L846" s="249">
        <f>L845+K846</f>
        <v>9838478514.990015</v>
      </c>
    </row>
    <row r="847" spans="1:12" x14ac:dyDescent="0.25">
      <c r="A847" s="250">
        <v>42754</v>
      </c>
      <c r="B847" s="249">
        <v>7916406</v>
      </c>
      <c r="C847" s="249">
        <v>14621732.220000001</v>
      </c>
      <c r="D847" s="249">
        <v>307916940.61000001</v>
      </c>
      <c r="E847" s="249"/>
      <c r="F847" s="249"/>
      <c r="G847" s="249">
        <v>83460941.370000005</v>
      </c>
      <c r="H847" s="249">
        <v>82388553.370000005</v>
      </c>
      <c r="I847" s="249">
        <v>1072388</v>
      </c>
      <c r="J847" s="249">
        <v>8128246</v>
      </c>
      <c r="K847" s="249">
        <v>7342355.5499999998</v>
      </c>
      <c r="L847" s="249">
        <f>L846+K847</f>
        <v>9845820870.5400143</v>
      </c>
    </row>
    <row r="848" spans="1:12" x14ac:dyDescent="0.25">
      <c r="A848" s="250">
        <v>42755</v>
      </c>
      <c r="B848" s="249">
        <v>4114589.78</v>
      </c>
      <c r="C848" s="249">
        <v>18917607.960000001</v>
      </c>
      <c r="D848" s="249">
        <v>300941494.81</v>
      </c>
      <c r="E848" s="249"/>
      <c r="F848" s="249"/>
      <c r="G848" s="249">
        <v>83891115.170000002</v>
      </c>
      <c r="H848" s="249">
        <v>83273224.170000002</v>
      </c>
      <c r="I848" s="249">
        <v>617891</v>
      </c>
      <c r="J848" s="249">
        <v>14968745</v>
      </c>
      <c r="K848" s="249">
        <v>13513800.01</v>
      </c>
      <c r="L848" s="249">
        <f>L847+K848</f>
        <v>9859334670.5500145</v>
      </c>
    </row>
    <row r="849" spans="1:12" x14ac:dyDescent="0.25">
      <c r="A849" s="245">
        <v>42756</v>
      </c>
      <c r="B849" s="236"/>
      <c r="C849" s="236"/>
      <c r="D849" s="236"/>
      <c r="E849" s="236"/>
      <c r="F849" s="236"/>
      <c r="G849" s="246"/>
      <c r="H849" s="246"/>
      <c r="I849" s="246"/>
      <c r="J849" s="236"/>
      <c r="K849" s="236"/>
      <c r="L849" s="236"/>
    </row>
    <row r="850" spans="1:12" x14ac:dyDescent="0.25">
      <c r="A850" s="245">
        <v>42757</v>
      </c>
      <c r="B850" s="236"/>
      <c r="C850" s="236"/>
      <c r="D850" s="236"/>
      <c r="E850" s="236"/>
      <c r="F850" s="236"/>
      <c r="G850" s="246"/>
      <c r="H850" s="246"/>
      <c r="I850" s="246"/>
      <c r="J850" s="236"/>
      <c r="K850" s="236"/>
      <c r="L850" s="236"/>
    </row>
    <row r="851" spans="1:12" x14ac:dyDescent="0.25">
      <c r="A851" s="250">
        <v>42758</v>
      </c>
      <c r="B851" s="249">
        <v>23656425</v>
      </c>
      <c r="C851" s="249">
        <v>3327400</v>
      </c>
      <c r="D851" s="249">
        <v>313095797.75</v>
      </c>
      <c r="E851" s="249"/>
      <c r="F851" s="249"/>
      <c r="G851" s="249">
        <v>96562544.170000002</v>
      </c>
      <c r="H851" s="249">
        <v>96255402.170000002</v>
      </c>
      <c r="I851" s="249">
        <v>307142</v>
      </c>
      <c r="J851" s="249">
        <v>6861474</v>
      </c>
      <c r="K851" s="249">
        <v>6152662.3899999997</v>
      </c>
      <c r="L851" s="249">
        <f>L848+K851</f>
        <v>9865487332.9400139</v>
      </c>
    </row>
    <row r="852" spans="1:12" x14ac:dyDescent="0.25">
      <c r="A852" s="250">
        <v>42759</v>
      </c>
      <c r="B852" s="249">
        <v>44414636</v>
      </c>
      <c r="C852" s="249">
        <v>5700287</v>
      </c>
      <c r="D852" s="249">
        <v>345752930.17000002</v>
      </c>
      <c r="E852" s="249"/>
      <c r="F852" s="249"/>
      <c r="G852" s="249">
        <v>93343216.170000002</v>
      </c>
      <c r="H852" s="249">
        <v>93009011.170000002</v>
      </c>
      <c r="I852" s="249">
        <v>334205</v>
      </c>
      <c r="J852" s="249">
        <v>2393365</v>
      </c>
      <c r="K852" s="249">
        <v>2114024.1800000002</v>
      </c>
      <c r="L852" s="249">
        <f>L851+K852</f>
        <v>9867601357.1200142</v>
      </c>
    </row>
    <row r="853" spans="1:12" x14ac:dyDescent="0.25">
      <c r="A853" s="250">
        <v>42760</v>
      </c>
      <c r="B853" s="249">
        <v>2986992</v>
      </c>
      <c r="C853" s="249">
        <v>7490188</v>
      </c>
      <c r="D853" s="249">
        <v>337215151.37</v>
      </c>
      <c r="E853" s="249"/>
      <c r="F853" s="249"/>
      <c r="G853" s="249">
        <v>95820616.370000005</v>
      </c>
      <c r="H853" s="249">
        <v>95424656.370000005</v>
      </c>
      <c r="I853" s="249">
        <v>395960</v>
      </c>
      <c r="J853" s="249">
        <v>2413703</v>
      </c>
      <c r="K853" s="249">
        <v>2350709.64</v>
      </c>
      <c r="L853" s="249">
        <f>L852+K853</f>
        <v>9869952066.7600136</v>
      </c>
    </row>
    <row r="854" spans="1:12" x14ac:dyDescent="0.25">
      <c r="A854" s="250">
        <v>42761</v>
      </c>
      <c r="B854" s="249">
        <v>6847826</v>
      </c>
      <c r="C854" s="249">
        <v>31989001</v>
      </c>
      <c r="D854" s="249">
        <v>313097657.37</v>
      </c>
      <c r="E854" s="249"/>
      <c r="F854" s="249"/>
      <c r="G854" s="249">
        <v>96457861.790000007</v>
      </c>
      <c r="H854" s="249">
        <v>95065570.790000007</v>
      </c>
      <c r="I854" s="249">
        <v>1392291</v>
      </c>
      <c r="J854" s="249">
        <v>38094847</v>
      </c>
      <c r="K854" s="249">
        <v>33211571.710000001</v>
      </c>
      <c r="L854" s="249">
        <f>L853+K854</f>
        <v>9903163638.4700127</v>
      </c>
    </row>
    <row r="855" spans="1:12" x14ac:dyDescent="0.25">
      <c r="A855" s="250">
        <v>42762</v>
      </c>
      <c r="B855" s="249">
        <v>14636005</v>
      </c>
      <c r="C855" s="249">
        <v>11933886.640000001</v>
      </c>
      <c r="D855" s="249">
        <v>311035179.79000002</v>
      </c>
      <c r="E855" s="249"/>
      <c r="F855" s="249"/>
      <c r="G855" s="249">
        <v>100040493.79000001</v>
      </c>
      <c r="H855" s="249">
        <v>99829487.590000004</v>
      </c>
      <c r="I855" s="249">
        <v>211006.2</v>
      </c>
      <c r="J855" s="249">
        <v>24871986.800000001</v>
      </c>
      <c r="K855" s="249">
        <v>21663048.120000001</v>
      </c>
      <c r="L855" s="249">
        <f>L854+K855</f>
        <v>9924826686.5900135</v>
      </c>
    </row>
    <row r="856" spans="1:12" x14ac:dyDescent="0.25">
      <c r="A856" s="245">
        <v>42763</v>
      </c>
      <c r="B856" s="236"/>
      <c r="C856" s="236"/>
      <c r="D856" s="236"/>
      <c r="E856" s="236"/>
      <c r="F856" s="236"/>
      <c r="G856" s="246"/>
      <c r="H856" s="246"/>
      <c r="I856" s="246"/>
      <c r="J856" s="236"/>
      <c r="K856" s="236"/>
      <c r="L856" s="236"/>
    </row>
    <row r="857" spans="1:12" x14ac:dyDescent="0.25">
      <c r="A857" s="245">
        <v>42764</v>
      </c>
      <c r="B857" s="236"/>
      <c r="C857" s="236"/>
      <c r="D857" s="236"/>
      <c r="E857" s="236"/>
      <c r="F857" s="236"/>
      <c r="G857" s="246"/>
      <c r="H857" s="246"/>
      <c r="I857" s="246"/>
      <c r="J857" s="236"/>
      <c r="K857" s="236"/>
      <c r="L857" s="236"/>
    </row>
    <row r="858" spans="1:12" x14ac:dyDescent="0.25">
      <c r="A858" s="250">
        <v>42765</v>
      </c>
      <c r="B858" s="249">
        <v>3812293</v>
      </c>
      <c r="C858" s="249">
        <v>8626433</v>
      </c>
      <c r="D858" s="248">
        <v>306243520.79000002</v>
      </c>
      <c r="E858" s="249"/>
      <c r="F858" s="249"/>
      <c r="G858" s="249">
        <v>93124287.790000007</v>
      </c>
      <c r="H858" s="249">
        <v>93005395.590000004</v>
      </c>
      <c r="I858" s="249">
        <v>118892.2</v>
      </c>
      <c r="J858" s="249">
        <v>2629165</v>
      </c>
      <c r="K858" s="249">
        <v>2273391.36</v>
      </c>
      <c r="L858" s="249">
        <f>L855+K858</f>
        <v>9927100077.9500141</v>
      </c>
    </row>
    <row r="859" spans="1:12" x14ac:dyDescent="0.25">
      <c r="A859" s="250">
        <v>42766</v>
      </c>
      <c r="B859" s="249">
        <v>16469827</v>
      </c>
      <c r="C859" s="249">
        <v>282914.42</v>
      </c>
      <c r="D859" s="249">
        <v>310715031.25</v>
      </c>
      <c r="E859" s="249"/>
      <c r="F859" s="249"/>
      <c r="G859" s="249">
        <v>93931728.989999995</v>
      </c>
      <c r="H859" s="249">
        <v>93697682.989999995</v>
      </c>
      <c r="I859" s="249">
        <v>234046</v>
      </c>
      <c r="J859" s="249">
        <v>629253</v>
      </c>
      <c r="K859" s="249">
        <v>536438.15</v>
      </c>
      <c r="L859" s="249">
        <f>L858+K859</f>
        <v>9927636516.1000137</v>
      </c>
    </row>
    <row r="860" spans="1:12" x14ac:dyDescent="0.25">
      <c r="A860" s="250">
        <v>42767</v>
      </c>
      <c r="B860" s="249">
        <v>16193464</v>
      </c>
      <c r="C860" s="249">
        <v>12387882</v>
      </c>
      <c r="D860" s="249">
        <v>319562419.05000001</v>
      </c>
      <c r="E860" s="249"/>
      <c r="F860" s="249"/>
      <c r="G860" s="249">
        <v>89916097.989999995</v>
      </c>
      <c r="H860" s="249">
        <v>89706616.989999995</v>
      </c>
      <c r="I860" s="249">
        <v>209481</v>
      </c>
      <c r="J860" s="249">
        <v>14625497</v>
      </c>
      <c r="K860" s="249">
        <v>13701693.060000001</v>
      </c>
      <c r="L860" s="249">
        <f>L859+K860</f>
        <v>9941338209.1600132</v>
      </c>
    </row>
    <row r="861" spans="1:12" x14ac:dyDescent="0.25">
      <c r="A861" s="250">
        <v>42768</v>
      </c>
      <c r="B861" s="249">
        <v>12131913.6</v>
      </c>
      <c r="C861" s="249">
        <v>22865215</v>
      </c>
      <c r="D861" s="249">
        <v>303432459.64999998</v>
      </c>
      <c r="E861" s="249"/>
      <c r="F861" s="249"/>
      <c r="G861" s="249">
        <v>99493095.25</v>
      </c>
      <c r="H861" s="249">
        <v>92786448.989999995</v>
      </c>
      <c r="I861" s="249">
        <v>6706646.2599999998</v>
      </c>
      <c r="J861" s="249">
        <v>28525368</v>
      </c>
      <c r="K861" s="249">
        <v>24562534.030000001</v>
      </c>
      <c r="L861" s="249">
        <f>L860+K861</f>
        <v>9965900743.1900139</v>
      </c>
    </row>
    <row r="862" spans="1:12" x14ac:dyDescent="0.25">
      <c r="A862" s="250">
        <v>42769</v>
      </c>
      <c r="B862" s="249">
        <v>11513517</v>
      </c>
      <c r="C862" s="249">
        <v>11557938</v>
      </c>
      <c r="D862" s="249">
        <v>290876866.38999999</v>
      </c>
      <c r="E862" s="249"/>
      <c r="F862" s="249"/>
      <c r="G862" s="249">
        <v>94719912.590000004</v>
      </c>
      <c r="H862" s="249">
        <v>94584239.590000004</v>
      </c>
      <c r="I862" s="249">
        <v>135673</v>
      </c>
      <c r="J862" s="249">
        <v>16647017</v>
      </c>
      <c r="K862" s="249">
        <v>11146192.210000001</v>
      </c>
      <c r="L862" s="249">
        <f>L861+K862</f>
        <v>9977046935.400013</v>
      </c>
    </row>
    <row r="863" spans="1:12" x14ac:dyDescent="0.25">
      <c r="A863" s="245">
        <v>42770</v>
      </c>
      <c r="B863" s="236"/>
      <c r="C863" s="236"/>
      <c r="D863" s="236"/>
      <c r="E863" s="236"/>
      <c r="F863" s="236"/>
      <c r="G863" s="246"/>
      <c r="H863" s="246"/>
      <c r="I863" s="246"/>
      <c r="J863" s="236"/>
      <c r="K863" s="236"/>
      <c r="L863" s="236"/>
    </row>
    <row r="864" spans="1:12" x14ac:dyDescent="0.25">
      <c r="A864" s="245">
        <v>42771</v>
      </c>
      <c r="B864" s="236"/>
      <c r="C864" s="236"/>
      <c r="D864" s="236"/>
      <c r="E864" s="236"/>
      <c r="F864" s="236"/>
      <c r="G864" s="246"/>
      <c r="H864" s="246"/>
      <c r="I864" s="246"/>
      <c r="J864" s="236"/>
      <c r="K864" s="236"/>
      <c r="L864" s="236"/>
    </row>
    <row r="865" spans="1:12" x14ac:dyDescent="0.25">
      <c r="A865" s="250">
        <v>42772</v>
      </c>
      <c r="B865" s="249">
        <v>7109399</v>
      </c>
      <c r="C865" s="249">
        <v>-2183260</v>
      </c>
      <c r="D865" s="249">
        <v>286838226.38999999</v>
      </c>
      <c r="E865" s="249"/>
      <c r="F865" s="249"/>
      <c r="G865" s="249">
        <v>94433551.590000004</v>
      </c>
      <c r="H865" s="249">
        <v>94293039.590000004</v>
      </c>
      <c r="I865" s="249">
        <v>140512</v>
      </c>
      <c r="J865" s="249">
        <v>14013525.199999999</v>
      </c>
      <c r="K865" s="249">
        <v>11928774.1</v>
      </c>
      <c r="L865" s="249">
        <f>L862+K865</f>
        <v>9988975709.5000134</v>
      </c>
    </row>
    <row r="866" spans="1:12" x14ac:dyDescent="0.25">
      <c r="A866" s="250">
        <v>42773</v>
      </c>
      <c r="B866" s="249">
        <v>34389774</v>
      </c>
      <c r="C866" s="249">
        <v>4176329</v>
      </c>
      <c r="D866" s="249">
        <v>298897086.38999999</v>
      </c>
      <c r="E866" s="249"/>
      <c r="F866" s="249"/>
      <c r="G866" s="249">
        <v>87053682.590000004</v>
      </c>
      <c r="H866" s="249">
        <v>86773036.590000004</v>
      </c>
      <c r="I866" s="249">
        <v>280646</v>
      </c>
      <c r="J866" s="249">
        <v>1404237</v>
      </c>
      <c r="K866" s="249">
        <v>1018893.72</v>
      </c>
      <c r="L866" s="249">
        <f>L865+K866</f>
        <v>9989994603.2200127</v>
      </c>
    </row>
    <row r="867" spans="1:12" x14ac:dyDescent="0.25">
      <c r="A867" s="250">
        <v>42774</v>
      </c>
      <c r="B867" s="249">
        <v>8037368</v>
      </c>
      <c r="C867" s="249">
        <v>11383163.800000001</v>
      </c>
      <c r="D867" s="249">
        <v>300255656.58999997</v>
      </c>
      <c r="E867" s="249"/>
      <c r="F867" s="249"/>
      <c r="G867" s="249">
        <v>78460864.989999995</v>
      </c>
      <c r="H867" s="249">
        <v>78207919.989999995</v>
      </c>
      <c r="I867" s="249">
        <v>252945</v>
      </c>
      <c r="J867" s="249">
        <v>10429377</v>
      </c>
      <c r="K867" s="249">
        <v>9006093</v>
      </c>
      <c r="L867" s="249">
        <f>L866+K867</f>
        <v>9999000696.2200127</v>
      </c>
    </row>
    <row r="868" spans="1:12" x14ac:dyDescent="0.25">
      <c r="A868" s="250">
        <v>42775</v>
      </c>
      <c r="B868" s="249">
        <v>7976074</v>
      </c>
      <c r="C868" s="249">
        <v>27631074</v>
      </c>
      <c r="D868" s="249">
        <v>285479228.58999997</v>
      </c>
      <c r="E868" s="249"/>
      <c r="F868" s="249"/>
      <c r="G868" s="249">
        <v>77802653.189999998</v>
      </c>
      <c r="H868" s="249">
        <v>77166851.189999998</v>
      </c>
      <c r="I868" s="249">
        <v>635802</v>
      </c>
      <c r="J868" s="249">
        <v>27140635</v>
      </c>
      <c r="K868" s="249">
        <v>23479451.649999999</v>
      </c>
      <c r="L868" s="249">
        <f>L867+K868</f>
        <v>10022480147.870012</v>
      </c>
    </row>
    <row r="869" spans="1:12" x14ac:dyDescent="0.25">
      <c r="A869" s="250">
        <v>42776</v>
      </c>
      <c r="B869" s="248">
        <v>40068614</v>
      </c>
      <c r="C869" s="249">
        <v>25140746</v>
      </c>
      <c r="D869" s="249">
        <v>282177485.58999997</v>
      </c>
      <c r="E869" s="249"/>
      <c r="F869" s="249"/>
      <c r="G869" s="249">
        <v>69159235.590000004</v>
      </c>
      <c r="H869" s="249">
        <v>68517059.590000004</v>
      </c>
      <c r="I869" s="249">
        <v>642176</v>
      </c>
      <c r="J869" s="249">
        <v>42055052</v>
      </c>
      <c r="K869" s="249">
        <v>29139849.57</v>
      </c>
      <c r="L869" s="249">
        <f>L868+K869</f>
        <v>10051619997.440012</v>
      </c>
    </row>
    <row r="870" spans="1:12" x14ac:dyDescent="0.25">
      <c r="A870" s="245">
        <v>42777</v>
      </c>
      <c r="B870" s="236"/>
      <c r="C870" s="236"/>
      <c r="D870" s="236"/>
      <c r="E870" s="236"/>
      <c r="F870" s="236"/>
      <c r="G870" s="246"/>
      <c r="H870" s="246"/>
      <c r="I870" s="246"/>
      <c r="J870" s="236"/>
      <c r="K870" s="236"/>
      <c r="L870" s="236"/>
    </row>
    <row r="871" spans="1:12" x14ac:dyDescent="0.25">
      <c r="A871" s="245">
        <v>42778</v>
      </c>
      <c r="B871" s="236"/>
      <c r="C871" s="236"/>
      <c r="D871" s="236"/>
      <c r="E871" s="236"/>
      <c r="F871" s="236"/>
      <c r="G871" s="246"/>
      <c r="H871" s="246"/>
      <c r="I871" s="246"/>
      <c r="J871" s="236"/>
      <c r="K871" s="236"/>
      <c r="L871" s="236"/>
    </row>
    <row r="872" spans="1:12" x14ac:dyDescent="0.25">
      <c r="A872" s="250">
        <v>42779</v>
      </c>
      <c r="B872" s="248">
        <v>74326269</v>
      </c>
      <c r="C872" s="249">
        <v>14478789</v>
      </c>
      <c r="D872" s="249">
        <v>345491694.58999997</v>
      </c>
      <c r="E872" s="249"/>
      <c r="F872" s="249"/>
      <c r="G872" s="249">
        <v>67606398.590000004</v>
      </c>
      <c r="H872" s="249">
        <v>67472390.590000004</v>
      </c>
      <c r="I872" s="249">
        <v>134008</v>
      </c>
      <c r="J872" s="249">
        <v>9609932</v>
      </c>
      <c r="K872" s="249">
        <v>8763843.4700000007</v>
      </c>
      <c r="L872" s="249">
        <f>L869+K872</f>
        <v>10060383840.910011</v>
      </c>
    </row>
    <row r="873" spans="1:12" x14ac:dyDescent="0.25">
      <c r="A873" s="250">
        <v>42780</v>
      </c>
      <c r="B873" s="249">
        <v>5535018</v>
      </c>
      <c r="C873" s="249">
        <v>66114</v>
      </c>
      <c r="D873" s="249">
        <v>342143324.19</v>
      </c>
      <c r="E873" s="249"/>
      <c r="F873" s="249"/>
      <c r="G873" s="249">
        <v>66909664.590000004</v>
      </c>
      <c r="H873" s="249">
        <v>66542178.590000004</v>
      </c>
      <c r="I873" s="249">
        <v>367486</v>
      </c>
      <c r="J873" s="249">
        <v>1999923.4</v>
      </c>
      <c r="K873" s="249">
        <v>1738005.15</v>
      </c>
      <c r="L873" s="249">
        <f>L872+K873</f>
        <v>10062121846.060011</v>
      </c>
    </row>
    <row r="874" spans="1:12" x14ac:dyDescent="0.25">
      <c r="A874" s="250">
        <v>42781</v>
      </c>
      <c r="B874" s="249">
        <v>10162344</v>
      </c>
      <c r="C874" s="249">
        <v>26439105.829999998</v>
      </c>
      <c r="D874" s="249">
        <v>345744792.58999997</v>
      </c>
      <c r="E874" s="249"/>
      <c r="F874" s="249"/>
      <c r="G874" s="249">
        <v>68587184.590000004</v>
      </c>
      <c r="H874" s="249">
        <v>68453176.590000004</v>
      </c>
      <c r="I874" s="249">
        <v>134008</v>
      </c>
      <c r="J874" s="249">
        <v>9919451.4000000004</v>
      </c>
      <c r="K874" s="249">
        <v>8933627.9499999993</v>
      </c>
      <c r="L874" s="249">
        <f>L873+K874</f>
        <v>10071055474.010012</v>
      </c>
    </row>
    <row r="875" spans="1:12" x14ac:dyDescent="0.25">
      <c r="A875" s="250">
        <v>42782</v>
      </c>
      <c r="B875" s="249">
        <v>32150798</v>
      </c>
      <c r="C875" s="249">
        <v>25200310</v>
      </c>
      <c r="D875" s="249">
        <v>337876126.58999997</v>
      </c>
      <c r="E875" s="249"/>
      <c r="F875" s="249"/>
      <c r="G875" s="249">
        <v>65490143.590000004</v>
      </c>
      <c r="H875" s="249">
        <v>65212307.590000004</v>
      </c>
      <c r="I875" s="249">
        <v>277836</v>
      </c>
      <c r="J875" s="249">
        <v>28632746</v>
      </c>
      <c r="K875" s="249">
        <v>24990380.16</v>
      </c>
      <c r="L875" s="249">
        <f>L874+K875</f>
        <v>10096045854.170012</v>
      </c>
    </row>
    <row r="876" spans="1:12" x14ac:dyDescent="0.25">
      <c r="A876" s="250">
        <v>42783</v>
      </c>
      <c r="B876" s="249">
        <v>24175015</v>
      </c>
      <c r="C876" s="249">
        <v>42267588</v>
      </c>
      <c r="D876" s="249">
        <v>345730372.58999997</v>
      </c>
      <c r="E876" s="249"/>
      <c r="F876" s="249"/>
      <c r="G876" s="249">
        <v>80435547.590000004</v>
      </c>
      <c r="H876" s="249">
        <v>80289338.590000004</v>
      </c>
      <c r="I876" s="249">
        <v>146209</v>
      </c>
      <c r="J876" s="249">
        <v>27749006.649999999</v>
      </c>
      <c r="K876" s="249">
        <v>25193701.5</v>
      </c>
      <c r="L876" s="249">
        <f>L875+K876</f>
        <v>10121239555.670012</v>
      </c>
    </row>
    <row r="877" spans="1:12" x14ac:dyDescent="0.25">
      <c r="A877" s="245">
        <v>42784</v>
      </c>
      <c r="B877" s="236"/>
      <c r="C877" s="236"/>
      <c r="D877" s="236"/>
      <c r="E877" s="236"/>
      <c r="F877" s="236"/>
      <c r="G877" s="246"/>
      <c r="H877" s="246"/>
      <c r="I877" s="246"/>
      <c r="J877" s="236"/>
      <c r="K877" s="236"/>
      <c r="L877" s="236"/>
    </row>
    <row r="878" spans="1:12" x14ac:dyDescent="0.25">
      <c r="A878" s="245">
        <v>42785</v>
      </c>
      <c r="B878" s="236"/>
      <c r="C878" s="236"/>
      <c r="D878" s="236"/>
      <c r="E878" s="236"/>
      <c r="F878" s="236"/>
      <c r="G878" s="246"/>
      <c r="H878" s="246"/>
      <c r="I878" s="246"/>
      <c r="J878" s="236"/>
      <c r="K878" s="236"/>
      <c r="L878" s="236"/>
    </row>
    <row r="879" spans="1:12" x14ac:dyDescent="0.25">
      <c r="A879" s="250">
        <v>42786</v>
      </c>
      <c r="B879" s="249">
        <v>7281151</v>
      </c>
      <c r="C879" s="249">
        <v>43171520</v>
      </c>
      <c r="D879" s="249">
        <v>332522755.58999997</v>
      </c>
      <c r="E879" s="249"/>
      <c r="F879" s="249"/>
      <c r="G879" s="249">
        <v>84696281.590000004</v>
      </c>
      <c r="H879" s="249">
        <v>84407632.590000004</v>
      </c>
      <c r="I879" s="249">
        <v>288649</v>
      </c>
      <c r="J879" s="249">
        <v>13844615.07</v>
      </c>
      <c r="K879" s="249">
        <v>12024054.810000001</v>
      </c>
      <c r="L879" s="249">
        <f>L876+K879</f>
        <v>10133263610.480011</v>
      </c>
    </row>
    <row r="880" spans="1:12" x14ac:dyDescent="0.25">
      <c r="A880" s="250">
        <v>42787</v>
      </c>
      <c r="B880" s="249">
        <v>10345144</v>
      </c>
      <c r="C880" s="249">
        <v>3713792</v>
      </c>
      <c r="D880" s="249">
        <v>322191201.58999997</v>
      </c>
      <c r="E880" s="249"/>
      <c r="F880" s="249"/>
      <c r="G880" s="249">
        <v>79482414.790000007</v>
      </c>
      <c r="H880" s="249">
        <v>79212974.790000007</v>
      </c>
      <c r="I880" s="249">
        <v>269440</v>
      </c>
      <c r="J880" s="248">
        <v>15597560.9</v>
      </c>
      <c r="K880" s="249">
        <v>13959094.26</v>
      </c>
      <c r="L880" s="249">
        <f>L879+K880</f>
        <v>10147222704.740011</v>
      </c>
    </row>
    <row r="881" spans="1:12" x14ac:dyDescent="0.25">
      <c r="A881" s="250">
        <v>42788</v>
      </c>
      <c r="B881" s="249">
        <v>16823292</v>
      </c>
      <c r="C881" s="249">
        <v>4106673</v>
      </c>
      <c r="D881" s="249">
        <v>320998188.58999997</v>
      </c>
      <c r="E881" s="249"/>
      <c r="F881" s="249"/>
      <c r="G881" s="249">
        <v>77420697.790000007</v>
      </c>
      <c r="H881" s="249">
        <v>77164273.790000007</v>
      </c>
      <c r="I881" s="249">
        <v>256424</v>
      </c>
      <c r="J881" s="249">
        <v>10665052.93</v>
      </c>
      <c r="K881" s="249">
        <v>9283936.2899999991</v>
      </c>
      <c r="L881" s="249">
        <f>L880+K881</f>
        <v>10156506641.030012</v>
      </c>
    </row>
    <row r="882" spans="1:12" x14ac:dyDescent="0.25">
      <c r="A882" s="245">
        <v>42789</v>
      </c>
      <c r="B882" s="236"/>
      <c r="C882" s="236"/>
      <c r="D882" s="236"/>
      <c r="E882" s="236"/>
      <c r="F882" s="236"/>
      <c r="G882" s="246"/>
      <c r="H882" s="246"/>
      <c r="I882" s="246"/>
      <c r="J882" s="251">
        <v>2494014</v>
      </c>
      <c r="K882" s="251">
        <v>2204651.17</v>
      </c>
      <c r="L882" s="251">
        <f>L881+K882</f>
        <v>10158711292.200012</v>
      </c>
    </row>
    <row r="883" spans="1:12" x14ac:dyDescent="0.25">
      <c r="A883" s="245">
        <v>42790</v>
      </c>
      <c r="B883" s="236"/>
      <c r="C883" s="251">
        <v>-30990</v>
      </c>
      <c r="D883" s="236"/>
      <c r="E883" s="236"/>
      <c r="F883" s="236"/>
      <c r="G883" s="246"/>
      <c r="H883" s="246"/>
      <c r="I883" s="246"/>
      <c r="J883" s="251">
        <v>3020246</v>
      </c>
      <c r="K883" s="251">
        <v>2652168.25</v>
      </c>
      <c r="L883" s="251">
        <f>L882+K883</f>
        <v>10161363460.450012</v>
      </c>
    </row>
    <row r="884" spans="1:12" x14ac:dyDescent="0.25">
      <c r="A884" s="245">
        <v>42791</v>
      </c>
      <c r="B884" s="236"/>
      <c r="C884" s="236"/>
      <c r="D884" s="236"/>
      <c r="E884" s="236"/>
      <c r="F884" s="236"/>
      <c r="G884" s="246"/>
      <c r="H884" s="246"/>
      <c r="I884" s="246"/>
      <c r="J884" s="236"/>
      <c r="K884" s="236"/>
      <c r="L884" s="236"/>
    </row>
    <row r="885" spans="1:12" x14ac:dyDescent="0.25">
      <c r="A885" s="245">
        <v>42792</v>
      </c>
      <c r="B885" s="236"/>
      <c r="C885" s="236"/>
      <c r="D885" s="236"/>
      <c r="E885" s="236"/>
      <c r="F885" s="236"/>
      <c r="G885" s="246"/>
      <c r="H885" s="246"/>
      <c r="I885" s="246"/>
      <c r="J885" s="236"/>
      <c r="K885" s="236"/>
      <c r="L885" s="236"/>
    </row>
    <row r="886" spans="1:12" x14ac:dyDescent="0.25">
      <c r="A886" s="250">
        <v>42793</v>
      </c>
      <c r="B886" s="249">
        <v>5483056</v>
      </c>
      <c r="C886" s="249">
        <v>57112471</v>
      </c>
      <c r="D886" s="249">
        <v>308286403.58999997</v>
      </c>
      <c r="E886" s="249"/>
      <c r="F886" s="249"/>
      <c r="G886" s="249">
        <v>77226285.790000007</v>
      </c>
      <c r="H886" s="249">
        <v>76999548.790000007</v>
      </c>
      <c r="I886" s="249">
        <v>226737</v>
      </c>
      <c r="J886" s="249">
        <v>23169622.600000001</v>
      </c>
      <c r="K886" s="249">
        <v>20357038.390000001</v>
      </c>
      <c r="L886" s="249">
        <f>L883+K886</f>
        <v>10181720498.840012</v>
      </c>
    </row>
    <row r="887" spans="1:12" x14ac:dyDescent="0.25">
      <c r="A887" s="250">
        <v>42794</v>
      </c>
      <c r="B887" s="249">
        <v>336413875.39999998</v>
      </c>
      <c r="C887" s="249">
        <v>20482379</v>
      </c>
      <c r="D887" s="249">
        <v>624302557.19000006</v>
      </c>
      <c r="E887" s="249"/>
      <c r="F887" s="249"/>
      <c r="G887" s="249">
        <v>74479688.790000007</v>
      </c>
      <c r="H887" s="249">
        <v>74342214.790000007</v>
      </c>
      <c r="I887" s="249">
        <v>137474</v>
      </c>
      <c r="J887" s="249">
        <v>17976657.649999999</v>
      </c>
      <c r="K887" s="249">
        <v>16067666.550000001</v>
      </c>
      <c r="L887" s="249">
        <f>L886+K887</f>
        <v>10197788165.390011</v>
      </c>
    </row>
    <row r="888" spans="1:12" x14ac:dyDescent="0.25">
      <c r="A888" s="250">
        <v>42795</v>
      </c>
      <c r="B888" s="249">
        <v>88557115</v>
      </c>
      <c r="C888" s="264">
        <v>7382553</v>
      </c>
      <c r="D888" s="249">
        <v>682730193.82000005</v>
      </c>
      <c r="E888" s="249"/>
      <c r="F888" s="249"/>
      <c r="G888" s="248">
        <v>76233343.420000002</v>
      </c>
      <c r="H888" s="249">
        <v>76062470.420000002</v>
      </c>
      <c r="I888" s="249">
        <v>170873</v>
      </c>
      <c r="J888" s="249">
        <v>12407506.300000001</v>
      </c>
      <c r="K888" s="249">
        <v>10863915.85</v>
      </c>
      <c r="L888" s="249">
        <f>L887+K888</f>
        <v>10208652081.240011</v>
      </c>
    </row>
    <row r="889" spans="1:12" x14ac:dyDescent="0.25">
      <c r="A889" s="250">
        <v>42796</v>
      </c>
      <c r="B889" s="249">
        <v>10038442.6</v>
      </c>
      <c r="C889" s="264">
        <v>22817760.460000001</v>
      </c>
      <c r="D889" s="249">
        <v>679838434.41999996</v>
      </c>
      <c r="E889" s="249"/>
      <c r="F889" s="249"/>
      <c r="G889" s="249">
        <v>83956575.420000002</v>
      </c>
      <c r="H889" s="249">
        <v>83366520.420000002</v>
      </c>
      <c r="I889" s="249">
        <v>590055</v>
      </c>
      <c r="J889" s="249">
        <v>18559739.559999999</v>
      </c>
      <c r="K889" s="249">
        <v>16162225.41</v>
      </c>
      <c r="L889" s="249">
        <f>L888+K889</f>
        <v>10224814306.650011</v>
      </c>
    </row>
    <row r="890" spans="1:12" x14ac:dyDescent="0.25">
      <c r="A890" s="250">
        <v>42797</v>
      </c>
      <c r="B890" s="249">
        <v>21259083</v>
      </c>
      <c r="C890" s="264">
        <v>41374591</v>
      </c>
      <c r="D890" s="249">
        <v>667380916.41999996</v>
      </c>
      <c r="E890" s="249"/>
      <c r="F890" s="249"/>
      <c r="G890" s="249">
        <v>88687247.019999996</v>
      </c>
      <c r="H890" s="249">
        <v>88516067.019999996</v>
      </c>
      <c r="I890" s="249">
        <v>171180</v>
      </c>
      <c r="J890" s="249">
        <v>41844898.409999996</v>
      </c>
      <c r="K890" s="249">
        <v>36209460.189999998</v>
      </c>
      <c r="L890" s="249">
        <f>L889+K890</f>
        <v>10261023766.840012</v>
      </c>
    </row>
    <row r="891" spans="1:12" x14ac:dyDescent="0.25">
      <c r="A891" s="245">
        <v>42798</v>
      </c>
      <c r="B891" s="236"/>
      <c r="C891" s="236"/>
      <c r="D891" s="236"/>
      <c r="E891" s="236"/>
      <c r="F891" s="236"/>
      <c r="G891" s="246"/>
      <c r="H891" s="246"/>
      <c r="I891" s="246"/>
      <c r="J891" s="236"/>
      <c r="K891" s="236"/>
      <c r="L891" s="236"/>
    </row>
    <row r="892" spans="1:12" x14ac:dyDescent="0.25">
      <c r="A892" s="245">
        <v>42799</v>
      </c>
      <c r="B892" s="236"/>
      <c r="C892" s="236"/>
      <c r="D892" s="236"/>
      <c r="E892" s="236"/>
      <c r="F892" s="236"/>
      <c r="G892" s="246"/>
      <c r="H892" s="246"/>
      <c r="I892" s="246"/>
      <c r="J892" s="236"/>
      <c r="K892" s="236"/>
      <c r="L892" s="236"/>
    </row>
    <row r="893" spans="1:12" x14ac:dyDescent="0.25">
      <c r="A893" s="250">
        <v>42800</v>
      </c>
      <c r="B893" s="249">
        <v>35606.76</v>
      </c>
      <c r="C893" s="264">
        <v>18336353</v>
      </c>
      <c r="D893" s="249">
        <v>646452454.17999995</v>
      </c>
      <c r="E893" s="249"/>
      <c r="F893" s="249"/>
      <c r="G893" s="249">
        <v>83581577.019999996</v>
      </c>
      <c r="H893" s="249">
        <v>83447569.019999996</v>
      </c>
      <c r="I893" s="249">
        <v>134008</v>
      </c>
      <c r="J893" s="249">
        <v>18358416.030000001</v>
      </c>
      <c r="K893" s="249">
        <v>16254391.99</v>
      </c>
      <c r="L893" s="249">
        <f>L890+K893</f>
        <v>10277278158.830011</v>
      </c>
    </row>
    <row r="894" spans="1:12" x14ac:dyDescent="0.25">
      <c r="A894" s="250">
        <v>42801</v>
      </c>
      <c r="B894" s="249">
        <v>19721751</v>
      </c>
      <c r="C894" s="264">
        <v>6588798</v>
      </c>
      <c r="D894" s="249">
        <v>639817675.17999995</v>
      </c>
      <c r="E894" s="249"/>
      <c r="F894" s="249"/>
      <c r="G894" s="249">
        <v>83263053.019999996</v>
      </c>
      <c r="H894" s="249">
        <v>83125357.019999996</v>
      </c>
      <c r="I894" s="249">
        <v>137696</v>
      </c>
      <c r="J894" s="249">
        <v>17662318.699999999</v>
      </c>
      <c r="K894" s="249">
        <v>15080620.279999999</v>
      </c>
      <c r="L894" s="249">
        <f>L893+K894</f>
        <v>10292358779.110012</v>
      </c>
    </row>
    <row r="895" spans="1:12" x14ac:dyDescent="0.25">
      <c r="A895" s="245">
        <v>42802</v>
      </c>
      <c r="B895" s="251"/>
      <c r="C895" s="251"/>
      <c r="D895" s="251"/>
      <c r="E895" s="251"/>
      <c r="F895" s="251"/>
      <c r="G895" s="251"/>
      <c r="H895" s="251"/>
      <c r="I895" s="251"/>
      <c r="J895" s="251">
        <v>4794831.6500000004</v>
      </c>
      <c r="K895" s="251">
        <v>4185554.4</v>
      </c>
      <c r="L895" s="251">
        <f>L894+K895</f>
        <v>10296544333.510012</v>
      </c>
    </row>
    <row r="896" spans="1:12" x14ac:dyDescent="0.25">
      <c r="A896" s="250">
        <v>42803</v>
      </c>
      <c r="B896" s="264">
        <v>40179581.100000001</v>
      </c>
      <c r="C896" s="264">
        <v>39436720</v>
      </c>
      <c r="D896" s="249">
        <v>656519356.88</v>
      </c>
      <c r="E896" s="249"/>
      <c r="F896" s="249"/>
      <c r="G896" s="249">
        <v>92680531.019999996</v>
      </c>
      <c r="H896" s="249">
        <v>92541915.019999996</v>
      </c>
      <c r="I896" s="249">
        <v>138616</v>
      </c>
      <c r="J896" s="249">
        <v>13934532.439999999</v>
      </c>
      <c r="K896" s="249">
        <v>12139484.859999999</v>
      </c>
      <c r="L896" s="249">
        <f>L895+K896</f>
        <v>10308683818.370012</v>
      </c>
    </row>
    <row r="897" spans="1:12" x14ac:dyDescent="0.25">
      <c r="A897" s="250">
        <v>42804</v>
      </c>
      <c r="B897" s="264">
        <v>30089942</v>
      </c>
      <c r="C897" s="264">
        <v>33328612</v>
      </c>
      <c r="D897" s="249">
        <v>646689469.88</v>
      </c>
      <c r="E897" s="249"/>
      <c r="F897" s="249"/>
      <c r="G897" s="249">
        <v>112848820.02</v>
      </c>
      <c r="H897" s="249">
        <v>112574040.02</v>
      </c>
      <c r="I897" s="249">
        <v>274780</v>
      </c>
      <c r="J897" s="249">
        <v>35006272.539999999</v>
      </c>
      <c r="K897" s="249">
        <v>30045092.16</v>
      </c>
      <c r="L897" s="249">
        <f>L896+K897</f>
        <v>10338728910.530012</v>
      </c>
    </row>
    <row r="898" spans="1:12" x14ac:dyDescent="0.25">
      <c r="A898" s="245">
        <v>42805</v>
      </c>
      <c r="B898" s="236"/>
      <c r="C898" s="236"/>
      <c r="D898" s="236"/>
      <c r="E898" s="236"/>
      <c r="F898" s="236"/>
      <c r="G898" s="246"/>
      <c r="H898" s="246"/>
      <c r="I898" s="246"/>
      <c r="J898" s="251">
        <v>18412994.399999999</v>
      </c>
      <c r="K898" s="251">
        <v>15390016.529999999</v>
      </c>
      <c r="L898" s="272">
        <f>L897+K898</f>
        <v>10354118927.060013</v>
      </c>
    </row>
    <row r="899" spans="1:12" x14ac:dyDescent="0.25">
      <c r="A899" s="245">
        <v>42806</v>
      </c>
      <c r="B899" s="236"/>
      <c r="C899" s="236"/>
      <c r="D899" s="236"/>
      <c r="E899" s="236"/>
      <c r="F899" s="236"/>
      <c r="G899" s="246"/>
      <c r="H899" s="246"/>
      <c r="I899" s="246"/>
      <c r="J899" s="236"/>
      <c r="K899" s="236"/>
      <c r="L899" s="236"/>
    </row>
    <row r="900" spans="1:12" x14ac:dyDescent="0.25">
      <c r="A900" s="250">
        <v>42807</v>
      </c>
      <c r="B900" s="249">
        <v>34459264</v>
      </c>
      <c r="C900" s="264">
        <v>142162061</v>
      </c>
      <c r="D900" s="249">
        <v>648239104.88</v>
      </c>
      <c r="E900" s="249"/>
      <c r="F900" s="249"/>
      <c r="G900" s="249">
        <v>144315517.02000001</v>
      </c>
      <c r="H900" s="249">
        <v>144145182.02000001</v>
      </c>
      <c r="I900" s="249">
        <v>170335</v>
      </c>
      <c r="J900" s="249">
        <v>32911730.73</v>
      </c>
      <c r="K900" s="249">
        <v>28636875.359999999</v>
      </c>
      <c r="L900" s="249">
        <f>L898+K900</f>
        <v>10382755802.420013</v>
      </c>
    </row>
    <row r="901" spans="1:12" x14ac:dyDescent="0.25">
      <c r="A901" s="250">
        <v>42808</v>
      </c>
      <c r="B901" s="249">
        <v>23985207</v>
      </c>
      <c r="C901" s="264">
        <v>7427411</v>
      </c>
      <c r="D901" s="249">
        <v>623748717.75999999</v>
      </c>
      <c r="E901" s="249"/>
      <c r="F901" s="249"/>
      <c r="G901" s="249">
        <v>130754041.90000001</v>
      </c>
      <c r="H901" s="249">
        <v>130474856.90000001</v>
      </c>
      <c r="I901" s="249">
        <v>279185</v>
      </c>
      <c r="J901" s="249">
        <v>12096104.550000001</v>
      </c>
      <c r="K901" s="249">
        <v>10519087.529999999</v>
      </c>
      <c r="L901" s="249">
        <f>L900+K901</f>
        <v>10393274889.950014</v>
      </c>
    </row>
    <row r="902" spans="1:12" x14ac:dyDescent="0.25">
      <c r="A902" s="250">
        <v>42809</v>
      </c>
      <c r="B902" s="249">
        <v>3962523.42</v>
      </c>
      <c r="C902" s="264">
        <v>43815502.560000002</v>
      </c>
      <c r="D902" s="248">
        <v>615548982.29999995</v>
      </c>
      <c r="E902" s="249"/>
      <c r="F902" s="249"/>
      <c r="G902" s="249">
        <v>155603907.58000001</v>
      </c>
      <c r="H902" s="249">
        <v>155360406.58000001</v>
      </c>
      <c r="I902" s="249">
        <v>243501</v>
      </c>
      <c r="J902" s="249">
        <v>24363300.850000001</v>
      </c>
      <c r="K902" s="249">
        <v>20700609.84</v>
      </c>
      <c r="L902" s="249">
        <f>L901+K902</f>
        <v>10413975499.790014</v>
      </c>
    </row>
    <row r="903" spans="1:12" x14ac:dyDescent="0.25">
      <c r="A903" s="250">
        <v>42810</v>
      </c>
      <c r="B903" s="249">
        <v>4744681</v>
      </c>
      <c r="C903" s="264">
        <v>42315922.100000001</v>
      </c>
      <c r="D903" s="249">
        <v>575955553.08000004</v>
      </c>
      <c r="E903" s="249"/>
      <c r="F903" s="249"/>
      <c r="G903" s="249">
        <v>139680111.46000001</v>
      </c>
      <c r="H903" s="249">
        <v>137783501.46000001</v>
      </c>
      <c r="I903" s="249">
        <v>1896610</v>
      </c>
      <c r="J903" s="249">
        <v>25624192.449999999</v>
      </c>
      <c r="K903" s="249">
        <v>21925950.32</v>
      </c>
      <c r="L903" s="249">
        <f>L902+K903</f>
        <v>10435901450.110014</v>
      </c>
    </row>
    <row r="904" spans="1:12" x14ac:dyDescent="0.25">
      <c r="A904" s="250">
        <v>42811</v>
      </c>
      <c r="B904" s="249">
        <v>27057056</v>
      </c>
      <c r="C904" s="264">
        <v>61802736</v>
      </c>
      <c r="D904" s="249">
        <v>578075889.08000004</v>
      </c>
      <c r="E904" s="249"/>
      <c r="F904" s="249"/>
      <c r="G904" s="249">
        <v>162868061.46000001</v>
      </c>
      <c r="H904" s="249">
        <v>162334810.46000001</v>
      </c>
      <c r="I904" s="249">
        <v>533251</v>
      </c>
      <c r="J904" s="249">
        <v>29010286.100000001</v>
      </c>
      <c r="K904" s="249">
        <v>25196897.170000002</v>
      </c>
      <c r="L904" s="249">
        <f>L903+K904</f>
        <v>10461098347.280014</v>
      </c>
    </row>
    <row r="905" spans="1:12" s="243" customFormat="1" x14ac:dyDescent="0.25">
      <c r="A905" s="245">
        <v>42812</v>
      </c>
      <c r="B905" s="236"/>
      <c r="C905" s="236"/>
      <c r="D905" s="236"/>
      <c r="E905" s="236"/>
      <c r="F905" s="236"/>
      <c r="G905" s="246"/>
      <c r="H905" s="246"/>
      <c r="I905" s="246"/>
      <c r="J905" s="251">
        <v>3387342.45</v>
      </c>
      <c r="K905" s="251">
        <v>2462430.42</v>
      </c>
      <c r="L905" s="272">
        <f>L904+K905</f>
        <v>10463560777.700014</v>
      </c>
    </row>
    <row r="906" spans="1:12" s="243" customFormat="1" x14ac:dyDescent="0.25">
      <c r="A906" s="245">
        <v>42813</v>
      </c>
      <c r="B906" s="236"/>
      <c r="C906" s="236"/>
      <c r="D906" s="236"/>
      <c r="E906" s="236"/>
      <c r="F906" s="236"/>
      <c r="G906" s="246"/>
      <c r="H906" s="246"/>
      <c r="I906" s="246"/>
      <c r="J906" s="236"/>
      <c r="K906" s="236"/>
      <c r="L906" s="236"/>
    </row>
    <row r="907" spans="1:12" x14ac:dyDescent="0.25">
      <c r="A907" s="250">
        <v>42814</v>
      </c>
      <c r="B907" s="249">
        <v>5138702</v>
      </c>
      <c r="C907" s="264">
        <v>14553101</v>
      </c>
      <c r="D907" s="249">
        <v>560973042.08000004</v>
      </c>
      <c r="E907" s="249"/>
      <c r="F907" s="249"/>
      <c r="G907" s="249">
        <v>168775871.46000001</v>
      </c>
      <c r="H907" s="249">
        <v>168168394.46000001</v>
      </c>
      <c r="I907" s="249">
        <v>607477</v>
      </c>
      <c r="J907" s="249">
        <v>24061955.5</v>
      </c>
      <c r="K907" s="249">
        <v>21020466.949999999</v>
      </c>
      <c r="L907" s="249">
        <f>L905+K907</f>
        <v>10484581244.650015</v>
      </c>
    </row>
    <row r="908" spans="1:12" x14ac:dyDescent="0.25">
      <c r="A908" s="250">
        <v>42815</v>
      </c>
      <c r="B908" s="249">
        <v>35121847</v>
      </c>
      <c r="C908" s="264">
        <v>8538708</v>
      </c>
      <c r="D908" s="249">
        <v>566816436.08000004</v>
      </c>
      <c r="E908" s="249"/>
      <c r="F908" s="249"/>
      <c r="G908" s="249">
        <v>156613421.46000001</v>
      </c>
      <c r="H908" s="249">
        <v>156069809.46000001</v>
      </c>
      <c r="I908" s="249">
        <v>543612</v>
      </c>
      <c r="J908" s="249">
        <v>18814684.899999999</v>
      </c>
      <c r="K908" s="249">
        <v>16055381.34</v>
      </c>
      <c r="L908" s="249">
        <f>L907+K908</f>
        <v>10500636625.990015</v>
      </c>
    </row>
    <row r="909" spans="1:12" x14ac:dyDescent="0.25">
      <c r="A909" s="250">
        <v>42816</v>
      </c>
      <c r="B909" s="249">
        <v>13520742</v>
      </c>
      <c r="C909" s="264">
        <v>37033626</v>
      </c>
      <c r="D909" s="249">
        <v>570008399.08000004</v>
      </c>
      <c r="E909" s="249"/>
      <c r="F909" s="249"/>
      <c r="G909" s="249">
        <v>171358327.46000001</v>
      </c>
      <c r="H909" s="249">
        <v>170799278.46000001</v>
      </c>
      <c r="I909" s="249">
        <v>559049</v>
      </c>
      <c r="J909" s="249">
        <v>5272004.5999999996</v>
      </c>
      <c r="K909" s="249">
        <v>4633115.42</v>
      </c>
      <c r="L909" s="249">
        <f>L908+K909</f>
        <v>10505269741.410015</v>
      </c>
    </row>
    <row r="910" spans="1:12" x14ac:dyDescent="0.25">
      <c r="A910" s="250">
        <v>42817</v>
      </c>
      <c r="B910" s="249">
        <v>82577959</v>
      </c>
      <c r="C910" s="264">
        <v>36081884</v>
      </c>
      <c r="D910" s="249">
        <v>632620891.08000004</v>
      </c>
      <c r="E910" s="249"/>
      <c r="F910" s="249"/>
      <c r="G910" s="249">
        <v>180357379.46000001</v>
      </c>
      <c r="H910" s="249">
        <v>178799390.46000001</v>
      </c>
      <c r="I910" s="249">
        <v>1557989</v>
      </c>
      <c r="J910" s="249">
        <v>20139424.399999999</v>
      </c>
      <c r="K910" s="249">
        <v>17192610.149999999</v>
      </c>
      <c r="L910" s="249">
        <f>L909+K910</f>
        <v>10522462351.560015</v>
      </c>
    </row>
    <row r="911" spans="1:12" x14ac:dyDescent="0.25">
      <c r="A911" s="250">
        <v>42818</v>
      </c>
      <c r="B911" s="249">
        <v>22756851.699999999</v>
      </c>
      <c r="C911" s="264">
        <v>37233592.82</v>
      </c>
      <c r="D911" s="249">
        <v>631624098.96000004</v>
      </c>
      <c r="E911" s="249"/>
      <c r="F911" s="249"/>
      <c r="G911" s="249">
        <v>184469652.46000001</v>
      </c>
      <c r="H911" s="249">
        <v>184261175.46000001</v>
      </c>
      <c r="I911" s="249">
        <v>208477</v>
      </c>
      <c r="J911" s="249">
        <v>27933343.32</v>
      </c>
      <c r="K911" s="249">
        <v>24022063.469999999</v>
      </c>
      <c r="L911" s="249">
        <f>L910+K911</f>
        <v>10546484415.030014</v>
      </c>
    </row>
    <row r="912" spans="1:12" x14ac:dyDescent="0.25">
      <c r="A912" s="245">
        <v>42819</v>
      </c>
      <c r="B912" s="236"/>
      <c r="C912" s="251"/>
      <c r="D912" s="236"/>
      <c r="E912" s="236"/>
      <c r="F912" s="236"/>
      <c r="G912" s="246"/>
      <c r="H912" s="246"/>
      <c r="I912" s="246"/>
      <c r="J912" s="236"/>
      <c r="K912" s="236"/>
      <c r="L912" s="236"/>
    </row>
    <row r="913" spans="1:12" x14ac:dyDescent="0.25">
      <c r="A913" s="245">
        <v>42820</v>
      </c>
      <c r="B913" s="236"/>
      <c r="C913" s="251"/>
      <c r="D913" s="236"/>
      <c r="E913" s="236"/>
      <c r="F913" s="236"/>
      <c r="G913" s="246"/>
      <c r="H913" s="246"/>
      <c r="I913" s="246"/>
      <c r="J913" s="236"/>
      <c r="K913" s="236"/>
      <c r="L913" s="236"/>
    </row>
    <row r="914" spans="1:12" x14ac:dyDescent="0.25">
      <c r="A914" s="250">
        <v>42821</v>
      </c>
      <c r="B914" s="249">
        <v>4228910</v>
      </c>
      <c r="C914" s="264">
        <v>16185000</v>
      </c>
      <c r="D914" s="249">
        <v>610039616.96000004</v>
      </c>
      <c r="E914" s="249"/>
      <c r="F914" s="249"/>
      <c r="G914" s="249">
        <v>181445045.46000001</v>
      </c>
      <c r="H914" s="249">
        <v>181265561.46000001</v>
      </c>
      <c r="I914" s="249">
        <v>179484</v>
      </c>
      <c r="J914" s="249">
        <v>25234451.449999999</v>
      </c>
      <c r="K914" s="249">
        <v>21913177.48</v>
      </c>
      <c r="L914" s="249">
        <f>L911+K914</f>
        <v>10568397592.510014</v>
      </c>
    </row>
    <row r="915" spans="1:12" x14ac:dyDescent="0.25">
      <c r="A915" s="250">
        <v>42822</v>
      </c>
      <c r="B915" s="249">
        <v>9365765</v>
      </c>
      <c r="C915" s="264">
        <v>1162746</v>
      </c>
      <c r="D915" s="249">
        <v>594943276.96000004</v>
      </c>
      <c r="E915" s="249"/>
      <c r="F915" s="249"/>
      <c r="G915" s="249">
        <v>177498220.46000001</v>
      </c>
      <c r="H915" s="249">
        <v>177363024.46000001</v>
      </c>
      <c r="I915" s="249">
        <v>135196</v>
      </c>
      <c r="J915" s="249">
        <v>17040488.75</v>
      </c>
      <c r="K915" s="249">
        <v>14650991.699999999</v>
      </c>
      <c r="L915" s="249">
        <f>L914+K915</f>
        <v>10583048584.210014</v>
      </c>
    </row>
    <row r="916" spans="1:12" x14ac:dyDescent="0.25">
      <c r="A916" s="250">
        <v>42823</v>
      </c>
      <c r="B916" s="249">
        <v>14919104</v>
      </c>
      <c r="C916" s="264">
        <v>14198834</v>
      </c>
      <c r="D916" s="249">
        <v>581735820.96000004</v>
      </c>
      <c r="E916" s="249"/>
      <c r="F916" s="249"/>
      <c r="G916" s="249">
        <v>171957251.46000001</v>
      </c>
      <c r="H916" s="249">
        <v>171576591.46000001</v>
      </c>
      <c r="I916" s="249">
        <v>380660</v>
      </c>
      <c r="J916" s="249">
        <v>24094802.710000001</v>
      </c>
      <c r="K916" s="249">
        <v>20406863.18</v>
      </c>
      <c r="L916" s="249">
        <f>L915+K916</f>
        <v>10603455447.390015</v>
      </c>
    </row>
    <row r="917" spans="1:12" x14ac:dyDescent="0.25">
      <c r="A917" s="250">
        <v>42824</v>
      </c>
      <c r="B917" s="249">
        <v>28499295</v>
      </c>
      <c r="C917" s="264">
        <v>24487192</v>
      </c>
      <c r="D917" s="249">
        <v>587838277.96000004</v>
      </c>
      <c r="E917" s="249"/>
      <c r="F917" s="249"/>
      <c r="G917" s="249">
        <v>166212715.46000001</v>
      </c>
      <c r="H917" s="249">
        <v>162559792.46000001</v>
      </c>
      <c r="I917" s="249">
        <v>3652923</v>
      </c>
      <c r="J917" s="249">
        <v>16363307.970000001</v>
      </c>
      <c r="K917" s="249">
        <v>14054809.800000001</v>
      </c>
      <c r="L917" s="249">
        <f>L916+K917</f>
        <v>10617510257.190014</v>
      </c>
    </row>
    <row r="918" spans="1:12" x14ac:dyDescent="0.25">
      <c r="A918" s="250">
        <v>42825</v>
      </c>
      <c r="B918" s="249">
        <v>30133135</v>
      </c>
      <c r="C918" s="249">
        <v>66426903.700000003</v>
      </c>
      <c r="D918" s="249">
        <v>592946602.94000006</v>
      </c>
      <c r="E918" s="249"/>
      <c r="F918" s="249"/>
      <c r="G918" s="249">
        <v>169326987.13999999</v>
      </c>
      <c r="H918" s="249">
        <v>168157782.13999999</v>
      </c>
      <c r="I918" s="249">
        <v>1169205</v>
      </c>
      <c r="J918" s="249">
        <v>32457816.379999999</v>
      </c>
      <c r="K918" s="249">
        <v>28624036.859999999</v>
      </c>
      <c r="L918" s="249">
        <f>L917+K918</f>
        <v>10646134294.050014</v>
      </c>
    </row>
    <row r="919" spans="1:12" x14ac:dyDescent="0.25">
      <c r="A919" s="245">
        <v>42826</v>
      </c>
      <c r="B919" s="236"/>
      <c r="C919" s="251">
        <v>-465435</v>
      </c>
      <c r="D919" s="236"/>
      <c r="E919" s="236"/>
      <c r="F919" s="236"/>
      <c r="G919" s="246"/>
      <c r="H919" s="246"/>
      <c r="I919" s="246"/>
      <c r="J919" s="251">
        <v>5567266.2999999998</v>
      </c>
      <c r="K919" s="251">
        <v>4748878.0999999996</v>
      </c>
      <c r="L919" s="272">
        <f>L918+K919</f>
        <v>10650883172.150015</v>
      </c>
    </row>
    <row r="920" spans="1:12" x14ac:dyDescent="0.25">
      <c r="A920" s="245">
        <v>42827</v>
      </c>
      <c r="B920" s="236"/>
      <c r="C920" s="236"/>
      <c r="D920" s="236"/>
      <c r="E920" s="236"/>
      <c r="F920" s="236"/>
      <c r="G920" s="246"/>
      <c r="H920" s="246"/>
      <c r="I920" s="246"/>
      <c r="J920" s="236"/>
      <c r="K920" s="236"/>
      <c r="L920" s="236"/>
    </row>
    <row r="921" spans="1:12" x14ac:dyDescent="0.25">
      <c r="A921" s="250">
        <v>42828</v>
      </c>
      <c r="B921" s="249">
        <v>42106225</v>
      </c>
      <c r="C921" s="249">
        <v>57686324.600000001</v>
      </c>
      <c r="D921" s="249">
        <v>559992881.74000001</v>
      </c>
      <c r="E921" s="249"/>
      <c r="F921" s="249"/>
      <c r="G921" s="249">
        <v>152281230.74000001</v>
      </c>
      <c r="H921" s="249">
        <v>150695755.74000001</v>
      </c>
      <c r="I921" s="249">
        <v>1585475</v>
      </c>
      <c r="J921" s="249">
        <v>21093524.600000001</v>
      </c>
      <c r="K921" s="249">
        <v>18257041.350000001</v>
      </c>
      <c r="L921" s="249">
        <f>L919+K921</f>
        <v>10669140213.500015</v>
      </c>
    </row>
    <row r="922" spans="1:12" x14ac:dyDescent="0.25">
      <c r="A922" s="250">
        <v>42829</v>
      </c>
      <c r="B922" s="249">
        <v>14628259.880000001</v>
      </c>
      <c r="C922" s="249">
        <v>18587999</v>
      </c>
      <c r="D922" s="249">
        <v>555362434.62</v>
      </c>
      <c r="E922" s="249"/>
      <c r="F922" s="249"/>
      <c r="G922" s="249">
        <v>146309708.97999999</v>
      </c>
      <c r="H922" s="249">
        <v>144829785.97999999</v>
      </c>
      <c r="I922" s="249">
        <v>1479923</v>
      </c>
      <c r="J922" s="249">
        <v>17211556.25</v>
      </c>
      <c r="K922" s="249">
        <v>14747460.99</v>
      </c>
      <c r="L922" s="249">
        <f>L921+K922</f>
        <v>10683887674.490015</v>
      </c>
    </row>
    <row r="923" spans="1:12" x14ac:dyDescent="0.25">
      <c r="A923" s="250">
        <v>42830</v>
      </c>
      <c r="B923" s="249">
        <v>20490347</v>
      </c>
      <c r="C923" s="249">
        <v>6274237</v>
      </c>
      <c r="D923" s="249">
        <v>567442761.62</v>
      </c>
      <c r="E923" s="249"/>
      <c r="F923" s="249"/>
      <c r="G923" s="249">
        <v>136857754.30000001</v>
      </c>
      <c r="H923" s="249">
        <v>133607996.3</v>
      </c>
      <c r="I923" s="249">
        <v>3249758</v>
      </c>
      <c r="J923" s="249">
        <v>8465237.75</v>
      </c>
      <c r="K923" s="249">
        <v>7341999.1399999997</v>
      </c>
      <c r="L923" s="249">
        <f>L922+K923</f>
        <v>10691229673.630014</v>
      </c>
    </row>
    <row r="924" spans="1:12" x14ac:dyDescent="0.25">
      <c r="A924" s="250">
        <v>42831</v>
      </c>
      <c r="B924" s="249">
        <v>8204058</v>
      </c>
      <c r="C924" s="249">
        <v>12555394</v>
      </c>
      <c r="D924" s="249">
        <v>555927532.62</v>
      </c>
      <c r="E924" s="249"/>
      <c r="F924" s="249"/>
      <c r="G924" s="249">
        <v>132154910.09999999</v>
      </c>
      <c r="H924" s="249">
        <v>129532486.09999999</v>
      </c>
      <c r="I924" s="249">
        <v>2622424</v>
      </c>
      <c r="J924" s="249">
        <v>21648757.75</v>
      </c>
      <c r="K924" s="249">
        <v>18756348.010000002</v>
      </c>
      <c r="L924" s="249">
        <f>L923+K924</f>
        <v>10709986021.640015</v>
      </c>
    </row>
    <row r="925" spans="1:12" x14ac:dyDescent="0.25">
      <c r="A925" s="250">
        <v>42832</v>
      </c>
      <c r="B925" s="249">
        <v>23309565</v>
      </c>
      <c r="C925" s="249">
        <v>55459667</v>
      </c>
      <c r="D925" s="249">
        <v>553118735.62</v>
      </c>
      <c r="E925" s="249"/>
      <c r="F925" s="249"/>
      <c r="G925" s="249">
        <v>129029483.09999999</v>
      </c>
      <c r="H925" s="249">
        <v>127434082.09999999</v>
      </c>
      <c r="I925" s="249">
        <v>1595401</v>
      </c>
      <c r="J925" s="249">
        <v>30789317.699999999</v>
      </c>
      <c r="K925" s="249">
        <v>26907590.120000001</v>
      </c>
      <c r="L925" s="249">
        <f>L924+K925</f>
        <v>10736893611.760015</v>
      </c>
    </row>
    <row r="926" spans="1:12" x14ac:dyDescent="0.25">
      <c r="A926" s="245">
        <v>42833</v>
      </c>
      <c r="B926" s="236"/>
      <c r="C926" s="236"/>
      <c r="D926" s="236"/>
      <c r="E926" s="236"/>
      <c r="F926" s="236"/>
      <c r="G926" s="246"/>
      <c r="H926" s="246"/>
      <c r="I926" s="246"/>
      <c r="J926" s="251">
        <v>4841016.6500000004</v>
      </c>
      <c r="K926" s="251">
        <v>4143910.23</v>
      </c>
      <c r="L926" s="272">
        <f>L925+K926</f>
        <v>10741037521.990015</v>
      </c>
    </row>
    <row r="927" spans="1:12" x14ac:dyDescent="0.25">
      <c r="A927" s="245">
        <v>42834</v>
      </c>
      <c r="B927" s="236"/>
      <c r="C927" s="236"/>
      <c r="D927" s="236"/>
      <c r="E927" s="236"/>
      <c r="F927" s="236"/>
      <c r="G927" s="246"/>
      <c r="H927" s="246"/>
      <c r="I927" s="246"/>
      <c r="J927" s="236"/>
      <c r="K927" s="236"/>
      <c r="L927" s="236"/>
    </row>
    <row r="928" spans="1:12" x14ac:dyDescent="0.25">
      <c r="A928" s="250">
        <v>42835</v>
      </c>
      <c r="B928" s="249">
        <v>2555424</v>
      </c>
      <c r="C928" s="249">
        <v>5014902</v>
      </c>
      <c r="D928" s="249">
        <v>531052088.86000001</v>
      </c>
      <c r="E928" s="249"/>
      <c r="F928" s="249"/>
      <c r="G928" s="249">
        <v>122244975.09999999</v>
      </c>
      <c r="H928" s="249">
        <v>122012179.09999999</v>
      </c>
      <c r="I928" s="249">
        <v>232796</v>
      </c>
      <c r="J928" s="249">
        <v>21857596.5</v>
      </c>
      <c r="K928" s="249">
        <v>19196896.370000001</v>
      </c>
      <c r="L928" s="249">
        <f>L926+K928</f>
        <v>10760234418.360016</v>
      </c>
    </row>
    <row r="929" spans="1:12" x14ac:dyDescent="0.25">
      <c r="A929" s="250">
        <v>42836</v>
      </c>
      <c r="B929" s="249">
        <v>16029147</v>
      </c>
      <c r="C929" s="249">
        <v>6246010</v>
      </c>
      <c r="D929" s="249">
        <v>538364615.77999997</v>
      </c>
      <c r="E929" s="249"/>
      <c r="F929" s="249"/>
      <c r="G929" s="249">
        <v>134133810.22</v>
      </c>
      <c r="H929" s="249">
        <v>133541002.22</v>
      </c>
      <c r="I929" s="249">
        <v>592808</v>
      </c>
      <c r="J929" s="249">
        <v>11387146.449999999</v>
      </c>
      <c r="K929" s="249">
        <v>9728785.8900000006</v>
      </c>
      <c r="L929" s="249">
        <f>L928+K929</f>
        <v>10769963204.250015</v>
      </c>
    </row>
    <row r="930" spans="1:12" x14ac:dyDescent="0.25">
      <c r="A930" s="250">
        <v>42837</v>
      </c>
      <c r="B930" s="249">
        <v>24728710</v>
      </c>
      <c r="C930" s="249">
        <v>37783602</v>
      </c>
      <c r="D930" s="249">
        <v>514197179.66000003</v>
      </c>
      <c r="E930" s="249"/>
      <c r="F930" s="249"/>
      <c r="G930" s="249">
        <v>125970321.09999999</v>
      </c>
      <c r="H930" s="249">
        <v>125612399.09999999</v>
      </c>
      <c r="I930" s="249">
        <v>357922</v>
      </c>
      <c r="J930" s="249">
        <v>27121966.699999999</v>
      </c>
      <c r="K930" s="249">
        <v>23208602.77</v>
      </c>
      <c r="L930" s="249">
        <f>L929+K930</f>
        <v>10793171807.020016</v>
      </c>
    </row>
    <row r="931" spans="1:12" x14ac:dyDescent="0.25">
      <c r="A931" s="250">
        <v>42838</v>
      </c>
      <c r="B931" s="249">
        <v>33034644</v>
      </c>
      <c r="C931" s="249">
        <v>14853683</v>
      </c>
      <c r="D931" s="249">
        <v>524243700.66000003</v>
      </c>
      <c r="E931" s="249"/>
      <c r="F931" s="249"/>
      <c r="G931" s="249">
        <v>133228250.09999999</v>
      </c>
      <c r="H931" s="249">
        <v>126475019.09999999</v>
      </c>
      <c r="I931" s="249">
        <v>6753231</v>
      </c>
      <c r="J931" s="249">
        <v>33348934.100000001</v>
      </c>
      <c r="K931" s="249">
        <v>29006947.780000001</v>
      </c>
      <c r="L931" s="249">
        <f>L930+K931</f>
        <v>10822178754.800016</v>
      </c>
    </row>
    <row r="932" spans="1:12" x14ac:dyDescent="0.25">
      <c r="A932" s="250">
        <v>42839</v>
      </c>
      <c r="B932" s="249">
        <v>33405273</v>
      </c>
      <c r="C932" s="249">
        <v>36163760</v>
      </c>
      <c r="D932" s="249">
        <v>520583942.66000003</v>
      </c>
      <c r="E932" s="249"/>
      <c r="F932" s="249"/>
      <c r="G932" s="249">
        <v>149617523.09999999</v>
      </c>
      <c r="H932" s="249">
        <v>144189916.09999999</v>
      </c>
      <c r="I932" s="249">
        <v>5427607</v>
      </c>
      <c r="J932" s="249">
        <v>17788805.609999999</v>
      </c>
      <c r="K932" s="249">
        <v>15712377.18</v>
      </c>
      <c r="L932" s="249">
        <f>L931+K932</f>
        <v>10837891131.980017</v>
      </c>
    </row>
    <row r="933" spans="1:12" x14ac:dyDescent="0.25">
      <c r="A933" s="245">
        <v>42840</v>
      </c>
      <c r="B933" s="236"/>
      <c r="C933" s="236"/>
      <c r="D933" s="236"/>
      <c r="E933" s="236"/>
      <c r="F933" s="236"/>
      <c r="G933" s="246"/>
      <c r="H933" s="246"/>
      <c r="I933" s="246"/>
      <c r="J933" s="262"/>
      <c r="K933" s="262"/>
      <c r="L933" s="236"/>
    </row>
    <row r="934" spans="1:12" x14ac:dyDescent="0.25">
      <c r="A934" s="245">
        <v>42841</v>
      </c>
      <c r="B934" s="236"/>
      <c r="C934" s="236"/>
      <c r="D934" s="236"/>
      <c r="E934" s="236"/>
      <c r="F934" s="236"/>
      <c r="G934" s="246"/>
      <c r="H934" s="246"/>
      <c r="I934" s="246"/>
      <c r="J934" s="236"/>
      <c r="K934" s="272"/>
      <c r="L934" s="236"/>
    </row>
    <row r="935" spans="1:12" x14ac:dyDescent="0.25">
      <c r="A935" s="250">
        <v>42842</v>
      </c>
      <c r="B935" s="249">
        <v>433195</v>
      </c>
      <c r="C935" s="249">
        <v>13267327</v>
      </c>
      <c r="J935" s="249">
        <v>41905739.399999999</v>
      </c>
      <c r="K935" s="249">
        <v>30474084.760000002</v>
      </c>
      <c r="L935" s="249">
        <f>L932+K935</f>
        <v>10868365216.740017</v>
      </c>
    </row>
    <row r="936" spans="1:12" x14ac:dyDescent="0.25">
      <c r="A936" s="250">
        <v>42843</v>
      </c>
      <c r="B936" s="249">
        <v>41504179</v>
      </c>
      <c r="C936" s="249">
        <v>20557826</v>
      </c>
      <c r="D936" s="249">
        <v>500115077.66000003</v>
      </c>
      <c r="E936" s="249"/>
      <c r="F936" s="249"/>
      <c r="G936" s="249">
        <v>143361513.09999999</v>
      </c>
      <c r="H936" s="249">
        <v>138516765.09999999</v>
      </c>
      <c r="I936" s="249">
        <v>4844748</v>
      </c>
      <c r="J936" s="249">
        <v>9184162.8200000003</v>
      </c>
      <c r="K936" s="249">
        <v>8458902.6999999993</v>
      </c>
      <c r="L936" s="249">
        <f>L935+K936</f>
        <v>10876824119.440018</v>
      </c>
    </row>
    <row r="937" spans="1:12" x14ac:dyDescent="0.25">
      <c r="A937" s="250">
        <v>42844</v>
      </c>
      <c r="B937" s="249">
        <v>6069816</v>
      </c>
      <c r="C937" s="249">
        <v>10976865</v>
      </c>
      <c r="D937" s="248">
        <v>502879633.45999998</v>
      </c>
      <c r="E937" s="249"/>
      <c r="F937" s="249"/>
      <c r="G937" s="248">
        <v>135992572.09999999</v>
      </c>
      <c r="H937" s="248">
        <v>131175202.09999999</v>
      </c>
      <c r="I937" s="248">
        <v>4817370</v>
      </c>
      <c r="J937" s="249">
        <v>3157751</v>
      </c>
      <c r="K937" s="249">
        <v>2807755.86</v>
      </c>
      <c r="L937" s="249">
        <f>L936+K937</f>
        <v>10879631875.300018</v>
      </c>
    </row>
    <row r="938" spans="1:12" x14ac:dyDescent="0.25">
      <c r="A938" s="250">
        <v>42845</v>
      </c>
      <c r="B938" s="249">
        <v>14879058</v>
      </c>
      <c r="C938" s="249">
        <v>16114486</v>
      </c>
      <c r="D938" s="249"/>
      <c r="E938" s="249"/>
      <c r="F938" s="249"/>
      <c r="G938" s="249"/>
      <c r="H938" s="249"/>
      <c r="I938" s="249"/>
      <c r="J938" s="248">
        <v>32757317.390000001</v>
      </c>
      <c r="K938" s="249">
        <v>28187230.260000002</v>
      </c>
      <c r="L938" s="249">
        <f>L937+K938</f>
        <v>10907819105.560019</v>
      </c>
    </row>
    <row r="939" spans="1:12" x14ac:dyDescent="0.25">
      <c r="A939" s="250">
        <v>42846</v>
      </c>
      <c r="B939" s="249">
        <v>25969204</v>
      </c>
      <c r="C939" s="249">
        <v>24505782</v>
      </c>
      <c r="D939" s="249">
        <v>502194504.77999997</v>
      </c>
      <c r="E939" s="249"/>
      <c r="F939" s="249"/>
      <c r="G939" s="249">
        <v>144370301.90000001</v>
      </c>
      <c r="H939" s="249">
        <v>130930740.90000001</v>
      </c>
      <c r="I939" s="249">
        <v>13439561</v>
      </c>
      <c r="J939" s="249">
        <v>25024679</v>
      </c>
      <c r="K939" s="249">
        <v>22053198.300000001</v>
      </c>
      <c r="L939" s="249">
        <f>L938+K939</f>
        <v>10929872303.860018</v>
      </c>
    </row>
    <row r="940" spans="1:12" x14ac:dyDescent="0.25">
      <c r="A940" s="245">
        <v>42847</v>
      </c>
      <c r="B940" s="236"/>
      <c r="C940" s="236"/>
      <c r="D940" s="236"/>
      <c r="E940" s="236"/>
      <c r="F940" s="236"/>
      <c r="G940" s="246"/>
      <c r="H940" s="246"/>
      <c r="I940" s="246"/>
      <c r="J940" s="251">
        <v>3625026.9</v>
      </c>
      <c r="K940" s="251">
        <v>3092147.95</v>
      </c>
      <c r="L940" s="272">
        <f>L939+K940</f>
        <v>10932964451.810019</v>
      </c>
    </row>
    <row r="941" spans="1:12" x14ac:dyDescent="0.25">
      <c r="A941" s="245">
        <v>42848</v>
      </c>
      <c r="B941" s="236"/>
      <c r="C941" s="236"/>
      <c r="D941" s="236"/>
      <c r="E941" s="236"/>
      <c r="F941" s="236"/>
      <c r="G941" s="246"/>
      <c r="H941" s="246"/>
      <c r="I941" s="246"/>
      <c r="J941" s="236"/>
      <c r="K941" s="236"/>
      <c r="L941" s="236"/>
    </row>
    <row r="942" spans="1:12" x14ac:dyDescent="0.25">
      <c r="A942" s="250">
        <v>42849</v>
      </c>
      <c r="B942" s="249">
        <v>18119684</v>
      </c>
      <c r="C942" s="249">
        <v>56095571</v>
      </c>
      <c r="D942" s="249">
        <v>500480160.89999998</v>
      </c>
      <c r="E942" s="249"/>
      <c r="F942" s="249"/>
      <c r="G942" s="249">
        <v>138902867.90000001</v>
      </c>
      <c r="H942" s="249">
        <v>133551320.90000001</v>
      </c>
      <c r="I942" s="249">
        <v>5351547</v>
      </c>
      <c r="J942" s="249">
        <v>13762594.4</v>
      </c>
      <c r="K942" s="249">
        <v>11946249.1</v>
      </c>
      <c r="L942" s="249">
        <f>L940+K942</f>
        <v>10944910700.910019</v>
      </c>
    </row>
    <row r="943" spans="1:12" x14ac:dyDescent="0.25">
      <c r="A943" s="250">
        <v>42850</v>
      </c>
      <c r="B943" s="249">
        <v>9103504</v>
      </c>
      <c r="C943" s="249">
        <v>7586932</v>
      </c>
      <c r="D943" s="249">
        <v>492197676.89999998</v>
      </c>
      <c r="E943" s="249"/>
      <c r="F943" s="249"/>
      <c r="G943" s="249">
        <v>137135329.90000001</v>
      </c>
      <c r="H943" s="249">
        <v>132322941.90000001</v>
      </c>
      <c r="I943" s="249">
        <v>4812388</v>
      </c>
      <c r="J943" s="249">
        <v>11446083.199999999</v>
      </c>
      <c r="K943" s="249">
        <v>9771459.2699999996</v>
      </c>
      <c r="L943" s="249">
        <f>L942+K943</f>
        <v>10954682160.180019</v>
      </c>
    </row>
    <row r="944" spans="1:12" x14ac:dyDescent="0.25">
      <c r="A944" s="250">
        <v>42851</v>
      </c>
      <c r="B944" s="249">
        <v>21020650</v>
      </c>
      <c r="C944" s="249">
        <v>16178964</v>
      </c>
      <c r="D944" s="249">
        <v>498038370.89999998</v>
      </c>
      <c r="E944" s="249"/>
      <c r="F944" s="249"/>
      <c r="G944" s="249">
        <v>143168673.90000001</v>
      </c>
      <c r="H944" s="249">
        <v>138407765.90000001</v>
      </c>
      <c r="I944" s="249">
        <v>4760908</v>
      </c>
      <c r="J944" s="249">
        <v>3848571.25</v>
      </c>
      <c r="K944" s="249">
        <v>3366836.54</v>
      </c>
      <c r="L944" s="249">
        <f>L943+K944</f>
        <v>10958048996.72002</v>
      </c>
    </row>
    <row r="945" spans="1:12" x14ac:dyDescent="0.25">
      <c r="A945" s="250">
        <v>42852</v>
      </c>
      <c r="B945" s="249">
        <v>15467612</v>
      </c>
      <c r="C945" s="249">
        <v>9208212</v>
      </c>
      <c r="D945" s="249">
        <v>499079787.89999998</v>
      </c>
      <c r="E945" s="249"/>
      <c r="F945" s="249"/>
      <c r="G945" s="249">
        <v>142426728.90000001</v>
      </c>
      <c r="H945" s="249">
        <v>136804105.90000001</v>
      </c>
      <c r="I945" s="249">
        <v>5622623</v>
      </c>
      <c r="J945" s="249">
        <v>13025564.449999999</v>
      </c>
      <c r="K945" s="249">
        <v>11425352.49</v>
      </c>
      <c r="L945" s="249">
        <f>L944+K945</f>
        <v>10969474349.21002</v>
      </c>
    </row>
    <row r="946" spans="1:12" x14ac:dyDescent="0.25">
      <c r="A946" s="250">
        <v>42853</v>
      </c>
      <c r="B946" s="249">
        <v>7067961</v>
      </c>
      <c r="C946" s="249">
        <v>32034532.879999999</v>
      </c>
      <c r="D946" s="249">
        <v>484838778.89999998</v>
      </c>
      <c r="E946" s="249"/>
      <c r="F946" s="249"/>
      <c r="G946" s="249">
        <v>156359968.90000001</v>
      </c>
      <c r="H946" s="249">
        <v>151566913.90000001</v>
      </c>
      <c r="I946" s="249">
        <v>4793055</v>
      </c>
      <c r="J946" s="249">
        <v>34823785.25</v>
      </c>
      <c r="K946" s="249">
        <v>30227934.280000001</v>
      </c>
      <c r="L946" s="249">
        <f>L945+K946</f>
        <v>10999702283.490021</v>
      </c>
    </row>
    <row r="947" spans="1:12" x14ac:dyDescent="0.25">
      <c r="A947" s="245">
        <v>42854</v>
      </c>
      <c r="B947" s="236"/>
      <c r="C947" s="236"/>
      <c r="D947" s="236"/>
      <c r="E947" s="236"/>
      <c r="F947" s="236"/>
      <c r="G947" s="246"/>
      <c r="H947" s="246"/>
      <c r="I947" s="246"/>
      <c r="J947" s="236"/>
      <c r="K947" s="236"/>
      <c r="L947" s="236"/>
    </row>
    <row r="948" spans="1:12" x14ac:dyDescent="0.25">
      <c r="A948" s="245">
        <v>42855</v>
      </c>
      <c r="B948" s="236"/>
      <c r="C948" s="236"/>
      <c r="D948" s="236"/>
      <c r="E948" s="236"/>
      <c r="F948" s="236"/>
      <c r="G948" s="246"/>
      <c r="H948" s="246"/>
      <c r="I948" s="246"/>
      <c r="J948" s="251">
        <v>238664</v>
      </c>
      <c r="K948" s="251">
        <v>212649.57</v>
      </c>
      <c r="L948" s="272">
        <f>L946+J948</f>
        <v>10999940947.490021</v>
      </c>
    </row>
    <row r="949" spans="1:12" x14ac:dyDescent="0.25">
      <c r="A949" s="245">
        <v>42856</v>
      </c>
      <c r="B949" s="236"/>
      <c r="C949" s="236"/>
      <c r="D949" s="236"/>
      <c r="E949" s="236"/>
      <c r="F949" s="236"/>
      <c r="G949" s="246"/>
      <c r="H949" s="246"/>
      <c r="I949" s="246"/>
      <c r="J949" s="251">
        <v>5526814.5</v>
      </c>
      <c r="K949" s="251">
        <v>4714372.79</v>
      </c>
      <c r="L949" s="272">
        <f>L948+K949</f>
        <v>11004655320.280022</v>
      </c>
    </row>
    <row r="950" spans="1:12" x14ac:dyDescent="0.25">
      <c r="A950" s="250">
        <v>42857</v>
      </c>
      <c r="B950" s="249">
        <v>15823070</v>
      </c>
      <c r="C950" s="249">
        <v>20261537</v>
      </c>
      <c r="D950" s="249">
        <v>473373454.89999998</v>
      </c>
      <c r="E950" s="249"/>
      <c r="F950" s="249"/>
      <c r="G950" s="249">
        <v>158193006.90000001</v>
      </c>
      <c r="H950" s="249">
        <v>153261970.90000001</v>
      </c>
      <c r="I950" s="249">
        <v>4931036</v>
      </c>
      <c r="J950" s="249">
        <v>11895926.210000001</v>
      </c>
      <c r="K950" s="249">
        <v>10343232.25</v>
      </c>
      <c r="L950" s="249">
        <f>L949+K950</f>
        <v>11014998552.530022</v>
      </c>
    </row>
    <row r="951" spans="1:12" x14ac:dyDescent="0.25">
      <c r="A951" s="250">
        <v>42858</v>
      </c>
      <c r="B951" s="249">
        <v>20847838.600000001</v>
      </c>
      <c r="C951" s="249">
        <v>435811</v>
      </c>
      <c r="D951" s="249">
        <v>456821267.5</v>
      </c>
      <c r="E951" s="249"/>
      <c r="F951" s="249"/>
      <c r="G951" s="249">
        <v>145673137.90000001</v>
      </c>
      <c r="H951" s="249">
        <v>144230430.90000001</v>
      </c>
      <c r="I951" s="249">
        <v>1442707</v>
      </c>
      <c r="J951" s="249">
        <v>10753903.4</v>
      </c>
      <c r="K951" s="249">
        <v>9212204.8699999992</v>
      </c>
      <c r="L951" s="249">
        <f>L950+K951</f>
        <v>11024210757.400023</v>
      </c>
    </row>
    <row r="952" spans="1:12" x14ac:dyDescent="0.25">
      <c r="A952" s="250">
        <v>42859</v>
      </c>
      <c r="B952" s="249">
        <v>13058965</v>
      </c>
      <c r="C952" s="249">
        <v>18553319</v>
      </c>
      <c r="D952" s="249">
        <v>454677781.5</v>
      </c>
      <c r="E952" s="249"/>
      <c r="F952" s="249"/>
      <c r="G952" s="249">
        <v>157732378.90000001</v>
      </c>
      <c r="H952" s="249">
        <v>157515256.90000001</v>
      </c>
      <c r="I952" s="249">
        <v>217122</v>
      </c>
      <c r="J952" s="249">
        <v>46486633.799999997</v>
      </c>
      <c r="K952" s="249">
        <v>40046338.159999996</v>
      </c>
      <c r="L952" s="249">
        <f>L951+K952</f>
        <v>11064257095.560022</v>
      </c>
    </row>
    <row r="953" spans="1:12" x14ac:dyDescent="0.25">
      <c r="A953" s="250">
        <v>42860</v>
      </c>
      <c r="B953" s="249">
        <v>25217901</v>
      </c>
      <c r="C953" s="249">
        <v>23931618</v>
      </c>
      <c r="D953" s="249">
        <v>469302029.5</v>
      </c>
      <c r="E953" s="249"/>
      <c r="F953" s="249"/>
      <c r="G953" s="249">
        <v>156532131.90000001</v>
      </c>
      <c r="H953" s="249">
        <v>154563258.90000001</v>
      </c>
      <c r="I953" s="249">
        <v>1968873</v>
      </c>
      <c r="J953" s="249">
        <v>15085594</v>
      </c>
      <c r="K953" s="249">
        <v>13062021.710000001</v>
      </c>
      <c r="L953" s="249">
        <f>L952+K953</f>
        <v>11077319117.270021</v>
      </c>
    </row>
    <row r="954" spans="1:12" x14ac:dyDescent="0.25">
      <c r="A954" s="245">
        <v>42861</v>
      </c>
      <c r="B954" s="236"/>
      <c r="C954" s="236"/>
      <c r="D954" s="236"/>
      <c r="E954" s="236"/>
      <c r="F954" s="236"/>
      <c r="G954" s="246"/>
      <c r="H954" s="246"/>
      <c r="I954" s="246"/>
      <c r="J954" s="251">
        <v>703324</v>
      </c>
      <c r="K954" s="251">
        <v>665344.5</v>
      </c>
      <c r="L954" s="272">
        <f>L953+J954</f>
        <v>11078022441.270021</v>
      </c>
    </row>
    <row r="955" spans="1:12" x14ac:dyDescent="0.25">
      <c r="A955" s="245">
        <v>42862</v>
      </c>
      <c r="B955" s="236"/>
      <c r="C955" s="236"/>
      <c r="D955" s="236"/>
      <c r="E955" s="236"/>
      <c r="F955" s="236"/>
      <c r="G955" s="246"/>
      <c r="H955" s="246"/>
      <c r="I955" s="246"/>
      <c r="J955" s="236"/>
      <c r="K955" s="236"/>
      <c r="L955" s="236"/>
    </row>
    <row r="956" spans="1:12" x14ac:dyDescent="0.25">
      <c r="A956" s="245">
        <v>42863</v>
      </c>
      <c r="B956" s="236"/>
      <c r="C956" s="251"/>
      <c r="D956" s="236"/>
      <c r="E956" s="236"/>
      <c r="F956" s="236"/>
      <c r="G956" s="246"/>
      <c r="H956" s="246"/>
      <c r="I956" s="246"/>
      <c r="J956" s="236"/>
      <c r="K956" s="236"/>
      <c r="L956" s="236"/>
    </row>
    <row r="957" spans="1:12" x14ac:dyDescent="0.25">
      <c r="A957" s="245">
        <v>42864</v>
      </c>
      <c r="B957" s="236"/>
      <c r="C957" s="251"/>
      <c r="D957" s="236"/>
      <c r="E957" s="236"/>
      <c r="F957" s="236"/>
      <c r="G957" s="246"/>
      <c r="H957" s="246"/>
      <c r="I957" s="246"/>
      <c r="J957" s="236"/>
      <c r="K957" s="236"/>
      <c r="L957" s="236"/>
    </row>
    <row r="958" spans="1:12" x14ac:dyDescent="0.25">
      <c r="A958" s="250">
        <v>42865</v>
      </c>
      <c r="B958" s="249">
        <v>13883637</v>
      </c>
      <c r="C958" s="249">
        <v>28242674</v>
      </c>
      <c r="D958" s="249">
        <v>465797618.5</v>
      </c>
      <c r="E958" s="249"/>
      <c r="F958" s="249"/>
      <c r="G958" s="249">
        <v>154657893.90000001</v>
      </c>
      <c r="H958" s="249">
        <v>151865778.90000001</v>
      </c>
      <c r="I958" s="249">
        <v>2792115</v>
      </c>
      <c r="J958" s="249">
        <v>6959703.5999999996</v>
      </c>
      <c r="K958" s="249">
        <v>5952594.9100000001</v>
      </c>
      <c r="L958" s="249">
        <f>L954+K958</f>
        <v>11083975036.180021</v>
      </c>
    </row>
    <row r="959" spans="1:12" x14ac:dyDescent="0.25">
      <c r="A959" s="250">
        <v>42866</v>
      </c>
      <c r="B959" s="249">
        <v>15843981</v>
      </c>
      <c r="C959" s="249">
        <v>6281319</v>
      </c>
      <c r="D959" s="249">
        <v>459036632.5</v>
      </c>
      <c r="E959" s="249"/>
      <c r="F959" s="249"/>
      <c r="G959" s="249">
        <v>148942978.09999999</v>
      </c>
      <c r="H959" s="249">
        <v>147532095.09999999</v>
      </c>
      <c r="I959" s="249">
        <v>1410883</v>
      </c>
      <c r="J959" s="249">
        <v>5169141.99</v>
      </c>
      <c r="K959" s="249">
        <v>4399060.9400000004</v>
      </c>
      <c r="L959" s="249">
        <f>L958+K959</f>
        <v>11088374097.120022</v>
      </c>
    </row>
    <row r="960" spans="1:12" x14ac:dyDescent="0.25">
      <c r="A960" s="250">
        <v>42867</v>
      </c>
      <c r="B960" s="249">
        <v>52222820</v>
      </c>
      <c r="C960" s="249">
        <v>23388589</v>
      </c>
      <c r="D960" s="249">
        <v>494834430.5</v>
      </c>
      <c r="E960" s="249"/>
      <c r="F960" s="249"/>
      <c r="G960" s="249">
        <v>159804643.90000001</v>
      </c>
      <c r="H960" s="249">
        <v>158542068.90000001</v>
      </c>
      <c r="I960" s="249">
        <v>1262575</v>
      </c>
      <c r="J960" s="249">
        <v>33567052.100000001</v>
      </c>
      <c r="K960" s="249">
        <v>29149100.859999999</v>
      </c>
      <c r="L960" s="249">
        <f>L959+K960</f>
        <v>11117523197.980022</v>
      </c>
    </row>
    <row r="961" spans="1:12" x14ac:dyDescent="0.25">
      <c r="A961" s="245">
        <v>42868</v>
      </c>
      <c r="B961" s="236"/>
      <c r="C961" s="236"/>
      <c r="D961" s="236"/>
      <c r="E961" s="236"/>
      <c r="F961" s="236"/>
      <c r="G961" s="246"/>
      <c r="H961" s="246"/>
      <c r="I961" s="246"/>
      <c r="J961" s="251">
        <v>5262446.4000000004</v>
      </c>
      <c r="K961" s="251">
        <v>4488866.75</v>
      </c>
      <c r="L961" s="272">
        <f>L960+K961</f>
        <v>11122012064.730022</v>
      </c>
    </row>
    <row r="962" spans="1:12" x14ac:dyDescent="0.25">
      <c r="A962" s="245">
        <v>42869</v>
      </c>
      <c r="B962" s="236"/>
      <c r="C962" s="236"/>
      <c r="D962" s="236"/>
      <c r="E962" s="236"/>
      <c r="F962" s="236"/>
      <c r="G962" s="246"/>
      <c r="H962" s="246"/>
      <c r="I962" s="246"/>
      <c r="J962" s="236"/>
      <c r="K962" s="236"/>
      <c r="L962" s="236"/>
    </row>
    <row r="963" spans="1:12" x14ac:dyDescent="0.25">
      <c r="A963" s="250">
        <v>42870</v>
      </c>
      <c r="B963" s="249">
        <v>25330490</v>
      </c>
      <c r="C963" s="249">
        <v>17584444</v>
      </c>
      <c r="D963" s="249">
        <v>487898296.5</v>
      </c>
      <c r="E963" s="249"/>
      <c r="F963" s="249"/>
      <c r="G963" s="249">
        <v>154401552.90000001</v>
      </c>
      <c r="H963" s="249">
        <v>153531918.90000001</v>
      </c>
      <c r="I963" s="249">
        <v>869634</v>
      </c>
      <c r="J963" s="249">
        <v>16316448.01</v>
      </c>
      <c r="K963" s="249">
        <v>14302541.050000001</v>
      </c>
      <c r="L963" s="249">
        <f>L961+K963</f>
        <v>11136314605.780022</v>
      </c>
    </row>
    <row r="964" spans="1:12" x14ac:dyDescent="0.25">
      <c r="A964" s="250">
        <v>42871</v>
      </c>
      <c r="B964" s="249">
        <v>24123645</v>
      </c>
      <c r="C964" s="249">
        <v>19192043</v>
      </c>
      <c r="D964" s="249">
        <v>495767238.69999999</v>
      </c>
      <c r="E964" s="249"/>
      <c r="F964" s="249"/>
      <c r="G964" s="249">
        <v>150696238.90000001</v>
      </c>
      <c r="H964" s="249">
        <v>149987695.90000001</v>
      </c>
      <c r="I964" s="249">
        <v>708543</v>
      </c>
      <c r="J964" s="249">
        <v>8565702.5500000007</v>
      </c>
      <c r="K964" s="249">
        <v>7319760.7599999998</v>
      </c>
      <c r="L964" s="249">
        <f>L963+K964</f>
        <v>11143634366.540022</v>
      </c>
    </row>
    <row r="965" spans="1:12" x14ac:dyDescent="0.25">
      <c r="A965" s="250">
        <v>42872</v>
      </c>
      <c r="B965" s="249">
        <v>28046791</v>
      </c>
      <c r="C965" s="249">
        <v>13368446</v>
      </c>
      <c r="D965" s="248">
        <v>496549754.5</v>
      </c>
      <c r="E965" s="249"/>
      <c r="F965" s="249"/>
      <c r="G965" s="249">
        <v>148796483.90000001</v>
      </c>
      <c r="H965" s="249">
        <v>148507579.90000001</v>
      </c>
      <c r="I965" s="249">
        <v>288904</v>
      </c>
      <c r="J965" s="249">
        <v>12051446.449999999</v>
      </c>
      <c r="K965" s="249">
        <v>10393643.68</v>
      </c>
      <c r="L965" s="249">
        <f>L964+K965</f>
        <v>11154028010.220022</v>
      </c>
    </row>
    <row r="966" spans="1:12" x14ac:dyDescent="0.25">
      <c r="A966" s="250">
        <v>42873</v>
      </c>
      <c r="B966" s="249">
        <v>16054751</v>
      </c>
      <c r="C966" s="249">
        <v>8958644</v>
      </c>
      <c r="D966" s="249">
        <v>495321657.5</v>
      </c>
      <c r="E966" s="249"/>
      <c r="F966" s="249"/>
      <c r="G966" s="249">
        <v>148464501.90000001</v>
      </c>
      <c r="H966" s="249">
        <v>147748793.90000001</v>
      </c>
      <c r="I966" s="249">
        <v>715708</v>
      </c>
      <c r="J966" s="249">
        <v>26491000.879999999</v>
      </c>
      <c r="K966" s="249">
        <v>22957815.73</v>
      </c>
      <c r="L966" s="249">
        <f>L965+K966</f>
        <v>11176985825.950022</v>
      </c>
    </row>
    <row r="967" spans="1:12" x14ac:dyDescent="0.25">
      <c r="A967" s="250">
        <v>42874</v>
      </c>
      <c r="B967" s="249">
        <v>36764467</v>
      </c>
      <c r="C967" s="249">
        <v>42290958.600000001</v>
      </c>
      <c r="D967" s="249">
        <v>516053291.5</v>
      </c>
      <c r="E967" s="249"/>
      <c r="F967" s="249"/>
      <c r="G967" s="249">
        <v>159758672.90000001</v>
      </c>
      <c r="H967" s="249">
        <v>157727797.90000001</v>
      </c>
      <c r="I967" s="249">
        <v>2030875</v>
      </c>
      <c r="J967" s="249">
        <v>25758022.649999999</v>
      </c>
      <c r="K967" s="249">
        <v>22570433.329999998</v>
      </c>
      <c r="L967" s="249">
        <f>L966+K967</f>
        <v>11199556259.280022</v>
      </c>
    </row>
    <row r="968" spans="1:12" x14ac:dyDescent="0.25">
      <c r="A968" s="245">
        <v>42875</v>
      </c>
      <c r="B968" s="236"/>
      <c r="C968" s="236"/>
      <c r="D968" s="236"/>
      <c r="E968" s="236"/>
      <c r="F968" s="236"/>
      <c r="G968" s="246"/>
      <c r="H968" s="246"/>
      <c r="I968" s="246"/>
      <c r="J968" s="251">
        <v>1046094.3</v>
      </c>
      <c r="K968" s="251">
        <v>892318.49</v>
      </c>
      <c r="L968" s="272">
        <f>L967+K968</f>
        <v>11200448577.770021</v>
      </c>
    </row>
    <row r="969" spans="1:12" x14ac:dyDescent="0.25">
      <c r="A969" s="245">
        <v>42876</v>
      </c>
      <c r="B969" s="236"/>
      <c r="C969" s="236"/>
      <c r="D969" s="236"/>
      <c r="E969" s="236"/>
      <c r="F969" s="236"/>
      <c r="G969" s="246"/>
      <c r="H969" s="246"/>
      <c r="I969" s="246"/>
      <c r="J969" s="236"/>
      <c r="K969" s="236"/>
      <c r="L969" s="236"/>
    </row>
    <row r="970" spans="1:12" x14ac:dyDescent="0.25">
      <c r="A970" s="250">
        <v>42877</v>
      </c>
      <c r="B970" s="249">
        <v>2055390</v>
      </c>
      <c r="C970" s="249">
        <v>33259507</v>
      </c>
      <c r="D970" s="249">
        <v>496959377.5</v>
      </c>
      <c r="E970" s="249"/>
      <c r="F970" s="249"/>
      <c r="G970" s="249">
        <v>158950863.90000001</v>
      </c>
      <c r="H970" s="249">
        <v>157781707.90000001</v>
      </c>
      <c r="I970" s="249">
        <v>1169156</v>
      </c>
      <c r="J970" s="249">
        <v>7831624.6200000001</v>
      </c>
      <c r="K970" s="249">
        <v>6866183.9199999999</v>
      </c>
      <c r="L970" s="249">
        <f>L968+K970</f>
        <v>11207314761.690022</v>
      </c>
    </row>
    <row r="971" spans="1:12" x14ac:dyDescent="0.25">
      <c r="A971" s="250">
        <v>42878</v>
      </c>
      <c r="B971" s="249">
        <v>27019728.920000002</v>
      </c>
      <c r="C971" s="249">
        <v>9137387</v>
      </c>
      <c r="D971" s="249">
        <v>511555101.42000002</v>
      </c>
      <c r="E971" s="249"/>
      <c r="F971" s="249"/>
      <c r="G971" s="249">
        <v>155981354.90000001</v>
      </c>
      <c r="H971" s="249">
        <v>155195148.90000001</v>
      </c>
      <c r="I971" s="249">
        <v>786206</v>
      </c>
      <c r="J971" s="249">
        <v>10753086.449999999</v>
      </c>
      <c r="K971" s="249">
        <v>9233577.6899999995</v>
      </c>
      <c r="L971" s="249">
        <f>L970+K971</f>
        <v>11216548339.380022</v>
      </c>
    </row>
    <row r="972" spans="1:12" x14ac:dyDescent="0.25">
      <c r="A972" s="250">
        <v>42879</v>
      </c>
      <c r="B972" s="249">
        <v>4506297</v>
      </c>
      <c r="C972" s="249">
        <v>7902396</v>
      </c>
      <c r="D972" s="249">
        <v>501358716.42000002</v>
      </c>
      <c r="E972" s="249"/>
      <c r="F972" s="249"/>
      <c r="G972" s="249">
        <v>161755973.90000001</v>
      </c>
      <c r="H972" s="249">
        <v>161389248.90000001</v>
      </c>
      <c r="I972" s="249">
        <v>366725</v>
      </c>
      <c r="J972" s="249">
        <v>13935191.35</v>
      </c>
      <c r="K972" s="249">
        <v>12479813.23</v>
      </c>
      <c r="L972" s="249">
        <f>L971+K972</f>
        <v>11229028152.610022</v>
      </c>
    </row>
    <row r="973" spans="1:12" x14ac:dyDescent="0.25">
      <c r="A973" s="250">
        <v>42880</v>
      </c>
      <c r="B973" s="249">
        <v>4063168</v>
      </c>
      <c r="C973" s="249">
        <v>35330451</v>
      </c>
      <c r="D973" s="249">
        <v>489299344.42000002</v>
      </c>
      <c r="E973" s="249"/>
      <c r="F973" s="249"/>
      <c r="G973" s="249">
        <v>162785147.90000001</v>
      </c>
      <c r="H973" s="249">
        <v>161759238.90000001</v>
      </c>
      <c r="I973" s="249">
        <v>1025909</v>
      </c>
      <c r="J973" s="249">
        <v>12955720.810000001</v>
      </c>
      <c r="K973" s="249">
        <v>11436853.57</v>
      </c>
      <c r="L973" s="249">
        <f>L972+K973</f>
        <v>11240465006.180021</v>
      </c>
    </row>
    <row r="974" spans="1:12" x14ac:dyDescent="0.25">
      <c r="A974" s="250">
        <v>42881</v>
      </c>
      <c r="B974" s="249">
        <v>25450436</v>
      </c>
      <c r="C974" s="249">
        <v>43796015</v>
      </c>
      <c r="D974" s="249">
        <v>495318432.42000002</v>
      </c>
      <c r="E974" s="249"/>
      <c r="F974" s="249"/>
      <c r="G974" s="249">
        <v>168564706.09999999</v>
      </c>
      <c r="H974" s="249">
        <v>168112012.09999999</v>
      </c>
      <c r="I974" s="249">
        <v>452694</v>
      </c>
      <c r="J974" s="249">
        <v>30369393.300000001</v>
      </c>
      <c r="K974" s="249">
        <v>26858795.989999998</v>
      </c>
      <c r="L974" s="249">
        <f>L973+K974</f>
        <v>11267323802.170021</v>
      </c>
    </row>
    <row r="975" spans="1:12" x14ac:dyDescent="0.25">
      <c r="A975" s="245">
        <v>42882</v>
      </c>
      <c r="B975" s="236"/>
      <c r="C975" s="236"/>
      <c r="D975" s="236"/>
      <c r="E975" s="236"/>
      <c r="F975" s="236"/>
      <c r="G975" s="246"/>
      <c r="H975" s="246"/>
      <c r="I975" s="246"/>
      <c r="J975" s="251">
        <v>8791237.3000000007</v>
      </c>
      <c r="K975" s="251">
        <v>7615709.7599999998</v>
      </c>
      <c r="L975" s="272">
        <f>L974+K975</f>
        <v>11274939511.930021</v>
      </c>
    </row>
    <row r="976" spans="1:12" x14ac:dyDescent="0.25">
      <c r="A976" s="245">
        <v>42883</v>
      </c>
      <c r="B976" s="236"/>
      <c r="C976" s="236"/>
      <c r="D976" s="236"/>
      <c r="E976" s="236"/>
      <c r="F976" s="236"/>
      <c r="G976" s="246"/>
      <c r="H976" s="246"/>
      <c r="I976" s="246"/>
      <c r="J976" s="236"/>
      <c r="K976" s="236"/>
      <c r="L976" s="236"/>
    </row>
    <row r="977" spans="1:12" x14ac:dyDescent="0.25">
      <c r="A977" s="292">
        <v>42884</v>
      </c>
      <c r="B977" s="249">
        <v>17371806</v>
      </c>
      <c r="C977" s="249">
        <v>5574800</v>
      </c>
      <c r="D977" s="249">
        <v>497629044.42000002</v>
      </c>
      <c r="E977" s="249"/>
      <c r="F977" s="249"/>
      <c r="G977" s="249">
        <v>171750126.09999999</v>
      </c>
      <c r="H977" s="249">
        <v>171288604.09999999</v>
      </c>
      <c r="I977" s="249">
        <v>461522</v>
      </c>
      <c r="J977" s="249">
        <v>15355604.52</v>
      </c>
      <c r="K977" s="249">
        <v>13714953.9</v>
      </c>
      <c r="L977" s="249">
        <f>L975+K977</f>
        <v>11288654465.830021</v>
      </c>
    </row>
    <row r="978" spans="1:12" x14ac:dyDescent="0.25">
      <c r="A978" s="292">
        <v>42885</v>
      </c>
      <c r="B978" s="249">
        <v>19205046</v>
      </c>
      <c r="C978" s="249">
        <v>3794724</v>
      </c>
      <c r="D978" s="249">
        <v>501499331.42000002</v>
      </c>
      <c r="E978" s="249"/>
      <c r="F978" s="249"/>
      <c r="G978" s="249">
        <v>165770519.30000001</v>
      </c>
      <c r="H978" s="249">
        <v>164660017.30000001</v>
      </c>
      <c r="I978" s="249">
        <v>1110502</v>
      </c>
      <c r="J978" s="249">
        <v>13515058.300000001</v>
      </c>
      <c r="K978" s="249">
        <v>11798132.25</v>
      </c>
      <c r="L978" s="249">
        <f>L977+K978</f>
        <v>11300452598.080021</v>
      </c>
    </row>
    <row r="979" spans="1:12" x14ac:dyDescent="0.25">
      <c r="A979" s="292">
        <v>42886</v>
      </c>
      <c r="B979" s="249">
        <v>21905449</v>
      </c>
      <c r="C979" s="249">
        <v>13659401</v>
      </c>
      <c r="D979" s="249">
        <v>499671478.42000002</v>
      </c>
      <c r="E979" s="249"/>
      <c r="F979" s="249"/>
      <c r="G979" s="249">
        <v>164866226.30000001</v>
      </c>
      <c r="H979" s="249">
        <v>164473234.30000001</v>
      </c>
      <c r="I979" s="249">
        <v>392992</v>
      </c>
      <c r="J979" s="249">
        <v>11719716.65</v>
      </c>
      <c r="K979" s="249">
        <v>10296613.109999999</v>
      </c>
      <c r="L979" s="249">
        <f>L978+K979</f>
        <v>11310749211.190022</v>
      </c>
    </row>
    <row r="980" spans="1:12" x14ac:dyDescent="0.25">
      <c r="A980" s="292">
        <v>42887</v>
      </c>
      <c r="B980" s="249">
        <v>22118711</v>
      </c>
      <c r="C980" s="249">
        <v>18812807</v>
      </c>
      <c r="D980" s="249">
        <v>495685882.42000002</v>
      </c>
      <c r="E980" s="249"/>
      <c r="F980" s="249"/>
      <c r="G980" s="249">
        <v>163145398.90000001</v>
      </c>
      <c r="H980" s="249">
        <v>162351888.09999999</v>
      </c>
      <c r="I980" s="249">
        <v>793510.8</v>
      </c>
      <c r="J980" s="249">
        <v>13546997.300000001</v>
      </c>
      <c r="K980" s="249">
        <v>11469663.369999999</v>
      </c>
      <c r="L980" s="249">
        <f>L979+K980</f>
        <v>11322218874.560022</v>
      </c>
    </row>
    <row r="981" spans="1:12" x14ac:dyDescent="0.25">
      <c r="A981" s="292">
        <v>42888</v>
      </c>
      <c r="B981" s="249">
        <v>26712918</v>
      </c>
      <c r="C981" s="249">
        <v>19470902</v>
      </c>
      <c r="D981" s="249">
        <v>514803542.62</v>
      </c>
      <c r="E981" s="249"/>
      <c r="F981" s="249"/>
      <c r="G981" s="249">
        <v>172437702.09999999</v>
      </c>
      <c r="H981" s="249">
        <v>171563892.09999999</v>
      </c>
      <c r="I981" s="249">
        <v>873810</v>
      </c>
      <c r="J981" s="249">
        <v>35447238.149999999</v>
      </c>
      <c r="K981" s="249">
        <v>30788751.780000001</v>
      </c>
      <c r="L981" s="249">
        <f>L980+K981</f>
        <v>11353007626.340023</v>
      </c>
    </row>
    <row r="982" spans="1:12" x14ac:dyDescent="0.25">
      <c r="A982" s="293">
        <v>42889</v>
      </c>
      <c r="B982" s="294"/>
      <c r="C982" s="294"/>
      <c r="D982" s="294"/>
      <c r="E982" s="294"/>
      <c r="F982" s="294"/>
      <c r="G982" s="295"/>
      <c r="H982" s="295"/>
      <c r="I982" s="295"/>
      <c r="J982" s="251">
        <v>5405107.9000000004</v>
      </c>
      <c r="K982" s="278">
        <v>4754510.28</v>
      </c>
      <c r="L982" s="278">
        <f>K982+L981</f>
        <v>11357762136.620024</v>
      </c>
    </row>
    <row r="983" spans="1:12" x14ac:dyDescent="0.25">
      <c r="A983" s="293">
        <v>42890</v>
      </c>
      <c r="B983" s="294"/>
      <c r="C983" s="294"/>
      <c r="D983" s="294"/>
      <c r="E983" s="294"/>
      <c r="F983" s="294"/>
      <c r="G983" s="295"/>
      <c r="H983" s="295"/>
      <c r="I983" s="295"/>
      <c r="J983" s="278"/>
      <c r="K983" s="278"/>
      <c r="L983" s="294"/>
    </row>
    <row r="984" spans="1:12" x14ac:dyDescent="0.25">
      <c r="A984" s="292">
        <v>42891</v>
      </c>
      <c r="B984" s="249">
        <v>11459848</v>
      </c>
      <c r="C984" s="249">
        <v>27654054</v>
      </c>
      <c r="D984" s="249">
        <v>515200091.62</v>
      </c>
      <c r="E984" s="249"/>
      <c r="F984" s="249"/>
      <c r="G984" s="249">
        <v>178159118.09999999</v>
      </c>
      <c r="H984" s="249">
        <v>177205131.09999999</v>
      </c>
      <c r="I984" s="249">
        <v>953987</v>
      </c>
      <c r="J984" s="249">
        <v>7474950.4100000001</v>
      </c>
      <c r="K984" s="249">
        <v>6416577.2300000004</v>
      </c>
      <c r="L984" s="249">
        <f>L982+K984</f>
        <v>11364178713.850023</v>
      </c>
    </row>
    <row r="985" spans="1:12" x14ac:dyDescent="0.25">
      <c r="A985" s="292">
        <v>42892</v>
      </c>
      <c r="B985" s="249">
        <v>15873388</v>
      </c>
      <c r="C985" s="249">
        <v>4356220</v>
      </c>
      <c r="D985" s="249">
        <v>511331658.42000002</v>
      </c>
      <c r="E985" s="249"/>
      <c r="F985" s="249"/>
      <c r="G985" s="249">
        <v>182666170.09999999</v>
      </c>
      <c r="H985" s="249">
        <v>181437566.09999999</v>
      </c>
      <c r="I985" s="249">
        <v>1228604</v>
      </c>
      <c r="J985" s="249">
        <v>14659388.800000001</v>
      </c>
      <c r="K985" s="249">
        <v>12697971.07</v>
      </c>
      <c r="L985" s="249">
        <f>L984+K985</f>
        <v>11376876684.920023</v>
      </c>
    </row>
    <row r="986" spans="1:12" x14ac:dyDescent="0.25">
      <c r="A986" s="292">
        <v>42893</v>
      </c>
      <c r="B986" s="249">
        <v>6013018</v>
      </c>
      <c r="C986" s="249">
        <v>26137128</v>
      </c>
      <c r="D986" s="249">
        <v>502324597.42000002</v>
      </c>
      <c r="E986" s="249"/>
      <c r="F986" s="249"/>
      <c r="G986" s="249">
        <v>192809834.09999999</v>
      </c>
      <c r="H986" s="249">
        <v>192381404.09999999</v>
      </c>
      <c r="I986" s="249">
        <v>428430</v>
      </c>
      <c r="J986" s="249">
        <v>18613038.850000001</v>
      </c>
      <c r="K986" s="249">
        <v>15179694.859999999</v>
      </c>
      <c r="L986" s="249">
        <f>L985+K986</f>
        <v>11392056379.780024</v>
      </c>
    </row>
    <row r="987" spans="1:12" x14ac:dyDescent="0.25">
      <c r="A987" s="292">
        <v>42894</v>
      </c>
      <c r="B987" s="249">
        <v>4880532</v>
      </c>
      <c r="C987" s="249">
        <v>12502895</v>
      </c>
      <c r="D987" s="249">
        <v>493353042.42000002</v>
      </c>
      <c r="E987" s="249"/>
      <c r="F987" s="249"/>
      <c r="G987" s="249">
        <v>205924949.09999999</v>
      </c>
      <c r="H987" s="249">
        <v>199982703.09999999</v>
      </c>
      <c r="I987" s="249">
        <v>5942246</v>
      </c>
      <c r="J987" s="249">
        <v>11015923.75</v>
      </c>
      <c r="K987" s="249">
        <v>9313649.6799999997</v>
      </c>
      <c r="L987" s="249">
        <f>L986+K987</f>
        <v>11401370029.460024</v>
      </c>
    </row>
    <row r="988" spans="1:12" x14ac:dyDescent="0.25">
      <c r="A988" s="292">
        <v>42895</v>
      </c>
      <c r="B988" s="249">
        <v>25763438</v>
      </c>
      <c r="C988" s="249">
        <v>49642650.920000002</v>
      </c>
      <c r="D988" s="249">
        <v>499486889.42000002</v>
      </c>
      <c r="E988" s="249"/>
      <c r="F988" s="249"/>
      <c r="G988" s="249">
        <v>226366579.09999999</v>
      </c>
      <c r="H988" s="249">
        <v>226229145.09999999</v>
      </c>
      <c r="I988" s="249">
        <v>137434</v>
      </c>
      <c r="J988" s="249">
        <v>20849230.399999999</v>
      </c>
      <c r="K988" s="249">
        <v>17779499.309999999</v>
      </c>
      <c r="L988" s="249">
        <f>L987+K988</f>
        <v>11419149528.770023</v>
      </c>
    </row>
    <row r="989" spans="1:12" x14ac:dyDescent="0.25">
      <c r="A989" s="293">
        <v>42896</v>
      </c>
      <c r="B989" s="294"/>
      <c r="C989" s="294"/>
      <c r="D989" s="294"/>
      <c r="E989" s="294"/>
      <c r="F989" s="294"/>
      <c r="G989" s="295"/>
      <c r="H989" s="295"/>
      <c r="I989" s="295"/>
      <c r="J989" s="278"/>
      <c r="K989" s="278"/>
      <c r="L989" s="294"/>
    </row>
    <row r="990" spans="1:12" x14ac:dyDescent="0.25">
      <c r="A990" s="293">
        <v>42897</v>
      </c>
      <c r="B990" s="294"/>
      <c r="C990" s="294"/>
      <c r="D990" s="294"/>
      <c r="E990" s="294"/>
      <c r="F990" s="294"/>
      <c r="G990" s="295"/>
      <c r="H990" s="295"/>
      <c r="I990" s="295"/>
      <c r="J990" s="278"/>
      <c r="K990" s="278"/>
      <c r="L990" s="294"/>
    </row>
    <row r="991" spans="1:12" x14ac:dyDescent="0.25">
      <c r="A991" s="293">
        <v>42898</v>
      </c>
      <c r="B991" s="294"/>
      <c r="C991" s="251">
        <v>-2854</v>
      </c>
      <c r="D991" s="294"/>
      <c r="E991" s="294"/>
      <c r="F991" s="294"/>
      <c r="G991" s="295"/>
      <c r="H991" s="295"/>
      <c r="I991" s="295"/>
      <c r="J991" s="278"/>
      <c r="K991" s="278"/>
      <c r="L991" s="294"/>
    </row>
    <row r="992" spans="1:12" x14ac:dyDescent="0.25">
      <c r="A992" s="292">
        <v>42899</v>
      </c>
      <c r="B992" s="249">
        <v>17908535</v>
      </c>
      <c r="C992" s="249">
        <v>23813310</v>
      </c>
      <c r="D992" s="249">
        <v>499993994.42000002</v>
      </c>
      <c r="E992" s="249"/>
      <c r="F992" s="249"/>
      <c r="G992" s="249">
        <v>221962163.09999999</v>
      </c>
      <c r="H992" s="249">
        <v>221638436.09999999</v>
      </c>
      <c r="I992" s="249">
        <v>323727</v>
      </c>
      <c r="J992" s="249">
        <v>12813224.75</v>
      </c>
      <c r="K992" s="249">
        <v>10782298.699999999</v>
      </c>
      <c r="L992" s="296">
        <f>L988+K992</f>
        <v>11429931827.470024</v>
      </c>
    </row>
    <row r="993" spans="1:12" x14ac:dyDescent="0.25">
      <c r="A993" s="292">
        <v>42900</v>
      </c>
      <c r="B993" s="249">
        <v>6426102</v>
      </c>
      <c r="C993" s="249">
        <v>2007357</v>
      </c>
      <c r="D993" s="249">
        <v>493863831.42000002</v>
      </c>
      <c r="E993" s="249"/>
      <c r="F993" s="249"/>
      <c r="G993" s="249">
        <v>219382059.09999999</v>
      </c>
      <c r="H993" s="249">
        <v>219147901.09999999</v>
      </c>
      <c r="I993" s="249">
        <v>234158</v>
      </c>
      <c r="J993" s="249">
        <v>12247657.15</v>
      </c>
      <c r="K993" s="249">
        <v>10083410.550000001</v>
      </c>
      <c r="L993" s="296">
        <f>L992+K993</f>
        <v>11440015238.020023</v>
      </c>
    </row>
    <row r="994" spans="1:12" x14ac:dyDescent="0.25">
      <c r="A994" s="292">
        <v>42901</v>
      </c>
      <c r="B994" s="249">
        <v>67686635.200000003</v>
      </c>
      <c r="C994" s="249">
        <v>14804840</v>
      </c>
      <c r="D994" s="249">
        <v>541133437.22000003</v>
      </c>
      <c r="E994" s="249"/>
      <c r="F994" s="249"/>
      <c r="G994" s="248">
        <v>223401100.09999999</v>
      </c>
      <c r="H994" s="249">
        <v>223057070.09999999</v>
      </c>
      <c r="I994" s="249">
        <v>344030</v>
      </c>
      <c r="J994" s="249">
        <v>7129687.2000000002</v>
      </c>
      <c r="K994" s="249">
        <v>6146301.4800000004</v>
      </c>
      <c r="L994" s="296">
        <f>L993+K994</f>
        <v>11446161539.500023</v>
      </c>
    </row>
    <row r="995" spans="1:12" x14ac:dyDescent="0.25">
      <c r="A995" s="292">
        <v>42902</v>
      </c>
      <c r="B995" s="249">
        <v>62991253</v>
      </c>
      <c r="C995" s="249">
        <v>3222784</v>
      </c>
      <c r="D995" s="249">
        <v>603484061.34000003</v>
      </c>
      <c r="E995" s="249"/>
      <c r="F995" s="249"/>
      <c r="G995" s="249">
        <v>238610243.22</v>
      </c>
      <c r="H995" s="249">
        <v>238055866.22</v>
      </c>
      <c r="I995" s="249">
        <v>554377</v>
      </c>
      <c r="J995" s="249">
        <v>27823601.359999999</v>
      </c>
      <c r="K995" s="249">
        <v>23887177.199999999</v>
      </c>
      <c r="L995" s="296">
        <f>L994+K995</f>
        <v>11470048716.700024</v>
      </c>
    </row>
    <row r="996" spans="1:12" x14ac:dyDescent="0.25">
      <c r="A996" s="293">
        <v>42903</v>
      </c>
      <c r="B996" s="294"/>
      <c r="C996" s="294"/>
      <c r="D996" s="294"/>
      <c r="E996" s="294"/>
      <c r="F996" s="294"/>
      <c r="G996" s="295"/>
      <c r="H996" s="295"/>
      <c r="I996" s="295"/>
      <c r="J996" s="251">
        <v>8119721.2599999998</v>
      </c>
      <c r="K996" s="251">
        <v>7242849</v>
      </c>
      <c r="L996" s="251">
        <f>K996+L995</f>
        <v>11477291565.700024</v>
      </c>
    </row>
    <row r="997" spans="1:12" x14ac:dyDescent="0.25">
      <c r="A997" s="293">
        <v>42904</v>
      </c>
      <c r="B997" s="294"/>
      <c r="C997" s="294"/>
      <c r="D997" s="294"/>
      <c r="E997" s="294"/>
      <c r="F997" s="294"/>
      <c r="G997" s="295"/>
      <c r="H997" s="295"/>
      <c r="I997" s="295"/>
      <c r="J997" s="278"/>
      <c r="K997" s="278"/>
      <c r="L997" s="294"/>
    </row>
    <row r="998" spans="1:12" x14ac:dyDescent="0.25">
      <c r="A998" s="292">
        <v>42905</v>
      </c>
      <c r="B998" s="249">
        <v>4125637</v>
      </c>
      <c r="C998" s="249">
        <v>18514501</v>
      </c>
      <c r="D998" s="249">
        <v>581780570.22000003</v>
      </c>
      <c r="E998" s="249"/>
      <c r="F998" s="249"/>
      <c r="G998" s="249">
        <v>226989322.09999999</v>
      </c>
      <c r="H998" s="249">
        <v>226669059.09999999</v>
      </c>
      <c r="I998" s="249">
        <v>320263</v>
      </c>
      <c r="J998" s="249">
        <v>9604859</v>
      </c>
      <c r="K998" s="249">
        <v>8241985.9000000004</v>
      </c>
      <c r="L998" s="296">
        <f>K998+L996</f>
        <v>11485533551.600023</v>
      </c>
    </row>
    <row r="999" spans="1:12" x14ac:dyDescent="0.25">
      <c r="A999" s="292">
        <v>42906</v>
      </c>
      <c r="B999" s="249">
        <v>29187159</v>
      </c>
      <c r="C999" s="249">
        <v>11620969</v>
      </c>
      <c r="D999" s="249">
        <v>585683034.22000003</v>
      </c>
      <c r="E999" s="249"/>
      <c r="F999" s="249"/>
      <c r="G999" s="249">
        <v>217677085.09999999</v>
      </c>
      <c r="H999" s="249">
        <v>216619212.09999999</v>
      </c>
      <c r="I999" s="249">
        <v>1057873</v>
      </c>
      <c r="J999" s="249">
        <v>9103066.5</v>
      </c>
      <c r="K999" s="249">
        <v>7718776.3200000003</v>
      </c>
      <c r="L999" s="296">
        <f>K999+L998</f>
        <v>11493252327.920023</v>
      </c>
    </row>
    <row r="1000" spans="1:12" x14ac:dyDescent="0.25">
      <c r="A1000" s="292">
        <v>42907</v>
      </c>
      <c r="B1000" s="249">
        <v>26205067</v>
      </c>
      <c r="C1000" s="249">
        <v>33695411.200000003</v>
      </c>
      <c r="D1000" s="249">
        <v>591106809.22000003</v>
      </c>
      <c r="E1000" s="249"/>
      <c r="F1000" s="249"/>
      <c r="G1000" s="249">
        <v>241089027.09999999</v>
      </c>
      <c r="H1000" s="248">
        <v>240669649.09999999</v>
      </c>
      <c r="I1000" s="249">
        <v>419378</v>
      </c>
      <c r="J1000" s="249">
        <v>15678905.199999999</v>
      </c>
      <c r="K1000" s="249">
        <v>12955470.630000001</v>
      </c>
      <c r="L1000" s="296">
        <f>K1000+L999</f>
        <v>11506207798.550022</v>
      </c>
    </row>
    <row r="1001" spans="1:12" x14ac:dyDescent="0.25">
      <c r="A1001" s="292">
        <v>42908</v>
      </c>
      <c r="B1001" s="249">
        <v>12174867.199999999</v>
      </c>
      <c r="C1001" s="249">
        <v>27804204</v>
      </c>
      <c r="D1001" s="249">
        <v>584052481.22000003</v>
      </c>
      <c r="E1001" s="249"/>
      <c r="F1001" s="249"/>
      <c r="G1001" s="249">
        <v>232082128.09999999</v>
      </c>
      <c r="H1001" s="249">
        <v>230816956.09999999</v>
      </c>
      <c r="I1001" s="249">
        <v>1265172</v>
      </c>
      <c r="J1001" s="249">
        <v>31366216.870000001</v>
      </c>
      <c r="K1001" s="249">
        <v>26761629.149999999</v>
      </c>
      <c r="L1001" s="296">
        <f>K1001+L1000</f>
        <v>11532969427.700022</v>
      </c>
    </row>
    <row r="1002" spans="1:12" x14ac:dyDescent="0.25">
      <c r="A1002" s="292">
        <v>42909</v>
      </c>
      <c r="B1002" s="249">
        <v>30783948</v>
      </c>
      <c r="C1002" s="249">
        <v>25046731</v>
      </c>
      <c r="D1002" s="249">
        <v>586628021.22000003</v>
      </c>
      <c r="E1002" s="249"/>
      <c r="F1002" s="249"/>
      <c r="G1002" s="249">
        <v>249650494.09999999</v>
      </c>
      <c r="H1002" s="249">
        <v>248534068.09999999</v>
      </c>
      <c r="I1002" s="249">
        <v>1116426</v>
      </c>
      <c r="J1002" s="249">
        <v>19093172.199999999</v>
      </c>
      <c r="K1002" s="249">
        <v>16409701.970000001</v>
      </c>
      <c r="L1002" s="296">
        <f>K1002+L1001</f>
        <v>11549379129.670021</v>
      </c>
    </row>
    <row r="1003" spans="1:12" x14ac:dyDescent="0.25">
      <c r="A1003" s="293">
        <v>42910</v>
      </c>
      <c r="B1003" s="294"/>
      <c r="C1003" s="294"/>
      <c r="D1003" s="294"/>
      <c r="E1003" s="294"/>
      <c r="F1003" s="294"/>
      <c r="G1003" s="295"/>
      <c r="H1003" s="295"/>
      <c r="I1003" s="295"/>
      <c r="J1003" s="294"/>
      <c r="K1003" s="294"/>
      <c r="L1003" s="294"/>
    </row>
    <row r="1004" spans="1:12" x14ac:dyDescent="0.25">
      <c r="A1004" s="293">
        <v>42911</v>
      </c>
      <c r="B1004" s="294"/>
      <c r="C1004" s="294"/>
      <c r="D1004" s="294"/>
      <c r="E1004" s="294"/>
      <c r="F1004" s="294"/>
      <c r="G1004" s="295"/>
      <c r="H1004" s="295"/>
      <c r="I1004" s="295"/>
      <c r="J1004" s="294"/>
      <c r="K1004" s="294"/>
      <c r="L1004" s="294"/>
    </row>
    <row r="1005" spans="1:12" x14ac:dyDescent="0.25">
      <c r="A1005" s="292">
        <v>42912</v>
      </c>
      <c r="B1005" s="249">
        <v>18521390</v>
      </c>
      <c r="C1005" s="249">
        <v>17379076</v>
      </c>
      <c r="D1005" s="249">
        <v>582717271.22000003</v>
      </c>
      <c r="E1005" s="249"/>
      <c r="F1005" s="249"/>
      <c r="G1005" s="248">
        <v>258601395.09999999</v>
      </c>
      <c r="H1005" s="249">
        <v>257911581.09999999</v>
      </c>
      <c r="I1005" s="249">
        <v>689814</v>
      </c>
      <c r="J1005" s="249">
        <v>28744405.800000001</v>
      </c>
      <c r="K1005" s="249">
        <v>24609420.399999999</v>
      </c>
      <c r="L1005" s="296">
        <f>K1005+L1002</f>
        <v>11573988550.070021</v>
      </c>
    </row>
    <row r="1006" spans="1:12" x14ac:dyDescent="0.25">
      <c r="A1006" s="292">
        <v>42913</v>
      </c>
      <c r="B1006" s="249">
        <v>9957018</v>
      </c>
      <c r="C1006" s="249">
        <v>6156994</v>
      </c>
      <c r="D1006" s="249">
        <v>573505171.22000003</v>
      </c>
      <c r="E1006" s="249"/>
      <c r="F1006" s="249"/>
      <c r="G1006" s="249">
        <v>255064454.09999999</v>
      </c>
      <c r="H1006" s="248">
        <v>254296110.09999999</v>
      </c>
      <c r="I1006" s="249">
        <v>768344</v>
      </c>
      <c r="J1006" s="249">
        <v>25129548.850000001</v>
      </c>
      <c r="K1006" s="249">
        <v>15496196.380000001</v>
      </c>
      <c r="L1006" s="296">
        <f>K1006+L1005</f>
        <v>11589484746.45002</v>
      </c>
    </row>
    <row r="1007" spans="1:12" x14ac:dyDescent="0.25">
      <c r="A1007" s="292">
        <v>42914</v>
      </c>
      <c r="B1007" s="249">
        <v>26644235</v>
      </c>
      <c r="C1007" s="249">
        <v>24637261</v>
      </c>
      <c r="D1007" s="249">
        <v>579763575.22000003</v>
      </c>
      <c r="E1007" s="249"/>
      <c r="F1007" s="249"/>
      <c r="G1007" s="249">
        <v>265532139.09999999</v>
      </c>
      <c r="H1007" s="249">
        <v>265102021.09999999</v>
      </c>
      <c r="I1007" s="249">
        <v>430118</v>
      </c>
      <c r="J1007" s="249">
        <v>14720549.699999999</v>
      </c>
      <c r="K1007" s="249">
        <v>12514162.199999999</v>
      </c>
      <c r="L1007" s="296">
        <f>K1007+L1006</f>
        <v>11601998908.650021</v>
      </c>
    </row>
    <row r="1008" spans="1:12" x14ac:dyDescent="0.25">
      <c r="A1008" s="292">
        <v>42915</v>
      </c>
      <c r="B1008" s="249">
        <v>12905409</v>
      </c>
      <c r="C1008" s="249">
        <v>20390892</v>
      </c>
      <c r="D1008" s="249">
        <v>582505129.22000003</v>
      </c>
      <c r="E1008" s="249"/>
      <c r="F1008" s="249"/>
      <c r="G1008" s="249">
        <v>263139155.09999999</v>
      </c>
      <c r="H1008" s="249">
        <v>262608979.09999999</v>
      </c>
      <c r="I1008" s="249">
        <v>530176</v>
      </c>
      <c r="J1008" s="249">
        <v>6197144.4000000004</v>
      </c>
      <c r="K1008" s="249">
        <v>5429771.7599999998</v>
      </c>
      <c r="L1008" s="296">
        <f>K1008+L1007</f>
        <v>11607428680.410021</v>
      </c>
    </row>
    <row r="1009" spans="1:12" x14ac:dyDescent="0.25">
      <c r="A1009" s="292">
        <v>42916</v>
      </c>
      <c r="B1009" s="249">
        <v>33761123</v>
      </c>
      <c r="C1009" s="249">
        <v>49366414</v>
      </c>
      <c r="D1009" s="249">
        <v>595898618.22000003</v>
      </c>
      <c r="E1009" s="249"/>
      <c r="F1009" s="249"/>
      <c r="G1009" s="249">
        <v>285424794.89999998</v>
      </c>
      <c r="H1009" s="249">
        <v>285133093.89999998</v>
      </c>
      <c r="I1009" s="249">
        <v>291701</v>
      </c>
      <c r="J1009" s="249">
        <v>36978283.399999999</v>
      </c>
      <c r="K1009" s="249">
        <v>31524899.75</v>
      </c>
      <c r="L1009" s="296">
        <f>K1009+L1008</f>
        <v>11638953580.160021</v>
      </c>
    </row>
    <row r="1010" spans="1:12" x14ac:dyDescent="0.25">
      <c r="A1010" s="293">
        <v>42917</v>
      </c>
      <c r="B1010" s="297"/>
      <c r="C1010" s="294"/>
      <c r="D1010" s="294"/>
      <c r="E1010" s="294"/>
      <c r="F1010" s="294"/>
      <c r="G1010" s="295"/>
      <c r="H1010" s="295"/>
      <c r="I1010" s="295"/>
      <c r="J1010" s="251">
        <v>7567647.75</v>
      </c>
      <c r="K1010" s="251">
        <v>6667097.6299999999</v>
      </c>
      <c r="L1010" s="251">
        <f>K1010+L1009</f>
        <v>11645620677.79002</v>
      </c>
    </row>
    <row r="1011" spans="1:12" x14ac:dyDescent="0.25">
      <c r="A1011" s="293">
        <v>42918</v>
      </c>
      <c r="B1011" s="294"/>
      <c r="C1011" s="294"/>
      <c r="D1011" s="294"/>
      <c r="E1011" s="294"/>
      <c r="F1011" s="294"/>
      <c r="G1011" s="295"/>
      <c r="H1011" s="295"/>
      <c r="I1011" s="295"/>
      <c r="J1011" s="294"/>
      <c r="K1011" s="294"/>
      <c r="L1011" s="294"/>
    </row>
    <row r="1012" spans="1:12" x14ac:dyDescent="0.25">
      <c r="A1012" s="292">
        <v>42919</v>
      </c>
      <c r="B1012" s="249">
        <v>5295682</v>
      </c>
      <c r="C1012" s="249">
        <v>20391529</v>
      </c>
      <c r="D1012" s="249">
        <v>587681238.22000003</v>
      </c>
      <c r="E1012" s="249"/>
      <c r="F1012" s="249"/>
      <c r="G1012" s="249">
        <v>278097307.89999998</v>
      </c>
      <c r="H1012" s="249">
        <v>275671532.89999998</v>
      </c>
      <c r="I1012" s="249">
        <v>2425775</v>
      </c>
      <c r="J1012" s="249">
        <v>14095182.35</v>
      </c>
      <c r="K1012" s="249">
        <v>6128563.3399999999</v>
      </c>
      <c r="L1012" s="296">
        <f>K1012+L1010</f>
        <v>11651749241.13002</v>
      </c>
    </row>
    <row r="1013" spans="1:12" x14ac:dyDescent="0.25">
      <c r="A1013" s="292">
        <v>42920</v>
      </c>
      <c r="B1013" s="249">
        <v>5276235</v>
      </c>
      <c r="C1013" s="249">
        <v>868671</v>
      </c>
      <c r="D1013" s="249">
        <v>570926487.22000003</v>
      </c>
      <c r="E1013" s="249"/>
      <c r="F1013" s="249"/>
      <c r="G1013" s="249">
        <v>272342309.89999998</v>
      </c>
      <c r="H1013" s="249">
        <v>269847625.89999998</v>
      </c>
      <c r="I1013" s="249">
        <v>2494684</v>
      </c>
      <c r="J1013" s="249">
        <v>14032308.25</v>
      </c>
      <c r="K1013" s="249">
        <v>9873480.7300000004</v>
      </c>
      <c r="L1013" s="296">
        <f>K1013+L1012</f>
        <v>11661622721.86002</v>
      </c>
    </row>
    <row r="1014" spans="1:12" x14ac:dyDescent="0.25">
      <c r="A1014" s="292">
        <v>42921</v>
      </c>
      <c r="B1014" s="249">
        <v>46594954</v>
      </c>
      <c r="C1014" s="249">
        <v>7047138</v>
      </c>
      <c r="D1014" s="249"/>
      <c r="E1014" s="249"/>
      <c r="F1014" s="249"/>
      <c r="G1014" s="249"/>
      <c r="H1014" s="249"/>
      <c r="I1014" s="249"/>
      <c r="J1014" s="249">
        <v>10554217.720000001</v>
      </c>
      <c r="K1014" s="249">
        <v>8868679.2300000004</v>
      </c>
      <c r="L1014" s="296">
        <f>K1014+L1013</f>
        <v>11670491401.090019</v>
      </c>
    </row>
    <row r="1015" spans="1:12" x14ac:dyDescent="0.25">
      <c r="A1015" s="292">
        <v>42922</v>
      </c>
      <c r="B1015" s="249">
        <v>23790940.600000001</v>
      </c>
      <c r="C1015" s="249">
        <v>22453734</v>
      </c>
      <c r="D1015" s="249">
        <v>608723707.70000005</v>
      </c>
      <c r="E1015" s="249"/>
      <c r="F1015" s="249"/>
      <c r="G1015" s="249">
        <v>270687103.89999998</v>
      </c>
      <c r="H1015" s="249">
        <v>269171616.89999998</v>
      </c>
      <c r="I1015" s="249">
        <v>1515487</v>
      </c>
      <c r="J1015" s="249">
        <v>19945493.25</v>
      </c>
      <c r="K1015" s="249">
        <v>17220582.219999999</v>
      </c>
      <c r="L1015" s="296">
        <f>K1015+L1014</f>
        <v>11687711983.310019</v>
      </c>
    </row>
    <row r="1016" spans="1:12" x14ac:dyDescent="0.25">
      <c r="A1016" s="292">
        <v>42923</v>
      </c>
      <c r="B1016" s="249">
        <v>32467852</v>
      </c>
      <c r="C1016" s="249">
        <v>51624827</v>
      </c>
      <c r="D1016" s="249">
        <v>605522383.70000005</v>
      </c>
      <c r="E1016" s="249"/>
      <c r="F1016" s="249"/>
      <c r="G1016" s="249">
        <v>297024770.89999998</v>
      </c>
      <c r="H1016" s="249">
        <v>296855602.89999998</v>
      </c>
      <c r="I1016" s="249">
        <v>169168</v>
      </c>
      <c r="J1016" s="249">
        <v>37952402.600000001</v>
      </c>
      <c r="K1016" s="249">
        <v>32912518.91</v>
      </c>
      <c r="L1016" s="296">
        <f>K1016+L1015</f>
        <v>11720624502.220018</v>
      </c>
    </row>
    <row r="1017" spans="1:12" x14ac:dyDescent="0.25">
      <c r="A1017" s="293">
        <v>42924</v>
      </c>
      <c r="B1017" s="294"/>
      <c r="C1017" s="294"/>
      <c r="D1017" s="294"/>
      <c r="E1017" s="294"/>
      <c r="F1017" s="294"/>
      <c r="G1017" s="295"/>
      <c r="H1017" s="295"/>
      <c r="I1017" s="295"/>
      <c r="J1017" s="294"/>
      <c r="K1017" s="294"/>
      <c r="L1017" s="294"/>
    </row>
    <row r="1018" spans="1:12" x14ac:dyDescent="0.25">
      <c r="A1018" s="293">
        <v>42925</v>
      </c>
      <c r="B1018" s="294"/>
      <c r="C1018" s="294"/>
      <c r="D1018" s="294"/>
      <c r="E1018" s="294"/>
      <c r="F1018" s="294"/>
      <c r="G1018" s="295"/>
      <c r="H1018" s="295"/>
      <c r="I1018" s="295"/>
      <c r="J1018" s="294"/>
      <c r="K1018" s="294"/>
      <c r="L1018" s="294"/>
    </row>
    <row r="1019" spans="1:12" x14ac:dyDescent="0.25">
      <c r="A1019" s="292">
        <v>42926</v>
      </c>
      <c r="B1019" s="249">
        <v>11837183</v>
      </c>
      <c r="C1019" s="249">
        <v>7720483</v>
      </c>
      <c r="D1019" s="249">
        <v>610240461.70000005</v>
      </c>
      <c r="E1019" s="249"/>
      <c r="F1019" s="249"/>
      <c r="G1019" s="249">
        <v>295116498.89999998</v>
      </c>
      <c r="H1019" s="249">
        <v>293396911.89999998</v>
      </c>
      <c r="I1019" s="249">
        <v>1719587</v>
      </c>
      <c r="J1019" s="249">
        <v>15427247</v>
      </c>
      <c r="K1019" s="249">
        <v>13549926.57</v>
      </c>
      <c r="L1019" s="296">
        <f>L1016+K1019</f>
        <v>11734174428.790018</v>
      </c>
    </row>
    <row r="1020" spans="1:12" x14ac:dyDescent="0.25">
      <c r="A1020" s="292">
        <v>42927</v>
      </c>
      <c r="B1020" s="249">
        <v>26847929</v>
      </c>
      <c r="C1020" s="249">
        <v>15348479</v>
      </c>
      <c r="D1020" s="249">
        <v>601529083.10000002</v>
      </c>
      <c r="E1020" s="249"/>
      <c r="F1020" s="249"/>
      <c r="G1020" s="249">
        <v>291802480.89999998</v>
      </c>
      <c r="H1020" s="249">
        <v>290847529.89999998</v>
      </c>
      <c r="I1020" s="249">
        <v>954951</v>
      </c>
      <c r="J1020" s="249">
        <v>16868884.100000001</v>
      </c>
      <c r="K1020" s="249">
        <v>14745340.630000001</v>
      </c>
      <c r="L1020" s="296">
        <f>L1019+K1020</f>
        <v>11748919769.420017</v>
      </c>
    </row>
    <row r="1021" spans="1:12" x14ac:dyDescent="0.25">
      <c r="A1021" s="292">
        <v>42928</v>
      </c>
      <c r="B1021" s="249">
        <v>23489535</v>
      </c>
      <c r="C1021" s="249">
        <v>16814123.600000001</v>
      </c>
      <c r="D1021" s="249">
        <v>620027453.10000002</v>
      </c>
      <c r="E1021" s="249"/>
      <c r="F1021" s="249"/>
      <c r="G1021" s="249">
        <v>328612236.89999998</v>
      </c>
      <c r="H1021" s="249">
        <v>327555889.89999998</v>
      </c>
      <c r="I1021" s="249">
        <v>1056347</v>
      </c>
      <c r="J1021" s="249">
        <v>17711293.5</v>
      </c>
      <c r="K1021" s="249">
        <v>15170220.23</v>
      </c>
      <c r="L1021" s="296">
        <f>L1020+K1021</f>
        <v>11764089989.650017</v>
      </c>
    </row>
    <row r="1022" spans="1:12" x14ac:dyDescent="0.25">
      <c r="A1022" s="292">
        <v>42929</v>
      </c>
      <c r="B1022" s="249">
        <v>24412663.600000001</v>
      </c>
      <c r="C1022" s="249">
        <v>11765804</v>
      </c>
      <c r="D1022" s="249">
        <v>601976345.70000005</v>
      </c>
      <c r="E1022" s="249"/>
      <c r="F1022" s="249"/>
      <c r="G1022" s="249">
        <v>321207804.89999998</v>
      </c>
      <c r="H1022" s="249">
        <v>320160852.89999998</v>
      </c>
      <c r="I1022" s="249">
        <v>1046952</v>
      </c>
      <c r="J1022" s="249">
        <v>26826297.039999999</v>
      </c>
      <c r="K1022" s="249">
        <v>23422871.010000002</v>
      </c>
      <c r="L1022" s="296">
        <f>L1021+K1022</f>
        <v>11787512860.660017</v>
      </c>
    </row>
    <row r="1023" spans="1:12" x14ac:dyDescent="0.25">
      <c r="A1023" s="292">
        <v>42930</v>
      </c>
      <c r="B1023" s="249">
        <v>81578481</v>
      </c>
      <c r="C1023" s="249">
        <v>48088997</v>
      </c>
      <c r="D1023" s="249">
        <v>660093858.70000005</v>
      </c>
      <c r="E1023" s="249"/>
      <c r="F1023" s="249"/>
      <c r="G1023" s="249">
        <v>316262058.89999998</v>
      </c>
      <c r="H1023" s="249">
        <v>315979151.89999998</v>
      </c>
      <c r="I1023" s="249">
        <v>282907</v>
      </c>
      <c r="J1023" s="249">
        <v>39679256.950000003</v>
      </c>
      <c r="K1023" s="249">
        <v>34415028.57</v>
      </c>
      <c r="L1023" s="296">
        <f>L1022+K1023</f>
        <v>11821927889.230017</v>
      </c>
    </row>
    <row r="1024" spans="1:12" x14ac:dyDescent="0.25">
      <c r="A1024" s="293">
        <v>42931</v>
      </c>
      <c r="B1024" s="294"/>
      <c r="C1024" s="294"/>
      <c r="D1024" s="294"/>
      <c r="E1024" s="294"/>
      <c r="F1024" s="294"/>
      <c r="G1024" s="295"/>
      <c r="H1024" s="295"/>
      <c r="I1024" s="295"/>
      <c r="J1024" s="294"/>
      <c r="K1024" s="294"/>
      <c r="L1024" s="294"/>
    </row>
    <row r="1025" spans="1:12" x14ac:dyDescent="0.25">
      <c r="A1025" s="293">
        <v>42932</v>
      </c>
      <c r="B1025" s="294"/>
      <c r="C1025" s="294"/>
      <c r="D1025" s="294"/>
      <c r="E1025" s="294"/>
      <c r="F1025" s="294"/>
      <c r="G1025" s="295"/>
      <c r="H1025" s="295"/>
      <c r="I1025" s="295"/>
      <c r="J1025" s="294"/>
      <c r="K1025" s="294"/>
      <c r="L1025" s="294"/>
    </row>
    <row r="1026" spans="1:12" x14ac:dyDescent="0.25">
      <c r="A1026" s="292">
        <v>42933</v>
      </c>
      <c r="B1026" s="249">
        <v>22132411</v>
      </c>
      <c r="C1026" s="249">
        <v>8752934</v>
      </c>
      <c r="D1026" s="249">
        <v>674372613.70000005</v>
      </c>
      <c r="E1026" s="249"/>
      <c r="F1026" s="249"/>
      <c r="G1026" s="249">
        <v>307149496.89999998</v>
      </c>
      <c r="H1026" s="249">
        <v>306864926.89999998</v>
      </c>
      <c r="I1026" s="249">
        <v>284570</v>
      </c>
      <c r="J1026" s="249">
        <v>14394676.6</v>
      </c>
      <c r="K1026" s="249">
        <v>12575081.34</v>
      </c>
      <c r="L1026" s="296">
        <f>L1023+K1026</f>
        <v>11834502970.570017</v>
      </c>
    </row>
    <row r="1027" spans="1:12" x14ac:dyDescent="0.25">
      <c r="A1027" s="292">
        <v>42934</v>
      </c>
      <c r="B1027" s="249">
        <v>13160083</v>
      </c>
      <c r="C1027" s="249">
        <v>18741959.199999999</v>
      </c>
      <c r="D1027" s="249">
        <v>667330911.10000002</v>
      </c>
      <c r="E1027" s="249"/>
      <c r="F1027" s="249"/>
      <c r="G1027" s="249">
        <v>317326841.89999998</v>
      </c>
      <c r="H1027" s="249">
        <v>316290892.89999998</v>
      </c>
      <c r="I1027" s="249">
        <v>1035949</v>
      </c>
      <c r="J1027" s="249">
        <v>13412605.449999999</v>
      </c>
      <c r="K1027" s="249">
        <v>11569198.710000001</v>
      </c>
      <c r="L1027" s="296">
        <f>L1026+K1027</f>
        <v>11846072169.280016</v>
      </c>
    </row>
    <row r="1028" spans="1:12" x14ac:dyDescent="0.25">
      <c r="A1028" s="292">
        <v>42935</v>
      </c>
      <c r="B1028" s="249">
        <v>23679413.399999999</v>
      </c>
      <c r="C1028" s="249">
        <v>46178941.600000001</v>
      </c>
      <c r="D1028" s="249">
        <v>664528031.5</v>
      </c>
      <c r="E1028" s="249"/>
      <c r="F1028" s="249"/>
      <c r="G1028" s="249">
        <v>344706016.30000001</v>
      </c>
      <c r="H1028" s="249">
        <v>343630881.30000001</v>
      </c>
      <c r="I1028" s="249">
        <v>1075135</v>
      </c>
      <c r="J1028" s="249">
        <v>11584742.15</v>
      </c>
      <c r="K1028" s="249">
        <v>9904777.8300000001</v>
      </c>
      <c r="L1028" s="296">
        <f>L1027+K1028</f>
        <v>11855976947.110016</v>
      </c>
    </row>
    <row r="1029" spans="1:12" x14ac:dyDescent="0.25">
      <c r="A1029" s="292">
        <v>42936</v>
      </c>
      <c r="B1029" s="249">
        <v>7807632</v>
      </c>
      <c r="C1029" s="249">
        <v>17162478</v>
      </c>
      <c r="D1029" s="249">
        <v>643451768.5</v>
      </c>
      <c r="E1029" s="249"/>
      <c r="F1029" s="249"/>
      <c r="G1029" s="249">
        <v>352851372.30000001</v>
      </c>
      <c r="H1029" s="249">
        <v>350148459.30000001</v>
      </c>
      <c r="I1029" s="249">
        <v>2702913</v>
      </c>
      <c r="J1029" s="249">
        <v>24043957.350000001</v>
      </c>
      <c r="K1029" s="249">
        <v>20923128.039999999</v>
      </c>
      <c r="L1029" s="296">
        <f>L1028+K1029</f>
        <v>11876900075.150017</v>
      </c>
    </row>
    <row r="1030" spans="1:12" x14ac:dyDescent="0.25">
      <c r="A1030" s="292">
        <v>42937</v>
      </c>
      <c r="B1030" s="249">
        <v>5682593</v>
      </c>
      <c r="C1030" s="249">
        <v>51068411</v>
      </c>
      <c r="D1030" s="249">
        <v>641949307.5</v>
      </c>
      <c r="E1030" s="249"/>
      <c r="F1030" s="249"/>
      <c r="G1030" s="249">
        <v>365353308.30000001</v>
      </c>
      <c r="H1030" s="249">
        <v>365010077.30000001</v>
      </c>
      <c r="I1030" s="249">
        <v>343231</v>
      </c>
      <c r="J1030" s="249">
        <v>31554143.350000001</v>
      </c>
      <c r="K1030" s="249">
        <v>27350566.870000001</v>
      </c>
      <c r="L1030" s="296">
        <f>L1029+K1030</f>
        <v>11904250642.020018</v>
      </c>
    </row>
    <row r="1031" spans="1:12" x14ac:dyDescent="0.25">
      <c r="A1031" s="293">
        <v>42938</v>
      </c>
      <c r="B1031" s="294"/>
      <c r="C1031" s="294"/>
      <c r="D1031" s="294"/>
      <c r="E1031" s="294"/>
      <c r="F1031" s="294"/>
      <c r="G1031" s="295"/>
      <c r="H1031" s="295"/>
      <c r="I1031" s="295"/>
      <c r="J1031" s="251">
        <v>5332621.2</v>
      </c>
      <c r="K1031" s="251">
        <v>4620482.21</v>
      </c>
      <c r="L1031" s="251">
        <f>L1030+K1031</f>
        <v>11908871124.230017</v>
      </c>
    </row>
    <row r="1032" spans="1:12" x14ac:dyDescent="0.25">
      <c r="A1032" s="293">
        <v>42939</v>
      </c>
      <c r="B1032" s="294"/>
      <c r="C1032" s="294"/>
      <c r="D1032" s="294"/>
      <c r="E1032" s="294"/>
      <c r="F1032" s="294"/>
      <c r="G1032" s="295"/>
      <c r="H1032" s="295"/>
      <c r="I1032" s="295"/>
      <c r="J1032" s="294"/>
      <c r="K1032" s="294"/>
      <c r="L1032" s="294"/>
    </row>
    <row r="1033" spans="1:12" x14ac:dyDescent="0.25">
      <c r="A1033" s="292">
        <v>42940</v>
      </c>
      <c r="B1033" s="249">
        <v>13697757</v>
      </c>
      <c r="C1033" s="249">
        <v>43656830</v>
      </c>
      <c r="D1033" s="249">
        <v>638844198.5</v>
      </c>
      <c r="E1033" s="249"/>
      <c r="F1033" s="249"/>
      <c r="G1033" s="249">
        <v>382001600.30000001</v>
      </c>
      <c r="H1033" s="249">
        <v>381468841.30000001</v>
      </c>
      <c r="I1033" s="249">
        <v>532759</v>
      </c>
      <c r="J1033" s="249">
        <v>10362827.9</v>
      </c>
      <c r="K1033" s="249">
        <v>8896095.8699999992</v>
      </c>
      <c r="L1033" s="296">
        <f>L1031+K1033</f>
        <v>11917767220.100018</v>
      </c>
    </row>
    <row r="1034" spans="1:12" x14ac:dyDescent="0.25">
      <c r="A1034" s="292">
        <v>42941</v>
      </c>
      <c r="B1034" s="249">
        <v>12920211</v>
      </c>
      <c r="C1034" s="249">
        <v>3745823</v>
      </c>
      <c r="D1034" s="249">
        <v>630020650.5</v>
      </c>
      <c r="E1034" s="249"/>
      <c r="F1034" s="249"/>
      <c r="G1034" s="249">
        <v>378922405.30000001</v>
      </c>
      <c r="H1034" s="249">
        <v>377295014.30000001</v>
      </c>
      <c r="I1034" s="249">
        <v>1627391</v>
      </c>
      <c r="J1034" s="249">
        <v>10461793.6</v>
      </c>
      <c r="K1034" s="249">
        <v>9082897.1199999992</v>
      </c>
      <c r="L1034" s="296">
        <f>L1033+K1034</f>
        <v>11926850117.220018</v>
      </c>
    </row>
    <row r="1035" spans="1:12" x14ac:dyDescent="0.25">
      <c r="A1035" s="292">
        <v>42942</v>
      </c>
      <c r="B1035" s="249">
        <v>7822138</v>
      </c>
      <c r="C1035" s="249">
        <v>12964102</v>
      </c>
      <c r="D1035" s="249">
        <v>620018597.5</v>
      </c>
      <c r="E1035" s="249"/>
      <c r="F1035" s="249"/>
      <c r="G1035" s="249">
        <v>378463328.30000001</v>
      </c>
      <c r="H1035" s="249">
        <v>378284481.30000001</v>
      </c>
      <c r="I1035" s="249">
        <v>178847</v>
      </c>
      <c r="J1035" s="249">
        <v>17984784.75</v>
      </c>
      <c r="K1035" s="249">
        <v>15590182.699999999</v>
      </c>
      <c r="L1035" s="296">
        <f>L1034+K1035</f>
        <v>11942440299.920019</v>
      </c>
    </row>
    <row r="1036" spans="1:12" x14ac:dyDescent="0.25">
      <c r="A1036" s="292">
        <v>42943</v>
      </c>
      <c r="B1036" s="249">
        <v>8715143</v>
      </c>
      <c r="C1036" s="249">
        <v>13476279</v>
      </c>
      <c r="D1036" s="249">
        <v>610584055.5</v>
      </c>
      <c r="E1036" s="249"/>
      <c r="F1036" s="249"/>
      <c r="G1036" s="249">
        <v>382448103.30000001</v>
      </c>
      <c r="H1036" s="249">
        <v>379910775.30000001</v>
      </c>
      <c r="I1036" s="249">
        <v>2537328</v>
      </c>
      <c r="J1036" s="249">
        <v>18023474.75</v>
      </c>
      <c r="K1036" s="249">
        <v>15487774.369999999</v>
      </c>
      <c r="L1036" s="296">
        <f>L1035+K1036</f>
        <v>11957928074.29002</v>
      </c>
    </row>
    <row r="1037" spans="1:12" x14ac:dyDescent="0.25">
      <c r="A1037" s="292">
        <v>42944</v>
      </c>
      <c r="B1037" s="249">
        <v>22316186</v>
      </c>
      <c r="C1037" s="249">
        <v>19368068</v>
      </c>
      <c r="D1037" s="249">
        <v>625288665.5</v>
      </c>
      <c r="E1037" s="249"/>
      <c r="F1037" s="249"/>
      <c r="G1037" s="249">
        <v>387666088.30000001</v>
      </c>
      <c r="H1037" s="249">
        <v>385983088.30000001</v>
      </c>
      <c r="I1037" s="249">
        <v>1683000</v>
      </c>
      <c r="J1037" s="249">
        <v>19558372.530000001</v>
      </c>
      <c r="K1037" s="249">
        <v>16886365.870000001</v>
      </c>
      <c r="L1037" s="296">
        <f>L1036+K1037</f>
        <v>11974814440.160021</v>
      </c>
    </row>
    <row r="1038" spans="1:12" x14ac:dyDescent="0.25">
      <c r="A1038" s="293">
        <v>42945</v>
      </c>
      <c r="B1038" s="251">
        <v>34000</v>
      </c>
      <c r="C1038" s="294"/>
      <c r="D1038" s="294"/>
      <c r="E1038" s="294"/>
      <c r="F1038" s="294"/>
      <c r="G1038" s="295"/>
      <c r="H1038" s="295"/>
      <c r="I1038" s="295"/>
      <c r="J1038" s="251">
        <v>1730887.4</v>
      </c>
      <c r="K1038" s="251">
        <v>1519683.42</v>
      </c>
      <c r="L1038" s="251">
        <f>L1037+K1038</f>
        <v>11976334123.580021</v>
      </c>
    </row>
    <row r="1039" spans="1:12" x14ac:dyDescent="0.25">
      <c r="A1039" s="293">
        <v>42946</v>
      </c>
      <c r="B1039" s="294"/>
      <c r="C1039" s="251"/>
      <c r="D1039" s="294"/>
      <c r="E1039" s="294"/>
      <c r="F1039" s="294"/>
      <c r="G1039" s="295"/>
      <c r="H1039" s="295"/>
      <c r="I1039" s="295"/>
      <c r="J1039" s="294"/>
      <c r="K1039" s="294"/>
      <c r="L1039" s="294"/>
    </row>
    <row r="1040" spans="1:12" x14ac:dyDescent="0.25">
      <c r="A1040" s="292">
        <v>42947</v>
      </c>
      <c r="B1040" s="322">
        <v>349244</v>
      </c>
      <c r="C1040" s="322">
        <v>6262641</v>
      </c>
      <c r="D1040" s="322">
        <v>611874990.5</v>
      </c>
      <c r="E1040" s="322"/>
      <c r="F1040" s="322"/>
      <c r="G1040" s="322">
        <v>366612668.30000001</v>
      </c>
      <c r="H1040" s="322">
        <v>365662301.30000001</v>
      </c>
      <c r="I1040" s="322">
        <v>950367</v>
      </c>
      <c r="J1040" s="322">
        <v>11381752.85</v>
      </c>
      <c r="K1040" s="296">
        <v>9802998.6300000008</v>
      </c>
      <c r="L1040" s="296">
        <f>L1038+K1040</f>
        <v>11986137122.21002</v>
      </c>
    </row>
    <row r="1041" spans="1:12" x14ac:dyDescent="0.25">
      <c r="A1041" s="292">
        <v>42948</v>
      </c>
      <c r="B1041" s="322">
        <v>14110324</v>
      </c>
      <c r="C1041" s="322">
        <v>17343669</v>
      </c>
      <c r="D1041" s="322">
        <v>612142418.5</v>
      </c>
      <c r="E1041" s="322"/>
      <c r="F1041" s="322"/>
      <c r="G1041" s="322">
        <v>343536702.30000001</v>
      </c>
      <c r="H1041" s="322">
        <v>339546305.30000001</v>
      </c>
      <c r="I1041" s="322">
        <v>3990397</v>
      </c>
      <c r="J1041" s="322">
        <v>12579255.33</v>
      </c>
      <c r="K1041" s="296">
        <v>10922618.5</v>
      </c>
      <c r="L1041" s="296">
        <f>L1040+K1041</f>
        <v>11997059740.71002</v>
      </c>
    </row>
    <row r="1042" spans="1:12" x14ac:dyDescent="0.25">
      <c r="A1042" s="292">
        <v>42949</v>
      </c>
      <c r="B1042" s="322">
        <v>14463970</v>
      </c>
      <c r="C1042" s="322">
        <v>4928548</v>
      </c>
      <c r="D1042" s="322">
        <v>608863914.5</v>
      </c>
      <c r="E1042" s="322"/>
      <c r="F1042" s="322"/>
      <c r="G1042" s="322">
        <v>340527391.30000001</v>
      </c>
      <c r="H1042" s="322">
        <v>337013533.30000001</v>
      </c>
      <c r="I1042" s="322">
        <v>3513858</v>
      </c>
      <c r="J1042" s="322">
        <v>3374614</v>
      </c>
      <c r="K1042" s="296">
        <v>2929867.15</v>
      </c>
      <c r="L1042" s="296">
        <f>L1041+K1042</f>
        <v>11999989607.86002</v>
      </c>
    </row>
    <row r="1043" spans="1:12" x14ac:dyDescent="0.25">
      <c r="A1043" s="292">
        <v>42950</v>
      </c>
      <c r="B1043" s="322">
        <v>1098873</v>
      </c>
      <c r="C1043" s="322">
        <v>36997794</v>
      </c>
      <c r="D1043" s="322">
        <v>576729766.5</v>
      </c>
      <c r="E1043" s="322"/>
      <c r="F1043" s="322"/>
      <c r="G1043" s="322">
        <v>336064056.30000001</v>
      </c>
      <c r="H1043" s="322">
        <v>331607900.30000001</v>
      </c>
      <c r="I1043" s="322">
        <v>4456156</v>
      </c>
      <c r="J1043" s="322">
        <v>38228615.600000001</v>
      </c>
      <c r="K1043" s="296">
        <v>33053712.149999999</v>
      </c>
      <c r="L1043" s="296">
        <f>L1042+K1043</f>
        <v>12033043320.010019</v>
      </c>
    </row>
    <row r="1044" spans="1:12" x14ac:dyDescent="0.25">
      <c r="A1044" s="292">
        <v>42951</v>
      </c>
      <c r="B1044" s="322">
        <v>8496539</v>
      </c>
      <c r="C1044" s="322">
        <v>26122695</v>
      </c>
      <c r="D1044" s="322">
        <v>559602259.5</v>
      </c>
      <c r="E1044" s="322"/>
      <c r="F1044" s="322"/>
      <c r="G1044" s="322">
        <v>331001934.30000001</v>
      </c>
      <c r="H1044" s="322">
        <v>330284957.30000001</v>
      </c>
      <c r="I1044" s="322">
        <v>716977</v>
      </c>
      <c r="J1044" s="322">
        <v>33369925</v>
      </c>
      <c r="K1044" s="296">
        <v>29086418.100000001</v>
      </c>
      <c r="L1044" s="296">
        <f>L1043+K1044</f>
        <v>12062129738.11002</v>
      </c>
    </row>
    <row r="1045" spans="1:12" x14ac:dyDescent="0.25">
      <c r="A1045" s="293">
        <v>42952</v>
      </c>
      <c r="B1045" s="294"/>
      <c r="C1045" s="294"/>
      <c r="D1045" s="294"/>
      <c r="E1045" s="294"/>
      <c r="F1045" s="294"/>
      <c r="G1045" s="295"/>
      <c r="H1045" s="295"/>
      <c r="I1045" s="295"/>
      <c r="J1045" s="323">
        <v>3547858.3</v>
      </c>
      <c r="K1045" s="323">
        <v>3084760.03</v>
      </c>
      <c r="L1045" s="323">
        <f>L1044+K1045</f>
        <v>12065214498.14002</v>
      </c>
    </row>
    <row r="1046" spans="1:12" x14ac:dyDescent="0.25">
      <c r="A1046" s="293">
        <v>42953</v>
      </c>
      <c r="B1046" s="294"/>
      <c r="C1046" s="323"/>
      <c r="D1046" s="294"/>
      <c r="E1046" s="294"/>
      <c r="F1046" s="294"/>
      <c r="G1046" s="295"/>
      <c r="H1046" s="295"/>
      <c r="I1046" s="295"/>
      <c r="J1046" s="294"/>
      <c r="K1046" s="294"/>
      <c r="L1046" s="294"/>
    </row>
    <row r="1047" spans="1:12" x14ac:dyDescent="0.25">
      <c r="A1047" s="292">
        <v>42954</v>
      </c>
      <c r="B1047" s="322">
        <v>38348351</v>
      </c>
      <c r="C1047" s="322">
        <v>11590</v>
      </c>
      <c r="D1047" s="322">
        <v>567049641.5</v>
      </c>
      <c r="E1047" s="322"/>
      <c r="F1047" s="322"/>
      <c r="G1047" s="322">
        <v>314285343.30000001</v>
      </c>
      <c r="H1047" s="322">
        <v>313476863.30000001</v>
      </c>
      <c r="I1047" s="322">
        <v>808480</v>
      </c>
      <c r="J1047" s="322">
        <v>4285490.7</v>
      </c>
      <c r="K1047" s="296">
        <v>3684548.54</v>
      </c>
      <c r="L1047" s="296">
        <f>L1045+K1047</f>
        <v>12068899046.680021</v>
      </c>
    </row>
    <row r="1048" spans="1:12" x14ac:dyDescent="0.25">
      <c r="A1048" s="292">
        <v>42955</v>
      </c>
      <c r="B1048" s="322">
        <v>5467273.1200000001</v>
      </c>
      <c r="C1048" s="322">
        <v>32776.120000000003</v>
      </c>
      <c r="D1048" s="322">
        <v>584944403.5</v>
      </c>
      <c r="E1048" s="322"/>
      <c r="F1048" s="322"/>
      <c r="G1048" s="322">
        <v>303496110.30000001</v>
      </c>
      <c r="H1048" s="322">
        <v>302859102.30000001</v>
      </c>
      <c r="I1048" s="322">
        <v>637008</v>
      </c>
      <c r="J1048" s="322">
        <v>6176972.75</v>
      </c>
      <c r="K1048" s="296">
        <v>5337085</v>
      </c>
      <c r="L1048" s="296">
        <f>L1047+K1048</f>
        <v>12074236131.680021</v>
      </c>
    </row>
    <row r="1049" spans="1:12" x14ac:dyDescent="0.25">
      <c r="A1049" s="292">
        <v>42956</v>
      </c>
      <c r="B1049" s="322">
        <v>7209830</v>
      </c>
      <c r="C1049" s="322">
        <v>6533853</v>
      </c>
      <c r="D1049" s="322">
        <v>576630117.62</v>
      </c>
      <c r="E1049" s="322"/>
      <c r="F1049" s="322"/>
      <c r="G1049" s="322">
        <v>305257495.30000001</v>
      </c>
      <c r="H1049" s="322">
        <v>304802970.30000001</v>
      </c>
      <c r="I1049" s="322">
        <v>454525</v>
      </c>
      <c r="J1049" s="322">
        <v>7556703.2000000002</v>
      </c>
      <c r="K1049" s="296">
        <v>6531288.9100000001</v>
      </c>
      <c r="L1049" s="296">
        <f>L1048+K1049</f>
        <v>12080767420.590021</v>
      </c>
    </row>
    <row r="1050" spans="1:12" x14ac:dyDescent="0.25">
      <c r="A1050" s="292">
        <v>42957</v>
      </c>
      <c r="B1050" s="322">
        <v>15460568</v>
      </c>
      <c r="C1050" s="322">
        <v>703512</v>
      </c>
      <c r="D1050" s="322">
        <v>565445302.62</v>
      </c>
      <c r="E1050" s="322"/>
      <c r="F1050" s="322"/>
      <c r="G1050" s="322">
        <v>291397826.30000001</v>
      </c>
      <c r="H1050" s="322">
        <v>287871230.30000001</v>
      </c>
      <c r="I1050" s="322">
        <v>3526596</v>
      </c>
      <c r="J1050" s="322">
        <v>22243207.140000001</v>
      </c>
      <c r="K1050" s="296">
        <v>19071948.149999999</v>
      </c>
      <c r="L1050" s="296">
        <f>L1049+K1050</f>
        <v>12099839368.740021</v>
      </c>
    </row>
    <row r="1051" spans="1:12" x14ac:dyDescent="0.25">
      <c r="A1051" s="292">
        <v>42958</v>
      </c>
      <c r="B1051" s="322">
        <v>24128501</v>
      </c>
      <c r="C1051" s="322">
        <v>16821307</v>
      </c>
      <c r="D1051" s="322">
        <v>586536458.62</v>
      </c>
      <c r="E1051" s="322"/>
      <c r="F1051" s="322"/>
      <c r="G1051" s="322">
        <v>261994965.41999999</v>
      </c>
      <c r="H1051" s="322">
        <v>261244450.30000001</v>
      </c>
      <c r="I1051" s="322">
        <v>750515.12</v>
      </c>
      <c r="J1051" s="322">
        <v>24618856.02</v>
      </c>
      <c r="K1051" s="296">
        <v>21313186.620000001</v>
      </c>
      <c r="L1051" s="296">
        <f>L1050+K1051</f>
        <v>12121152555.360022</v>
      </c>
    </row>
    <row r="1052" spans="1:12" x14ac:dyDescent="0.25">
      <c r="A1052" s="293">
        <v>42959</v>
      </c>
      <c r="B1052" s="294"/>
      <c r="C1052" s="294"/>
      <c r="D1052" s="294"/>
      <c r="E1052" s="294"/>
      <c r="F1052" s="294"/>
      <c r="G1052" s="295"/>
      <c r="H1052" s="295"/>
      <c r="I1052" s="295"/>
      <c r="J1052" s="323">
        <v>2352261.1</v>
      </c>
      <c r="K1052" s="323">
        <v>2050424.66</v>
      </c>
      <c r="L1052" s="323">
        <f>L1051+K1052</f>
        <v>12123202980.020021</v>
      </c>
    </row>
    <row r="1053" spans="1:12" x14ac:dyDescent="0.25">
      <c r="A1053" s="293">
        <v>42960</v>
      </c>
      <c r="B1053" s="294"/>
      <c r="C1053" s="323"/>
      <c r="D1053" s="294"/>
      <c r="E1053" s="294"/>
      <c r="F1053" s="294"/>
      <c r="G1053" s="295"/>
      <c r="H1053" s="295"/>
      <c r="I1053" s="295"/>
      <c r="J1053" s="294"/>
      <c r="K1053" s="323"/>
      <c r="L1053" s="294"/>
    </row>
    <row r="1054" spans="1:12" x14ac:dyDescent="0.25">
      <c r="A1054" s="292">
        <v>42961</v>
      </c>
      <c r="B1054" s="322">
        <v>4134622</v>
      </c>
      <c r="C1054" s="322">
        <v>8382634</v>
      </c>
      <c r="D1054" s="322">
        <v>574178788.5</v>
      </c>
      <c r="E1054" s="322"/>
      <c r="F1054" s="322"/>
      <c r="G1054" s="322">
        <v>258256273.30000001</v>
      </c>
      <c r="H1054" s="322">
        <v>258093341.30000001</v>
      </c>
      <c r="I1054" s="322">
        <v>162932</v>
      </c>
      <c r="J1054" s="322">
        <v>1714453.9</v>
      </c>
      <c r="K1054" s="296">
        <v>1451324.39</v>
      </c>
      <c r="L1054" s="296">
        <f>L1052+K1054</f>
        <v>12124654304.410021</v>
      </c>
    </row>
    <row r="1055" spans="1:12" x14ac:dyDescent="0.25">
      <c r="A1055" s="292">
        <v>42962</v>
      </c>
      <c r="B1055" s="322">
        <v>17946259</v>
      </c>
      <c r="C1055" s="322">
        <v>-5713</v>
      </c>
      <c r="D1055" s="322">
        <v>576328507.5</v>
      </c>
      <c r="E1055" s="322"/>
      <c r="F1055" s="322"/>
      <c r="G1055" s="322">
        <v>251014066.30000001</v>
      </c>
      <c r="H1055" s="322">
        <v>250855859.30000001</v>
      </c>
      <c r="I1055" s="322">
        <v>158207</v>
      </c>
      <c r="J1055" s="322">
        <v>20020553.359999999</v>
      </c>
      <c r="K1055" s="296">
        <v>11862765.26</v>
      </c>
      <c r="L1055" s="296">
        <f t="shared" ref="L1055:L1066" si="12">L1054+K1055</f>
        <v>12136517069.670021</v>
      </c>
    </row>
    <row r="1056" spans="1:12" x14ac:dyDescent="0.25">
      <c r="A1056" s="292">
        <v>42963</v>
      </c>
      <c r="B1056" s="322">
        <v>9475246</v>
      </c>
      <c r="C1056" s="322">
        <v>11456089</v>
      </c>
      <c r="D1056" s="322">
        <v>560441603.5</v>
      </c>
      <c r="E1056" s="322"/>
      <c r="F1056" s="322"/>
      <c r="G1056" s="322">
        <v>257214617.30000001</v>
      </c>
      <c r="H1056" s="322">
        <v>257056410.30000001</v>
      </c>
      <c r="I1056" s="322">
        <v>158207</v>
      </c>
      <c r="J1056" s="322">
        <v>4280480.68</v>
      </c>
      <c r="K1056" s="296">
        <v>3776696.65</v>
      </c>
      <c r="L1056" s="296">
        <f t="shared" si="12"/>
        <v>12140293766.320021</v>
      </c>
    </row>
    <row r="1057" spans="1:12" x14ac:dyDescent="0.25">
      <c r="A1057" s="292">
        <v>42964</v>
      </c>
      <c r="B1057" s="322">
        <v>7231870</v>
      </c>
      <c r="C1057" s="322">
        <v>16901857</v>
      </c>
      <c r="D1057" s="322">
        <v>557277650.5</v>
      </c>
      <c r="E1057" s="322"/>
      <c r="F1057" s="322"/>
      <c r="G1057" s="322">
        <v>255613691.30000001</v>
      </c>
      <c r="H1057" s="322">
        <v>250774644.30000001</v>
      </c>
      <c r="I1057" s="322">
        <v>4839047</v>
      </c>
      <c r="J1057" s="322">
        <v>33142437.600000001</v>
      </c>
      <c r="K1057" s="296">
        <v>28562532.699999999</v>
      </c>
      <c r="L1057" s="296">
        <f t="shared" si="12"/>
        <v>12168856299.020021</v>
      </c>
    </row>
    <row r="1058" spans="1:12" x14ac:dyDescent="0.25">
      <c r="A1058" s="292">
        <v>42965</v>
      </c>
      <c r="B1058" s="322">
        <v>12017499</v>
      </c>
      <c r="C1058" s="322">
        <v>38046480</v>
      </c>
      <c r="D1058" s="322">
        <v>538669008.5</v>
      </c>
      <c r="E1058" s="322"/>
      <c r="F1058" s="322"/>
      <c r="G1058" s="322">
        <v>263706669.30000001</v>
      </c>
      <c r="H1058" s="322">
        <v>262965461.30000001</v>
      </c>
      <c r="I1058" s="322">
        <v>741208</v>
      </c>
      <c r="J1058" s="322">
        <v>29022054.390000001</v>
      </c>
      <c r="K1058" s="296">
        <v>25400810.91</v>
      </c>
      <c r="L1058" s="296">
        <f t="shared" si="12"/>
        <v>12194257109.930021</v>
      </c>
    </row>
    <row r="1059" spans="1:12" x14ac:dyDescent="0.25">
      <c r="A1059" s="293">
        <v>42966</v>
      </c>
      <c r="B1059" s="294"/>
      <c r="C1059" s="294"/>
      <c r="D1059" s="294"/>
      <c r="E1059" s="294"/>
      <c r="F1059" s="294"/>
      <c r="G1059" s="295"/>
      <c r="H1059" s="295"/>
      <c r="I1059" s="295"/>
      <c r="J1059" s="323">
        <v>9175966.5600000005</v>
      </c>
      <c r="K1059" s="323">
        <v>8006420.5300000003</v>
      </c>
      <c r="L1059" s="323">
        <f t="shared" si="12"/>
        <v>12202263530.460022</v>
      </c>
    </row>
    <row r="1060" spans="1:12" x14ac:dyDescent="0.25">
      <c r="A1060" s="293">
        <v>42967</v>
      </c>
      <c r="B1060" s="294"/>
      <c r="C1060" s="323"/>
      <c r="D1060" s="294"/>
      <c r="E1060" s="294"/>
      <c r="F1060" s="294"/>
      <c r="G1060" s="295"/>
      <c r="H1060" s="295"/>
      <c r="I1060" s="295"/>
      <c r="J1060" s="323">
        <v>2672972.1</v>
      </c>
      <c r="K1060" s="323">
        <v>2247969.38</v>
      </c>
      <c r="L1060" s="323">
        <f t="shared" si="12"/>
        <v>12204511499.840021</v>
      </c>
    </row>
    <row r="1061" spans="1:12" x14ac:dyDescent="0.25">
      <c r="A1061" s="292">
        <v>42968</v>
      </c>
      <c r="B1061" s="322">
        <v>13903033</v>
      </c>
      <c r="C1061" s="322">
        <v>11793576</v>
      </c>
      <c r="D1061" s="322">
        <v>531685162.5</v>
      </c>
      <c r="E1061" s="322"/>
      <c r="F1061" s="322"/>
      <c r="G1061" s="322">
        <v>262985862.30000001</v>
      </c>
      <c r="H1061" s="322">
        <v>262678115.30000001</v>
      </c>
      <c r="I1061" s="322">
        <v>307747</v>
      </c>
      <c r="J1061" s="322">
        <v>12964472.310000001</v>
      </c>
      <c r="K1061" s="296">
        <v>11304987.779999999</v>
      </c>
      <c r="L1061" s="296">
        <f t="shared" si="12"/>
        <v>12215816487.620022</v>
      </c>
    </row>
    <row r="1062" spans="1:12" x14ac:dyDescent="0.25">
      <c r="A1062" s="292">
        <v>42969</v>
      </c>
      <c r="B1062" s="322">
        <v>14692153</v>
      </c>
      <c r="C1062" s="322">
        <v>17807089</v>
      </c>
      <c r="D1062" s="324">
        <v>529277160.5</v>
      </c>
      <c r="E1062" s="324"/>
      <c r="F1062" s="324"/>
      <c r="G1062" s="324">
        <v>252378972.30000001</v>
      </c>
      <c r="H1062" s="324">
        <v>252001677.30000001</v>
      </c>
      <c r="I1062" s="324">
        <v>377295</v>
      </c>
      <c r="J1062" s="322">
        <v>10183439.85</v>
      </c>
      <c r="K1062" s="296">
        <v>9136626.1500000004</v>
      </c>
      <c r="L1062" s="296">
        <f t="shared" si="12"/>
        <v>12224953113.770021</v>
      </c>
    </row>
    <row r="1063" spans="1:12" x14ac:dyDescent="0.25">
      <c r="A1063" s="292">
        <v>42970</v>
      </c>
      <c r="B1063" s="322">
        <v>3580768</v>
      </c>
      <c r="C1063" s="322">
        <v>17234011</v>
      </c>
      <c r="D1063" s="324">
        <v>504656133.5</v>
      </c>
      <c r="E1063" s="324"/>
      <c r="F1063" s="324"/>
      <c r="G1063" s="324">
        <v>256749666.30000001</v>
      </c>
      <c r="H1063" s="324">
        <v>256394988.30000001</v>
      </c>
      <c r="I1063" s="324">
        <v>354678</v>
      </c>
      <c r="J1063" s="322">
        <v>4584013.4400000004</v>
      </c>
      <c r="K1063" s="296">
        <v>4022187.6</v>
      </c>
      <c r="L1063" s="296">
        <f t="shared" si="12"/>
        <v>12228975301.370022</v>
      </c>
    </row>
    <row r="1064" spans="1:12" x14ac:dyDescent="0.25">
      <c r="A1064" s="292">
        <v>42971</v>
      </c>
      <c r="B1064" s="322">
        <v>46231053</v>
      </c>
      <c r="C1064" s="322">
        <v>28757876</v>
      </c>
      <c r="D1064" s="324">
        <v>504656133.5</v>
      </c>
      <c r="E1064" s="324"/>
      <c r="F1064" s="324"/>
      <c r="G1064" s="324">
        <v>277891330.30000001</v>
      </c>
      <c r="H1064" s="324">
        <v>258572953.30000001</v>
      </c>
      <c r="I1064" s="324">
        <v>19318377</v>
      </c>
      <c r="J1064" s="322">
        <v>29116529.460000001</v>
      </c>
      <c r="K1064" s="296">
        <v>25591115.57</v>
      </c>
      <c r="L1064" s="296">
        <f t="shared" si="12"/>
        <v>12254566416.940022</v>
      </c>
    </row>
    <row r="1065" spans="1:12" x14ac:dyDescent="0.25">
      <c r="A1065" s="292">
        <v>42972</v>
      </c>
      <c r="B1065" s="322">
        <v>27968924</v>
      </c>
      <c r="C1065" s="322">
        <v>17710611</v>
      </c>
      <c r="D1065" s="322">
        <v>545601715.5</v>
      </c>
      <c r="E1065" s="322"/>
      <c r="F1065" s="322"/>
      <c r="G1065" s="322">
        <v>252481307.30000001</v>
      </c>
      <c r="H1065" s="322">
        <v>252300021.30000001</v>
      </c>
      <c r="I1065" s="322">
        <v>181286</v>
      </c>
      <c r="J1065" s="322">
        <v>32642684.719999999</v>
      </c>
      <c r="K1065" s="296">
        <v>28573759.449999999</v>
      </c>
      <c r="L1065" s="296">
        <f t="shared" si="12"/>
        <v>12283140176.390022</v>
      </c>
    </row>
    <row r="1066" spans="1:12" x14ac:dyDescent="0.25">
      <c r="A1066" s="293">
        <v>42973</v>
      </c>
      <c r="B1066" s="294"/>
      <c r="C1066" s="294"/>
      <c r="D1066" s="294"/>
      <c r="E1066" s="294"/>
      <c r="F1066" s="294"/>
      <c r="G1066" s="295"/>
      <c r="H1066" s="295"/>
      <c r="I1066" s="295"/>
      <c r="J1066" s="323">
        <v>1682558</v>
      </c>
      <c r="K1066" s="323">
        <v>1415031.28</v>
      </c>
      <c r="L1066" s="323">
        <f t="shared" si="12"/>
        <v>12284555207.670023</v>
      </c>
    </row>
    <row r="1067" spans="1:12" x14ac:dyDescent="0.25">
      <c r="A1067" s="293">
        <v>42974</v>
      </c>
      <c r="B1067" s="294"/>
      <c r="C1067" s="323"/>
      <c r="D1067" s="294"/>
      <c r="E1067" s="294"/>
      <c r="F1067" s="294"/>
      <c r="G1067" s="295"/>
      <c r="H1067" s="295"/>
      <c r="I1067" s="295"/>
      <c r="J1067" s="294"/>
      <c r="K1067" s="294"/>
      <c r="L1067" s="294"/>
    </row>
    <row r="1068" spans="1:12" x14ac:dyDescent="0.25">
      <c r="A1068" s="292">
        <v>42975</v>
      </c>
      <c r="B1068" s="322">
        <v>16671526</v>
      </c>
      <c r="C1068" s="324">
        <v>6299785</v>
      </c>
      <c r="D1068" s="324">
        <v>548647959.5</v>
      </c>
      <c r="E1068" s="324"/>
      <c r="F1068" s="324"/>
      <c r="G1068" s="324">
        <v>243521832.30000001</v>
      </c>
      <c r="H1068" s="324">
        <v>243014835.30000001</v>
      </c>
      <c r="I1068" s="324">
        <v>506997</v>
      </c>
      <c r="J1068" s="296">
        <v>18941770.59</v>
      </c>
      <c r="K1068" s="296">
        <v>16364390.109999999</v>
      </c>
      <c r="L1068" s="296">
        <f>L1066+K1068</f>
        <v>12300919597.780024</v>
      </c>
    </row>
    <row r="1069" spans="1:12" x14ac:dyDescent="0.25">
      <c r="A1069" s="292">
        <v>42976</v>
      </c>
      <c r="B1069" s="322">
        <v>39548639</v>
      </c>
      <c r="C1069" s="324">
        <v>10735887</v>
      </c>
      <c r="D1069" s="324">
        <v>577841615.5</v>
      </c>
      <c r="E1069" s="324"/>
      <c r="F1069" s="324"/>
      <c r="G1069" s="324">
        <v>243391180.30000001</v>
      </c>
      <c r="H1069" s="324">
        <v>242794718.30000001</v>
      </c>
      <c r="I1069" s="324">
        <v>596462</v>
      </c>
      <c r="J1069" s="296">
        <v>9577091.9499999993</v>
      </c>
      <c r="K1069" s="296">
        <v>8128854.8099999996</v>
      </c>
      <c r="L1069" s="296">
        <f>L1068+K1069</f>
        <v>12309048452.590023</v>
      </c>
    </row>
    <row r="1070" spans="1:12" x14ac:dyDescent="0.25">
      <c r="A1070" s="292">
        <v>42977</v>
      </c>
      <c r="B1070" s="322">
        <v>3130993.4</v>
      </c>
      <c r="C1070" s="324">
        <v>4177484</v>
      </c>
      <c r="D1070" s="324">
        <v>547762427.5</v>
      </c>
      <c r="E1070" s="324"/>
      <c r="F1070" s="324"/>
      <c r="G1070" s="324">
        <v>247990404.30000001</v>
      </c>
      <c r="H1070" s="324">
        <v>247779303.30000001</v>
      </c>
      <c r="I1070" s="324">
        <v>211101</v>
      </c>
      <c r="J1070" s="296">
        <v>27343904.75</v>
      </c>
      <c r="K1070" s="296">
        <v>23420970.960000001</v>
      </c>
      <c r="L1070" s="296">
        <f>L1069+K1070</f>
        <v>12332469423.550022</v>
      </c>
    </row>
    <row r="1071" spans="1:12" x14ac:dyDescent="0.25">
      <c r="A1071" s="292">
        <v>42978</v>
      </c>
      <c r="B1071" s="322">
        <v>19799342</v>
      </c>
      <c r="C1071" s="324">
        <v>4991763</v>
      </c>
      <c r="D1071" s="324">
        <v>544412157.89999998</v>
      </c>
      <c r="E1071" s="324"/>
      <c r="F1071" s="324"/>
      <c r="G1071" s="324">
        <v>249232597.5</v>
      </c>
      <c r="H1071" s="324">
        <v>248368191.5</v>
      </c>
      <c r="I1071" s="324">
        <v>864406</v>
      </c>
      <c r="J1071" s="296">
        <v>23050163.120000001</v>
      </c>
      <c r="K1071" s="296">
        <v>19696445.329999998</v>
      </c>
      <c r="L1071" s="296">
        <f>L1070+K1071</f>
        <v>12352165868.880022</v>
      </c>
    </row>
    <row r="1072" spans="1:12" x14ac:dyDescent="0.25">
      <c r="A1072" s="292">
        <v>42979</v>
      </c>
      <c r="B1072" s="324">
        <v>10485235</v>
      </c>
      <c r="C1072" s="324">
        <v>49270310</v>
      </c>
      <c r="D1072" s="324">
        <v>534687374.89999998</v>
      </c>
      <c r="E1072" s="324"/>
      <c r="F1072" s="324"/>
      <c r="G1072" s="324">
        <v>254796295.30000001</v>
      </c>
      <c r="H1072" s="324">
        <v>254485428.30000001</v>
      </c>
      <c r="I1072" s="324">
        <v>310867</v>
      </c>
      <c r="J1072" s="324">
        <v>27325468.550000001</v>
      </c>
      <c r="K1072" s="324">
        <v>23972530.5</v>
      </c>
      <c r="L1072" s="296">
        <f>L1071+K1072</f>
        <v>12376138399.380022</v>
      </c>
    </row>
    <row r="1073" spans="1:12" x14ac:dyDescent="0.25">
      <c r="A1073" s="293">
        <v>42980</v>
      </c>
      <c r="B1073" s="293"/>
      <c r="C1073" s="293"/>
      <c r="D1073" s="293"/>
      <c r="E1073" s="293"/>
      <c r="F1073" s="293"/>
      <c r="G1073" s="293"/>
      <c r="H1073" s="293"/>
      <c r="I1073" s="293"/>
      <c r="J1073" s="323">
        <v>3110849.45</v>
      </c>
      <c r="K1073" s="323">
        <v>2755177.42</v>
      </c>
      <c r="L1073" s="323">
        <f>L1072+K1073</f>
        <v>12378893576.800022</v>
      </c>
    </row>
    <row r="1074" spans="1:12" x14ac:dyDescent="0.25">
      <c r="A1074" s="293">
        <v>42981</v>
      </c>
      <c r="B1074" s="293"/>
      <c r="C1074" s="293"/>
      <c r="D1074" s="293"/>
      <c r="E1074" s="293"/>
      <c r="F1074" s="293"/>
      <c r="G1074" s="293"/>
      <c r="H1074" s="293"/>
      <c r="I1074" s="293"/>
      <c r="J1074" s="293"/>
      <c r="K1074" s="293"/>
      <c r="L1074" s="293"/>
    </row>
    <row r="1075" spans="1:12" x14ac:dyDescent="0.25">
      <c r="A1075" s="292">
        <v>42982</v>
      </c>
      <c r="B1075" s="324">
        <v>1249400</v>
      </c>
      <c r="C1075" s="324">
        <v>1958757</v>
      </c>
      <c r="D1075" s="324">
        <v>522481416.89999998</v>
      </c>
      <c r="E1075" s="324"/>
      <c r="F1075" s="324"/>
      <c r="G1075" s="324">
        <v>253743900.30000001</v>
      </c>
      <c r="H1075" s="324">
        <v>253584714.30000001</v>
      </c>
      <c r="I1075" s="324">
        <v>159186</v>
      </c>
      <c r="J1075" s="324">
        <v>9202057.9800000004</v>
      </c>
      <c r="K1075" s="324">
        <v>8250327.1600000001</v>
      </c>
      <c r="L1075" s="296">
        <f>L1073+K1075</f>
        <v>12387143903.960022</v>
      </c>
    </row>
    <row r="1076" spans="1:12" x14ac:dyDescent="0.25">
      <c r="A1076" s="292">
        <v>42983</v>
      </c>
      <c r="B1076" s="324">
        <v>56774789.200000003</v>
      </c>
      <c r="C1076" s="324">
        <v>14265405</v>
      </c>
      <c r="D1076" s="324">
        <v>525928532.5</v>
      </c>
      <c r="E1076" s="324"/>
      <c r="F1076" s="324"/>
      <c r="G1076" s="324">
        <v>247406902.30000001</v>
      </c>
      <c r="H1076" s="324">
        <v>247132395.30000001</v>
      </c>
      <c r="I1076" s="324">
        <v>274507</v>
      </c>
      <c r="J1076" s="324">
        <v>14510235.25</v>
      </c>
      <c r="K1076" s="324">
        <v>12489568.83</v>
      </c>
      <c r="L1076" s="296">
        <f>L1075+K1076</f>
        <v>12399633472.790022</v>
      </c>
    </row>
    <row r="1077" spans="1:12" x14ac:dyDescent="0.25">
      <c r="A1077" s="292">
        <v>42984</v>
      </c>
      <c r="B1077" s="324">
        <v>215463564</v>
      </c>
      <c r="C1077" s="324">
        <v>45606141.399999999</v>
      </c>
      <c r="D1077" s="324">
        <v>759227055.70000005</v>
      </c>
      <c r="E1077" s="324"/>
      <c r="F1077" s="324"/>
      <c r="G1077" s="324">
        <v>251141597.30000001</v>
      </c>
      <c r="H1077" s="324">
        <v>250559188.30000001</v>
      </c>
      <c r="I1077" s="324">
        <v>582409</v>
      </c>
      <c r="J1077" s="324">
        <v>16864505.800000001</v>
      </c>
      <c r="K1077" s="324">
        <v>14820866.23</v>
      </c>
      <c r="L1077" s="296">
        <f>L1076+K1077</f>
        <v>12414454339.020021</v>
      </c>
    </row>
    <row r="1078" spans="1:12" x14ac:dyDescent="0.25">
      <c r="A1078" s="292">
        <v>42985</v>
      </c>
      <c r="B1078" s="324">
        <v>5589059</v>
      </c>
      <c r="C1078" s="324">
        <v>23265538</v>
      </c>
      <c r="D1078" s="324">
        <v>743892364.70000005</v>
      </c>
      <c r="E1078" s="324"/>
      <c r="F1078" s="324"/>
      <c r="G1078" s="324">
        <v>259135363.30000001</v>
      </c>
      <c r="H1078" s="324">
        <v>254919976.30000001</v>
      </c>
      <c r="I1078" s="324">
        <v>4215387</v>
      </c>
      <c r="J1078" s="324">
        <v>31996053.75</v>
      </c>
      <c r="K1078" s="324">
        <v>26390222.73</v>
      </c>
      <c r="L1078" s="296">
        <f>L1077+K1078</f>
        <v>12440844561.750021</v>
      </c>
    </row>
    <row r="1079" spans="1:12" x14ac:dyDescent="0.25">
      <c r="A1079" s="292">
        <v>42986</v>
      </c>
      <c r="B1079" s="324">
        <v>19734727</v>
      </c>
      <c r="C1079" s="324">
        <v>21580893</v>
      </c>
      <c r="D1079" s="324">
        <v>745955130.70000005</v>
      </c>
      <c r="E1079" s="324"/>
      <c r="F1079" s="324"/>
      <c r="G1079" s="324">
        <v>257482959.30000001</v>
      </c>
      <c r="H1079" s="324">
        <v>256746069.30000001</v>
      </c>
      <c r="I1079" s="324">
        <v>736890</v>
      </c>
      <c r="J1079" s="324">
        <v>15485351.35</v>
      </c>
      <c r="K1079" s="324">
        <v>13557817.9</v>
      </c>
      <c r="L1079" s="296">
        <f>L1078+K1079</f>
        <v>12454402379.650021</v>
      </c>
    </row>
    <row r="1080" spans="1:12" x14ac:dyDescent="0.25">
      <c r="A1080" s="293">
        <v>42987</v>
      </c>
      <c r="B1080" s="293"/>
      <c r="C1080" s="293"/>
      <c r="D1080" s="293"/>
      <c r="E1080" s="293"/>
      <c r="F1080" s="293"/>
      <c r="G1080" s="293"/>
      <c r="H1080" s="293"/>
      <c r="I1080" s="293"/>
      <c r="J1080" s="323">
        <v>186880</v>
      </c>
      <c r="K1080" s="323">
        <v>183142.39999999999</v>
      </c>
      <c r="L1080" s="323">
        <f>L1079+K1080</f>
        <v>12454585522.05002</v>
      </c>
    </row>
    <row r="1081" spans="1:12" x14ac:dyDescent="0.25">
      <c r="A1081" s="293">
        <v>42988</v>
      </c>
      <c r="B1081" s="293"/>
      <c r="C1081" s="293"/>
      <c r="D1081" s="293"/>
      <c r="E1081" s="293"/>
      <c r="F1081" s="293"/>
      <c r="G1081" s="293"/>
      <c r="H1081" s="293"/>
      <c r="I1081" s="293"/>
      <c r="J1081" s="293"/>
      <c r="K1081" s="293"/>
      <c r="L1081" s="293"/>
    </row>
    <row r="1082" spans="1:12" x14ac:dyDescent="0.25">
      <c r="A1082" s="292">
        <v>42989</v>
      </c>
      <c r="B1082" s="324">
        <v>28419022</v>
      </c>
      <c r="C1082" s="324">
        <v>753319</v>
      </c>
      <c r="D1082" s="324">
        <v>750568908.70000005</v>
      </c>
      <c r="E1082" s="324"/>
      <c r="F1082" s="324"/>
      <c r="G1082" s="324">
        <v>243514388.30000001</v>
      </c>
      <c r="H1082" s="324">
        <v>242616783.30000001</v>
      </c>
      <c r="I1082" s="324">
        <v>897605</v>
      </c>
      <c r="J1082" s="324">
        <v>10046126.949999999</v>
      </c>
      <c r="K1082" s="324">
        <v>8867098.8499999996</v>
      </c>
      <c r="L1082" s="296">
        <f>L1080+K1082</f>
        <v>12463452620.900021</v>
      </c>
    </row>
    <row r="1083" spans="1:12" x14ac:dyDescent="0.25">
      <c r="A1083" s="292">
        <v>42990</v>
      </c>
      <c r="B1083" s="324">
        <v>21976021</v>
      </c>
      <c r="C1083" s="324"/>
      <c r="D1083" s="324">
        <v>764484754.70000005</v>
      </c>
      <c r="E1083" s="324"/>
      <c r="F1083" s="324"/>
      <c r="G1083" s="324">
        <v>228542000.30000001</v>
      </c>
      <c r="H1083" s="324">
        <v>227968922.30000001</v>
      </c>
      <c r="I1083" s="324">
        <v>573078</v>
      </c>
      <c r="J1083" s="324">
        <v>7674955.9500000002</v>
      </c>
      <c r="K1083" s="324">
        <v>6564480.96</v>
      </c>
      <c r="L1083" s="296">
        <f>L1082+K1083</f>
        <v>12470017101.86002</v>
      </c>
    </row>
    <row r="1084" spans="1:12" x14ac:dyDescent="0.25">
      <c r="A1084" s="292">
        <v>42991</v>
      </c>
      <c r="B1084" s="324">
        <v>12999807</v>
      </c>
      <c r="C1084" s="324">
        <v>5088749</v>
      </c>
      <c r="D1084" s="324">
        <v>762231999.70000005</v>
      </c>
      <c r="E1084" s="324"/>
      <c r="F1084" s="324"/>
      <c r="G1084" s="324">
        <v>239315212.30000001</v>
      </c>
      <c r="H1084" s="324">
        <v>238747783.30000001</v>
      </c>
      <c r="I1084" s="324">
        <v>567429</v>
      </c>
      <c r="J1084" s="324">
        <v>3721935</v>
      </c>
      <c r="K1084" s="324">
        <v>3446383.88</v>
      </c>
      <c r="L1084" s="296">
        <f>L1083+K1084</f>
        <v>12473463485.740019</v>
      </c>
    </row>
    <row r="1085" spans="1:12" x14ac:dyDescent="0.25">
      <c r="A1085" s="292">
        <v>42992</v>
      </c>
      <c r="B1085" s="324">
        <v>10356487</v>
      </c>
      <c r="C1085" s="324">
        <v>5112906</v>
      </c>
      <c r="D1085" s="324">
        <v>721666660.70000005</v>
      </c>
      <c r="E1085" s="324"/>
      <c r="F1085" s="324"/>
      <c r="G1085" s="324">
        <v>244090166.30000001</v>
      </c>
      <c r="H1085" s="324">
        <v>237745454.30000001</v>
      </c>
      <c r="I1085" s="324">
        <v>6344712</v>
      </c>
      <c r="J1085" s="324">
        <v>43809122.770000003</v>
      </c>
      <c r="K1085" s="324">
        <v>37721635.380000003</v>
      </c>
      <c r="L1085" s="296">
        <f>L1084+K1085</f>
        <v>12511185121.120018</v>
      </c>
    </row>
    <row r="1086" spans="1:12" x14ac:dyDescent="0.25">
      <c r="A1086" s="292">
        <v>42993</v>
      </c>
      <c r="B1086" s="324">
        <v>18211851</v>
      </c>
      <c r="C1086" s="324">
        <v>34476280.200000003</v>
      </c>
      <c r="D1086" s="324">
        <v>722269411.70000005</v>
      </c>
      <c r="E1086" s="324"/>
      <c r="F1086" s="324"/>
      <c r="G1086" s="324">
        <v>248279739.5</v>
      </c>
      <c r="H1086" s="324">
        <v>246431488.5</v>
      </c>
      <c r="I1086" s="324">
        <v>1848251</v>
      </c>
      <c r="J1086" s="324">
        <v>38536254.670000002</v>
      </c>
      <c r="K1086" s="324">
        <v>33722816.009999998</v>
      </c>
      <c r="L1086" s="296">
        <f>L1085+K1086</f>
        <v>12544907937.130018</v>
      </c>
    </row>
    <row r="1087" spans="1:12" x14ac:dyDescent="0.25">
      <c r="A1087" s="293">
        <v>42994</v>
      </c>
      <c r="B1087" s="293"/>
      <c r="C1087" s="293"/>
      <c r="D1087" s="293"/>
      <c r="E1087" s="293"/>
      <c r="F1087" s="293"/>
      <c r="G1087" s="293"/>
      <c r="H1087" s="293"/>
      <c r="I1087" s="293"/>
      <c r="J1087" s="323">
        <v>6567634</v>
      </c>
      <c r="K1087" s="323">
        <v>5602191.7800000003</v>
      </c>
      <c r="L1087" s="323">
        <f>L1086+K1087</f>
        <v>12550510128.910019</v>
      </c>
    </row>
    <row r="1088" spans="1:12" x14ac:dyDescent="0.25">
      <c r="A1088" s="293">
        <v>42995</v>
      </c>
      <c r="B1088" s="293"/>
      <c r="C1088" s="293"/>
      <c r="D1088" s="293"/>
      <c r="E1088" s="293"/>
      <c r="F1088" s="293"/>
      <c r="G1088" s="293"/>
      <c r="H1088" s="293"/>
      <c r="I1088" s="293"/>
      <c r="J1088" s="293"/>
      <c r="K1088" s="293"/>
      <c r="L1088" s="293"/>
    </row>
    <row r="1089" spans="1:12" x14ac:dyDescent="0.25">
      <c r="A1089" s="292">
        <v>42996</v>
      </c>
      <c r="B1089" s="324">
        <v>4474057</v>
      </c>
      <c r="C1089" s="324">
        <v>14259792</v>
      </c>
      <c r="D1089" s="324">
        <v>711644337.70000005</v>
      </c>
      <c r="E1089" s="324"/>
      <c r="F1089" s="324"/>
      <c r="G1089" s="324">
        <v>249141205.5</v>
      </c>
      <c r="H1089" s="324">
        <v>248580328.5</v>
      </c>
      <c r="I1089" s="324">
        <v>560877</v>
      </c>
      <c r="J1089" s="324">
        <v>16654931.57</v>
      </c>
      <c r="K1089" s="324">
        <v>14496874.560000001</v>
      </c>
      <c r="L1089" s="296">
        <f>L1087+K1089</f>
        <v>12565007003.470018</v>
      </c>
    </row>
    <row r="1090" spans="1:12" x14ac:dyDescent="0.25">
      <c r="A1090" s="292">
        <v>42997</v>
      </c>
      <c r="B1090" s="324">
        <v>78505381.799999997</v>
      </c>
      <c r="C1090" s="324">
        <v>14482319.800000001</v>
      </c>
      <c r="D1090" s="324">
        <v>770974136.70000005</v>
      </c>
      <c r="E1090" s="324"/>
      <c r="F1090" s="324"/>
      <c r="G1090" s="324">
        <v>252490290.5</v>
      </c>
      <c r="H1090" s="324">
        <v>252073869.5</v>
      </c>
      <c r="I1090" s="324">
        <v>416421</v>
      </c>
      <c r="J1090" s="324">
        <v>11411022.35</v>
      </c>
      <c r="K1090" s="324">
        <v>9762558.9100000001</v>
      </c>
      <c r="L1090" s="296">
        <f>L1089+K1090</f>
        <v>12574769562.380018</v>
      </c>
    </row>
    <row r="1091" spans="1:12" x14ac:dyDescent="0.25">
      <c r="A1091" s="292">
        <v>42998</v>
      </c>
      <c r="B1091" s="324">
        <v>29132900</v>
      </c>
      <c r="C1091" s="324">
        <v>18799201</v>
      </c>
      <c r="D1091" s="324">
        <v>792999525.5</v>
      </c>
      <c r="E1091" s="324"/>
      <c r="F1091" s="324"/>
      <c r="G1091" s="324">
        <v>252690853.30000001</v>
      </c>
      <c r="H1091" s="324">
        <v>251566449.30000001</v>
      </c>
      <c r="I1091" s="324">
        <v>1124404</v>
      </c>
      <c r="J1091" s="324">
        <v>2512405.9</v>
      </c>
      <c r="K1091" s="324">
        <v>2302257.23</v>
      </c>
      <c r="L1091" s="296">
        <f>L1090+K1091</f>
        <v>12577071819.610018</v>
      </c>
    </row>
    <row r="1092" spans="1:12" x14ac:dyDescent="0.25">
      <c r="A1092" s="292">
        <v>42999</v>
      </c>
      <c r="B1092" s="324">
        <v>45629173</v>
      </c>
      <c r="C1092" s="324">
        <v>15636920</v>
      </c>
      <c r="D1092" s="324">
        <v>783643588.5</v>
      </c>
      <c r="E1092" s="324"/>
      <c r="F1092" s="324"/>
      <c r="G1092" s="324">
        <v>252101544.5</v>
      </c>
      <c r="H1092" s="324">
        <v>250569387.5</v>
      </c>
      <c r="I1092" s="324">
        <v>1532157</v>
      </c>
      <c r="J1092" s="324">
        <v>20550320.170000002</v>
      </c>
      <c r="K1092" s="324">
        <v>17564609.93</v>
      </c>
      <c r="L1092" s="296">
        <f>L1091+K1092</f>
        <v>12594636429.540018</v>
      </c>
    </row>
    <row r="1093" spans="1:12" x14ac:dyDescent="0.25">
      <c r="A1093" s="292">
        <v>43000</v>
      </c>
      <c r="B1093" s="324">
        <v>5418807</v>
      </c>
      <c r="C1093" s="324">
        <v>95014286</v>
      </c>
      <c r="D1093" s="324">
        <v>794229827.5</v>
      </c>
      <c r="E1093" s="324"/>
      <c r="F1093" s="324"/>
      <c r="G1093" s="324">
        <v>257919115.5</v>
      </c>
      <c r="H1093" s="324">
        <v>256983634.5</v>
      </c>
      <c r="I1093" s="324">
        <v>935481</v>
      </c>
      <c r="J1093" s="324">
        <v>36188286.549999997</v>
      </c>
      <c r="K1093" s="324">
        <v>31254299.789999999</v>
      </c>
      <c r="L1093" s="296">
        <f>L1092+K1093</f>
        <v>12625890729.330019</v>
      </c>
    </row>
    <row r="1094" spans="1:12" x14ac:dyDescent="0.25">
      <c r="A1094" s="293">
        <v>43001</v>
      </c>
      <c r="B1094" s="293"/>
      <c r="C1094" s="293"/>
      <c r="D1094" s="293"/>
      <c r="E1094" s="293"/>
      <c r="F1094" s="293"/>
      <c r="G1094" s="293"/>
      <c r="H1094" s="293"/>
      <c r="I1094" s="293"/>
      <c r="J1094" s="323">
        <v>6883547.0499999998</v>
      </c>
      <c r="K1094" s="323">
        <v>5958992.8499999996</v>
      </c>
      <c r="L1094" s="323">
        <f>L1093+K1094</f>
        <v>12631849722.180019</v>
      </c>
    </row>
    <row r="1095" spans="1:12" x14ac:dyDescent="0.25">
      <c r="A1095" s="293">
        <v>43002</v>
      </c>
      <c r="B1095" s="293"/>
      <c r="C1095" s="293"/>
      <c r="D1095" s="293"/>
      <c r="E1095" s="293"/>
      <c r="F1095" s="293"/>
      <c r="G1095" s="293"/>
      <c r="H1095" s="293"/>
      <c r="I1095" s="293"/>
      <c r="J1095" s="293"/>
      <c r="K1095" s="293"/>
      <c r="L1095" s="293"/>
    </row>
    <row r="1096" spans="1:12" x14ac:dyDescent="0.25">
      <c r="A1096" s="292">
        <v>43003</v>
      </c>
      <c r="B1096" s="324">
        <v>14301891</v>
      </c>
      <c r="C1096" s="324">
        <v>53419721</v>
      </c>
      <c r="D1096" s="324">
        <v>784200318.5</v>
      </c>
      <c r="E1096" s="324"/>
      <c r="F1096" s="324"/>
      <c r="G1096" s="324">
        <v>268072651.5</v>
      </c>
      <c r="H1096" s="324">
        <v>267319313.5</v>
      </c>
      <c r="I1096" s="324">
        <v>753338</v>
      </c>
      <c r="J1096" s="324">
        <v>9096336.9600000009</v>
      </c>
      <c r="K1096" s="324">
        <v>8057354.1699999999</v>
      </c>
      <c r="L1096" s="296">
        <f>L1094+K1096</f>
        <v>12639907076.350019</v>
      </c>
    </row>
    <row r="1097" spans="1:12" x14ac:dyDescent="0.25">
      <c r="A1097" s="292">
        <v>43004</v>
      </c>
      <c r="B1097" s="324">
        <v>13648203</v>
      </c>
      <c r="C1097" s="324">
        <v>15294520</v>
      </c>
      <c r="D1097" s="324">
        <v>772541421.5</v>
      </c>
      <c r="E1097" s="324"/>
      <c r="F1097" s="324"/>
      <c r="G1097" s="324">
        <v>270254811.5</v>
      </c>
      <c r="H1097" s="324">
        <v>269370415.5</v>
      </c>
      <c r="I1097" s="324">
        <v>884396</v>
      </c>
      <c r="J1097" s="324">
        <v>18489326.800000001</v>
      </c>
      <c r="K1097" s="324">
        <v>15789522.5</v>
      </c>
      <c r="L1097" s="296">
        <f>L1096+K1097</f>
        <v>12655696598.850019</v>
      </c>
    </row>
    <row r="1098" spans="1:12" x14ac:dyDescent="0.25">
      <c r="A1098" s="292">
        <v>43005</v>
      </c>
      <c r="B1098" s="324">
        <v>9126555</v>
      </c>
      <c r="C1098" s="324">
        <v>7018522</v>
      </c>
      <c r="D1098" s="324">
        <v>761466527.5</v>
      </c>
      <c r="E1098" s="324"/>
      <c r="F1098" s="324"/>
      <c r="G1098" s="324">
        <v>271087370.5</v>
      </c>
      <c r="H1098" s="324">
        <v>270689062.5</v>
      </c>
      <c r="I1098" s="324">
        <v>398308</v>
      </c>
      <c r="J1098" s="324">
        <v>14946413.75</v>
      </c>
      <c r="K1098" s="324">
        <v>12938256.949999999</v>
      </c>
      <c r="L1098" s="296">
        <f>L1097+K1098</f>
        <v>12668634855.80002</v>
      </c>
    </row>
    <row r="1099" spans="1:12" x14ac:dyDescent="0.25">
      <c r="A1099" s="292">
        <v>43006</v>
      </c>
      <c r="B1099" s="324">
        <v>22991493</v>
      </c>
      <c r="C1099" s="324">
        <v>30377880</v>
      </c>
      <c r="D1099" s="324">
        <v>768731511.5</v>
      </c>
      <c r="E1099" s="324">
        <v>266246832.90000001</v>
      </c>
      <c r="F1099" s="324">
        <v>768731511.5</v>
      </c>
      <c r="G1099" s="324">
        <v>266246832.90000001</v>
      </c>
      <c r="H1099" s="324">
        <v>264945367.90000001</v>
      </c>
      <c r="I1099" s="324">
        <v>1301465</v>
      </c>
      <c r="J1099" s="324">
        <v>17339432.149999999</v>
      </c>
      <c r="K1099" s="324">
        <v>15116528.77</v>
      </c>
      <c r="L1099" s="296">
        <f>L1098+K1099</f>
        <v>12683751384.570021</v>
      </c>
    </row>
    <row r="1100" spans="1:12" x14ac:dyDescent="0.25">
      <c r="A1100" s="292">
        <v>43007</v>
      </c>
      <c r="B1100" s="324">
        <v>11697978</v>
      </c>
      <c r="C1100" s="324">
        <v>65514268</v>
      </c>
      <c r="D1100" s="324">
        <v>745127009.5</v>
      </c>
      <c r="E1100" s="324"/>
      <c r="F1100" s="324"/>
      <c r="G1100" s="324">
        <v>284705468.89999998</v>
      </c>
      <c r="H1100" s="324">
        <v>283807039.89999998</v>
      </c>
      <c r="I1100" s="324">
        <v>898429</v>
      </c>
      <c r="J1100" s="324">
        <v>35796962.920000002</v>
      </c>
      <c r="K1100" s="324">
        <v>30748604.399999999</v>
      </c>
      <c r="L1100" s="296">
        <f>L1099+K1100</f>
        <v>12714499988.97002</v>
      </c>
    </row>
    <row r="1101" spans="1:12" x14ac:dyDescent="0.25">
      <c r="A1101" s="293">
        <v>43008</v>
      </c>
      <c r="B1101" s="293"/>
      <c r="C1101" s="293"/>
      <c r="D1101" s="293"/>
      <c r="E1101" s="293"/>
      <c r="F1101" s="293"/>
      <c r="G1101" s="293"/>
      <c r="H1101" s="293"/>
      <c r="I1101" s="293"/>
      <c r="J1101" s="293"/>
      <c r="K1101" s="323">
        <v>-152019.79999999999</v>
      </c>
      <c r="L1101" s="323">
        <f>L1100+K1101</f>
        <v>12714347969.170021</v>
      </c>
    </row>
    <row r="1102" spans="1:12" x14ac:dyDescent="0.25">
      <c r="A1102" s="293">
        <v>43009</v>
      </c>
      <c r="B1102" s="293"/>
      <c r="C1102" s="293"/>
      <c r="D1102" s="293"/>
      <c r="E1102" s="293"/>
      <c r="F1102" s="293"/>
      <c r="G1102" s="293"/>
      <c r="H1102" s="293"/>
      <c r="I1102" s="293"/>
      <c r="J1102" s="293"/>
      <c r="K1102" s="293"/>
      <c r="L1102" s="293"/>
    </row>
    <row r="1103" spans="1:12" x14ac:dyDescent="0.25">
      <c r="A1103" s="292">
        <v>43010</v>
      </c>
      <c r="B1103" s="324">
        <v>19429668.800000001</v>
      </c>
      <c r="C1103" s="324">
        <v>10782836</v>
      </c>
      <c r="D1103" s="324">
        <v>727983072.5</v>
      </c>
      <c r="E1103" s="324"/>
      <c r="F1103" s="324"/>
      <c r="G1103" s="324">
        <v>276829841.69999999</v>
      </c>
      <c r="H1103" s="324">
        <v>275521311.69999999</v>
      </c>
      <c r="I1103" s="324">
        <v>1308530</v>
      </c>
      <c r="J1103" s="324">
        <v>29046865.600000001</v>
      </c>
      <c r="K1103" s="324">
        <v>25161666.91</v>
      </c>
      <c r="L1103" s="296">
        <f>L1101+K1103</f>
        <v>12739509636.080021</v>
      </c>
    </row>
    <row r="1104" spans="1:12" x14ac:dyDescent="0.25">
      <c r="A1104" s="292">
        <v>43011</v>
      </c>
      <c r="B1104" s="324">
        <v>8859303.1999999993</v>
      </c>
      <c r="C1104" s="324">
        <v>3011622</v>
      </c>
      <c r="D1104" s="324">
        <v>730453342.70000005</v>
      </c>
      <c r="E1104" s="324"/>
      <c r="F1104" s="324"/>
      <c r="G1104" s="324">
        <v>268377757.5</v>
      </c>
      <c r="H1104" s="324">
        <v>266476053.5</v>
      </c>
      <c r="I1104" s="324">
        <v>1901704</v>
      </c>
      <c r="J1104" s="324">
        <v>18144846.050000001</v>
      </c>
      <c r="K1104" s="324">
        <v>15628514.74</v>
      </c>
      <c r="L1104" s="296">
        <f>L1103+K1104</f>
        <v>12755138150.820021</v>
      </c>
    </row>
    <row r="1105" spans="1:12" x14ac:dyDescent="0.25">
      <c r="A1105" s="292">
        <v>43012</v>
      </c>
      <c r="B1105" s="324">
        <v>11047056.699999999</v>
      </c>
      <c r="C1105" s="324">
        <v>15876851</v>
      </c>
      <c r="D1105" s="324">
        <v>722070883.79999995</v>
      </c>
      <c r="E1105" s="324">
        <v>267570030.80000001</v>
      </c>
      <c r="F1105" s="324">
        <v>722070883.79999995</v>
      </c>
      <c r="G1105" s="324">
        <v>267570030.80000001</v>
      </c>
      <c r="H1105" s="324">
        <v>267203729.80000001</v>
      </c>
      <c r="I1105" s="324">
        <v>366301</v>
      </c>
      <c r="J1105" s="324">
        <v>17927327.149999999</v>
      </c>
      <c r="K1105" s="324">
        <v>15521371.74</v>
      </c>
      <c r="L1105" s="296">
        <f>L1104+K1105</f>
        <v>12770659522.56002</v>
      </c>
    </row>
    <row r="1106" spans="1:12" x14ac:dyDescent="0.25">
      <c r="A1106" s="292">
        <v>43013</v>
      </c>
      <c r="B1106" s="324">
        <v>12882716</v>
      </c>
      <c r="C1106" s="324">
        <v>7061233</v>
      </c>
      <c r="D1106" s="324">
        <v>691696871.79999995</v>
      </c>
      <c r="E1106" s="324"/>
      <c r="F1106" s="324"/>
      <c r="G1106" s="324">
        <v>274508969.80000001</v>
      </c>
      <c r="H1106" s="324">
        <v>270011746.80000001</v>
      </c>
      <c r="I1106" s="324">
        <v>4497223</v>
      </c>
      <c r="J1106" s="324">
        <v>28170893.5</v>
      </c>
      <c r="K1106" s="324">
        <v>24635872.300000001</v>
      </c>
      <c r="L1106" s="296">
        <f>L1105+K1106</f>
        <v>12795295394.86002</v>
      </c>
    </row>
    <row r="1107" spans="1:12" x14ac:dyDescent="0.25">
      <c r="A1107" s="292">
        <v>43014</v>
      </c>
      <c r="B1107" s="324">
        <v>11335137</v>
      </c>
      <c r="C1107" s="324">
        <v>29243180</v>
      </c>
      <c r="D1107" s="324">
        <v>687178816.79999995</v>
      </c>
      <c r="E1107" s="324"/>
      <c r="F1107" s="324"/>
      <c r="G1107" s="324">
        <v>290327123.80000001</v>
      </c>
      <c r="H1107" s="324">
        <v>287491132.80000001</v>
      </c>
      <c r="I1107" s="324">
        <v>2835991</v>
      </c>
      <c r="J1107" s="324">
        <v>29846705.100000001</v>
      </c>
      <c r="K1107" s="324">
        <v>25868718.59</v>
      </c>
      <c r="L1107" s="296">
        <f>L1106+K1107</f>
        <v>12821164113.45002</v>
      </c>
    </row>
    <row r="1108" spans="1:12" x14ac:dyDescent="0.25">
      <c r="A1108" s="293">
        <v>43015</v>
      </c>
      <c r="B1108" s="293"/>
      <c r="C1108" s="293"/>
      <c r="D1108" s="293"/>
      <c r="E1108" s="293"/>
      <c r="F1108" s="293"/>
      <c r="G1108" s="293"/>
      <c r="H1108" s="293"/>
      <c r="I1108" s="293"/>
      <c r="J1108" s="293"/>
      <c r="K1108" s="293"/>
      <c r="L1108" s="293"/>
    </row>
    <row r="1109" spans="1:12" x14ac:dyDescent="0.25">
      <c r="A1109" s="293">
        <v>43016</v>
      </c>
      <c r="B1109" s="293"/>
      <c r="C1109" s="293"/>
      <c r="D1109" s="293"/>
      <c r="E1109" s="293"/>
      <c r="F1109" s="293"/>
      <c r="G1109" s="293"/>
      <c r="H1109" s="293"/>
      <c r="I1109" s="293"/>
      <c r="J1109" s="293"/>
      <c r="K1109" s="293"/>
      <c r="L1109" s="293"/>
    </row>
    <row r="1110" spans="1:12" x14ac:dyDescent="0.25">
      <c r="A1110" s="292">
        <v>43017</v>
      </c>
      <c r="B1110" s="324">
        <v>4789608</v>
      </c>
      <c r="C1110" s="324">
        <v>6305538</v>
      </c>
      <c r="D1110" s="324">
        <v>669802544</v>
      </c>
      <c r="E1110" s="324"/>
      <c r="F1110" s="324"/>
      <c r="G1110" s="324">
        <v>284322120.80000001</v>
      </c>
      <c r="H1110" s="324">
        <v>282234874.80000001</v>
      </c>
      <c r="I1110" s="324">
        <v>2087246</v>
      </c>
      <c r="J1110" s="324">
        <v>14596090.5</v>
      </c>
      <c r="K1110" s="324">
        <v>12927189.5</v>
      </c>
      <c r="L1110" s="296">
        <f>L1107+K1110</f>
        <v>12834091302.95002</v>
      </c>
    </row>
    <row r="1111" spans="1:12" x14ac:dyDescent="0.25">
      <c r="A1111" s="292">
        <v>43018</v>
      </c>
      <c r="B1111" s="324">
        <v>17935409</v>
      </c>
      <c r="C1111" s="324">
        <v>9646913</v>
      </c>
      <c r="D1111" s="324">
        <v>663400814</v>
      </c>
      <c r="E1111" s="324"/>
      <c r="F1111" s="324"/>
      <c r="G1111" s="324">
        <v>281647607</v>
      </c>
      <c r="H1111" s="324">
        <v>277670844</v>
      </c>
      <c r="I1111" s="324">
        <v>3976763</v>
      </c>
      <c r="J1111" s="324">
        <v>20322793.649999999</v>
      </c>
      <c r="K1111" s="324">
        <v>17818835.550000001</v>
      </c>
      <c r="L1111" s="296">
        <f>L1110+K1111</f>
        <v>12851910138.500019</v>
      </c>
    </row>
    <row r="1112" spans="1:12" x14ac:dyDescent="0.25">
      <c r="A1112" s="292">
        <v>43019</v>
      </c>
      <c r="B1112" s="324">
        <v>12958831</v>
      </c>
      <c r="C1112" s="324">
        <v>2328049</v>
      </c>
      <c r="D1112" s="324">
        <v>654939667</v>
      </c>
      <c r="E1112" s="324"/>
      <c r="F1112" s="324"/>
      <c r="G1112" s="324">
        <v>295311663</v>
      </c>
      <c r="H1112" s="324">
        <v>292735436</v>
      </c>
      <c r="I1112" s="324">
        <v>2576227</v>
      </c>
      <c r="J1112" s="324">
        <v>28112395.550000001</v>
      </c>
      <c r="K1112" s="324">
        <v>24219542.690000001</v>
      </c>
      <c r="L1112" s="296">
        <f>L1111+K1112</f>
        <v>12876129681.19002</v>
      </c>
    </row>
    <row r="1113" spans="1:12" x14ac:dyDescent="0.25">
      <c r="A1113" s="292">
        <v>43020</v>
      </c>
      <c r="B1113" s="324">
        <v>29636993.199999999</v>
      </c>
      <c r="C1113" s="324">
        <v>8556623</v>
      </c>
      <c r="D1113" s="324">
        <v>648290588.20000005</v>
      </c>
      <c r="E1113" s="324"/>
      <c r="F1113" s="324"/>
      <c r="G1113" s="324">
        <v>294075775</v>
      </c>
      <c r="H1113" s="324">
        <v>289959048</v>
      </c>
      <c r="I1113" s="324">
        <v>4116727</v>
      </c>
      <c r="J1113" s="324">
        <v>20582945.190000001</v>
      </c>
      <c r="K1113" s="324">
        <v>17811075.170000002</v>
      </c>
      <c r="L1113" s="296">
        <f>L1112+K1113</f>
        <v>12893940756.36002</v>
      </c>
    </row>
    <row r="1114" spans="1:12" x14ac:dyDescent="0.25">
      <c r="A1114" s="292">
        <v>43021</v>
      </c>
      <c r="B1114" s="324">
        <v>14672557.4</v>
      </c>
      <c r="C1114" s="324">
        <v>18114788</v>
      </c>
      <c r="D1114" s="324">
        <v>646809566.60000002</v>
      </c>
      <c r="E1114" s="324"/>
      <c r="F1114" s="324"/>
      <c r="G1114" s="324">
        <v>321710318.39999998</v>
      </c>
      <c r="H1114" s="324">
        <v>318850631.39999998</v>
      </c>
      <c r="I1114" s="324">
        <v>2859687</v>
      </c>
      <c r="J1114" s="324">
        <v>36167887.899999999</v>
      </c>
      <c r="K1114" s="324">
        <v>30984301.940000001</v>
      </c>
      <c r="L1114" s="296">
        <f>L1113+K1114</f>
        <v>12924925058.30002</v>
      </c>
    </row>
    <row r="1115" spans="1:12" x14ac:dyDescent="0.25">
      <c r="A1115" s="293">
        <v>43022</v>
      </c>
      <c r="B1115" s="293"/>
      <c r="C1115" s="293"/>
      <c r="D1115" s="293"/>
      <c r="E1115" s="293"/>
      <c r="F1115" s="293"/>
      <c r="G1115" s="293"/>
      <c r="H1115" s="293"/>
      <c r="I1115" s="293"/>
      <c r="J1115" s="323">
        <v>3529721.25</v>
      </c>
      <c r="K1115" s="323">
        <v>3112934.54</v>
      </c>
      <c r="L1115" s="323">
        <f>L1114+K1115</f>
        <v>12928037992.840021</v>
      </c>
    </row>
    <row r="1116" spans="1:12" x14ac:dyDescent="0.25">
      <c r="A1116" s="293">
        <v>43023</v>
      </c>
      <c r="B1116" s="293"/>
      <c r="C1116" s="293"/>
      <c r="D1116" s="293"/>
      <c r="E1116" s="293"/>
      <c r="F1116" s="293"/>
      <c r="G1116" s="293"/>
      <c r="H1116" s="293"/>
      <c r="I1116" s="293"/>
      <c r="J1116" s="293"/>
      <c r="K1116" s="293"/>
      <c r="L1116" s="293"/>
    </row>
    <row r="1117" spans="1:12" x14ac:dyDescent="0.25">
      <c r="A1117" s="292">
        <v>43024</v>
      </c>
      <c r="B1117" s="324">
        <v>4000511</v>
      </c>
      <c r="C1117" s="324">
        <v>12594025</v>
      </c>
      <c r="D1117" s="324">
        <v>609064130.60000002</v>
      </c>
      <c r="E1117" s="324"/>
      <c r="F1117" s="324"/>
      <c r="G1117" s="324">
        <v>333099298.39999998</v>
      </c>
      <c r="H1117" s="324">
        <v>330212378.39999998</v>
      </c>
      <c r="I1117" s="324">
        <v>2886920</v>
      </c>
      <c r="J1117" s="324">
        <v>37196092.299999997</v>
      </c>
      <c r="K1117" s="324">
        <v>31977418.219999999</v>
      </c>
      <c r="L1117" s="296">
        <f>L1115+K1117</f>
        <v>12960015411.06002</v>
      </c>
    </row>
    <row r="1118" spans="1:12" x14ac:dyDescent="0.25">
      <c r="A1118" s="292">
        <v>43025</v>
      </c>
      <c r="B1118" s="324">
        <v>16377500</v>
      </c>
      <c r="C1118" s="324">
        <v>14767220</v>
      </c>
      <c r="D1118" s="324">
        <v>611745916.60000002</v>
      </c>
      <c r="E1118" s="324"/>
      <c r="F1118" s="324"/>
      <c r="G1118" s="324">
        <v>340299108.39999998</v>
      </c>
      <c r="H1118" s="324">
        <v>337746338.39999998</v>
      </c>
      <c r="I1118" s="324">
        <v>2552770</v>
      </c>
      <c r="J1118" s="324">
        <v>19940443.350000001</v>
      </c>
      <c r="K1118" s="324">
        <v>17236944.219999999</v>
      </c>
      <c r="L1118" s="296">
        <f>L1117+K1118</f>
        <v>12977252355.28002</v>
      </c>
    </row>
    <row r="1119" spans="1:12" x14ac:dyDescent="0.25">
      <c r="A1119" s="292">
        <v>43026</v>
      </c>
      <c r="B1119" s="324">
        <v>14775977</v>
      </c>
      <c r="C1119" s="324">
        <v>21807376</v>
      </c>
      <c r="D1119" s="324">
        <v>601757320.60000002</v>
      </c>
      <c r="E1119" s="324"/>
      <c r="F1119" s="324"/>
      <c r="G1119" s="324">
        <v>351728452.39999998</v>
      </c>
      <c r="H1119" s="324">
        <v>346901080.39999998</v>
      </c>
      <c r="I1119" s="324">
        <v>4827372</v>
      </c>
      <c r="J1119" s="324">
        <v>19373272.399999999</v>
      </c>
      <c r="K1119" s="324">
        <v>16468643.09</v>
      </c>
      <c r="L1119" s="296">
        <f>L1118+K1119</f>
        <v>12993720998.37002</v>
      </c>
    </row>
    <row r="1120" spans="1:12" x14ac:dyDescent="0.25">
      <c r="A1120" s="292">
        <v>43027</v>
      </c>
      <c r="B1120" s="324">
        <v>26033945</v>
      </c>
      <c r="C1120" s="324">
        <v>3788474</v>
      </c>
      <c r="D1120" s="324">
        <v>609950811.60000002</v>
      </c>
      <c r="E1120" s="324"/>
      <c r="F1120" s="324"/>
      <c r="G1120" s="324">
        <v>329934081.39999998</v>
      </c>
      <c r="H1120" s="324">
        <v>327290414.39999998</v>
      </c>
      <c r="I1120" s="324">
        <v>2643667</v>
      </c>
      <c r="J1120" s="324">
        <v>16964501.649999999</v>
      </c>
      <c r="K1120" s="324">
        <v>14700074.02</v>
      </c>
      <c r="L1120" s="296">
        <f>L1119+K1120</f>
        <v>13008421072.39002</v>
      </c>
    </row>
    <row r="1121" spans="1:12" x14ac:dyDescent="0.25">
      <c r="A1121" s="292">
        <v>43028</v>
      </c>
      <c r="B1121" s="324">
        <v>19048489</v>
      </c>
      <c r="C1121" s="324">
        <v>27102454</v>
      </c>
      <c r="D1121" s="324">
        <v>604655007.60000002</v>
      </c>
      <c r="E1121" s="324"/>
      <c r="F1121" s="324"/>
      <c r="G1121" s="324">
        <v>330240657.19999999</v>
      </c>
      <c r="H1121" s="324">
        <v>329409310.19999999</v>
      </c>
      <c r="I1121" s="324">
        <v>831347</v>
      </c>
      <c r="J1121" s="324">
        <v>26568026.5</v>
      </c>
      <c r="K1121" s="324">
        <v>22932266.510000002</v>
      </c>
      <c r="L1121" s="296">
        <f>L1120+K1121</f>
        <v>13031353338.900021</v>
      </c>
    </row>
    <row r="1122" spans="1:12" x14ac:dyDescent="0.25">
      <c r="A1122" s="293">
        <v>43029</v>
      </c>
      <c r="B1122" s="293"/>
      <c r="C1122" s="293"/>
      <c r="D1122" s="293"/>
      <c r="E1122" s="293"/>
      <c r="F1122" s="293"/>
      <c r="G1122" s="293"/>
      <c r="H1122" s="293"/>
      <c r="I1122" s="293"/>
      <c r="J1122" s="293"/>
      <c r="K1122" s="293"/>
      <c r="L1122" s="293"/>
    </row>
    <row r="1123" spans="1:12" x14ac:dyDescent="0.25">
      <c r="A1123" s="293">
        <v>43030</v>
      </c>
      <c r="B1123" s="293"/>
      <c r="C1123" s="293"/>
      <c r="D1123" s="293"/>
      <c r="E1123" s="293"/>
      <c r="F1123" s="293"/>
      <c r="G1123" s="293"/>
      <c r="H1123" s="293"/>
      <c r="I1123" s="293"/>
      <c r="J1123" s="293"/>
      <c r="K1123" s="293"/>
      <c r="L1123" s="293"/>
    </row>
    <row r="1124" spans="1:12" x14ac:dyDescent="0.25">
      <c r="A1124" s="292">
        <v>43031</v>
      </c>
      <c r="B1124" s="324">
        <v>3922449</v>
      </c>
      <c r="C1124" s="324">
        <v>14923038</v>
      </c>
      <c r="D1124" s="324">
        <v>592484652.60000002</v>
      </c>
      <c r="E1124" s="324"/>
      <c r="F1124" s="324"/>
      <c r="G1124" s="324">
        <v>326408885.19999999</v>
      </c>
      <c r="H1124" s="324">
        <v>325606152.19999999</v>
      </c>
      <c r="I1124" s="324">
        <v>802733</v>
      </c>
      <c r="J1124" s="324">
        <v>22253129.699999999</v>
      </c>
      <c r="K1124" s="324">
        <v>19326526.940000001</v>
      </c>
      <c r="L1124" s="296">
        <f>L1121+K1124</f>
        <v>13050679865.840021</v>
      </c>
    </row>
    <row r="1125" spans="1:12" x14ac:dyDescent="0.25">
      <c r="A1125" s="292">
        <v>43032</v>
      </c>
      <c r="B1125" s="324">
        <v>33242570.800000001</v>
      </c>
      <c r="C1125" s="324">
        <v>11997324</v>
      </c>
      <c r="D1125" s="324">
        <v>595234666</v>
      </c>
      <c r="E1125" s="324"/>
      <c r="F1125" s="324"/>
      <c r="G1125" s="324">
        <v>318149457.19999999</v>
      </c>
      <c r="H1125" s="324">
        <v>317131312.19999999</v>
      </c>
      <c r="I1125" s="324">
        <v>1018145</v>
      </c>
      <c r="J1125" s="324">
        <v>17870052.25</v>
      </c>
      <c r="K1125" s="324">
        <v>15594322.939999999</v>
      </c>
      <c r="L1125" s="296">
        <f>L1124+K1125</f>
        <v>13066274188.780022</v>
      </c>
    </row>
    <row r="1126" spans="1:12" x14ac:dyDescent="0.25">
      <c r="A1126" s="292">
        <v>43033</v>
      </c>
      <c r="B1126" s="324">
        <v>34890272.399999999</v>
      </c>
      <c r="C1126" s="324">
        <v>26858727.199999999</v>
      </c>
      <c r="D1126" s="324">
        <v>607853735</v>
      </c>
      <c r="E1126" s="324"/>
      <c r="F1126" s="324"/>
      <c r="G1126" s="324">
        <v>320314796.19999999</v>
      </c>
      <c r="H1126" s="324">
        <v>318966799.19999999</v>
      </c>
      <c r="I1126" s="324">
        <v>1347997</v>
      </c>
      <c r="J1126" s="324">
        <v>21212563.940000001</v>
      </c>
      <c r="K1126" s="324">
        <v>18404389.239999998</v>
      </c>
      <c r="L1126" s="296">
        <f>L1125+K1126</f>
        <v>13084678578.020021</v>
      </c>
    </row>
    <row r="1127" spans="1:12" x14ac:dyDescent="0.25">
      <c r="A1127" s="292">
        <v>43034</v>
      </c>
      <c r="B1127" s="324">
        <v>1123468</v>
      </c>
      <c r="C1127" s="324">
        <v>10534101</v>
      </c>
      <c r="D1127" s="324">
        <v>598239650</v>
      </c>
      <c r="E1127" s="324"/>
      <c r="F1127" s="324"/>
      <c r="G1127" s="324">
        <v>314898660.19999999</v>
      </c>
      <c r="H1127" s="324">
        <v>313446373.19999999</v>
      </c>
      <c r="I1127" s="324">
        <v>1452287</v>
      </c>
      <c r="J1127" s="324">
        <v>12981815.02</v>
      </c>
      <c r="K1127" s="324">
        <v>11456801.140000001</v>
      </c>
      <c r="L1127" s="296">
        <f>L1126+K1127</f>
        <v>13096135379.160021</v>
      </c>
    </row>
    <row r="1128" spans="1:12" x14ac:dyDescent="0.25">
      <c r="A1128" s="292">
        <v>43035</v>
      </c>
      <c r="B1128" s="324">
        <v>15741167</v>
      </c>
      <c r="C1128" s="324">
        <v>23269121</v>
      </c>
      <c r="D1128" s="324">
        <v>587764722.60000002</v>
      </c>
      <c r="E1128" s="324"/>
      <c r="F1128" s="324"/>
      <c r="G1128" s="324">
        <v>317943203.19999999</v>
      </c>
      <c r="H1128" s="324">
        <v>315953311.19999999</v>
      </c>
      <c r="I1128" s="324">
        <v>1989892</v>
      </c>
      <c r="J1128" s="324">
        <v>23315869.510000002</v>
      </c>
      <c r="K1128" s="324">
        <v>20159054.52</v>
      </c>
      <c r="L1128" s="296">
        <f>L1127+K1128</f>
        <v>13116294433.680021</v>
      </c>
    </row>
    <row r="1129" spans="1:12" x14ac:dyDescent="0.25">
      <c r="A1129" s="293">
        <v>43036</v>
      </c>
      <c r="B1129" s="293"/>
      <c r="C1129" s="293"/>
      <c r="D1129" s="293"/>
      <c r="E1129" s="293"/>
      <c r="F1129" s="293"/>
      <c r="G1129" s="293"/>
      <c r="H1129" s="293"/>
      <c r="I1129" s="293"/>
      <c r="J1129" s="323">
        <v>9046438.0500000007</v>
      </c>
      <c r="K1129" s="323">
        <v>7807732.6900000004</v>
      </c>
      <c r="L1129" s="323">
        <f>L1128+K1129</f>
        <v>13124102166.370022</v>
      </c>
    </row>
    <row r="1130" spans="1:12" x14ac:dyDescent="0.25">
      <c r="A1130" s="293">
        <v>43037</v>
      </c>
      <c r="B1130" s="293"/>
      <c r="C1130" s="293"/>
      <c r="D1130" s="293"/>
      <c r="E1130" s="293"/>
      <c r="F1130" s="293"/>
      <c r="G1130" s="293"/>
      <c r="H1130" s="293"/>
      <c r="I1130" s="293"/>
      <c r="J1130" s="293"/>
      <c r="K1130" s="293"/>
      <c r="L1130" s="293"/>
    </row>
    <row r="1131" spans="1:12" x14ac:dyDescent="0.25">
      <c r="A1131" s="292">
        <v>43038</v>
      </c>
      <c r="B1131" s="324">
        <v>-4564081</v>
      </c>
      <c r="C1131" s="324">
        <v>10943077</v>
      </c>
      <c r="D1131" s="324">
        <v>565679713.60000002</v>
      </c>
      <c r="E1131" s="324"/>
      <c r="F1131" s="324"/>
      <c r="G1131" s="324">
        <v>319525130.19999999</v>
      </c>
      <c r="H1131" s="324">
        <v>317445257.19999999</v>
      </c>
      <c r="I1131" s="324">
        <v>2079873</v>
      </c>
      <c r="J1131" s="324">
        <v>14385057.050000001</v>
      </c>
      <c r="K1131" s="324">
        <v>12745760.01</v>
      </c>
      <c r="L1131" s="296">
        <f>L1129+K1131</f>
        <v>13136847926.380022</v>
      </c>
    </row>
    <row r="1132" spans="1:12" x14ac:dyDescent="0.25">
      <c r="A1132" s="292">
        <v>43039</v>
      </c>
      <c r="B1132" s="324">
        <v>15846795.199999999</v>
      </c>
      <c r="C1132" s="324">
        <v>15067578</v>
      </c>
      <c r="D1132" s="324">
        <v>561426973.39999998</v>
      </c>
      <c r="E1132" s="324"/>
      <c r="F1132" s="324"/>
      <c r="G1132" s="324">
        <v>322669242.39999998</v>
      </c>
      <c r="H1132" s="324">
        <v>319202466.39999998</v>
      </c>
      <c r="I1132" s="324">
        <v>3466776</v>
      </c>
      <c r="J1132" s="324">
        <v>13546252.380000001</v>
      </c>
      <c r="K1132" s="324">
        <v>11705091.15</v>
      </c>
      <c r="L1132" s="296">
        <f>L1131+K1132</f>
        <v>13148553017.530022</v>
      </c>
    </row>
    <row r="1133" spans="1:12" x14ac:dyDescent="0.25">
      <c r="A1133" s="292">
        <v>43040</v>
      </c>
      <c r="B1133" s="324">
        <v>2983805</v>
      </c>
      <c r="C1133" s="324">
        <v>23995899</v>
      </c>
      <c r="D1133" s="324">
        <v>543364941.60000002</v>
      </c>
      <c r="E1133" s="324"/>
      <c r="F1133" s="324"/>
      <c r="G1133" s="324">
        <v>322128640.39999998</v>
      </c>
      <c r="H1133" s="324">
        <v>317579792.39999998</v>
      </c>
      <c r="I1133" s="324">
        <v>4548848</v>
      </c>
      <c r="J1133" s="324">
        <v>11509243.66</v>
      </c>
      <c r="K1133" s="324">
        <v>10287022.32</v>
      </c>
      <c r="L1133" s="296">
        <f>L1132+K1133</f>
        <v>13158840039.850021</v>
      </c>
    </row>
    <row r="1134" spans="1:12" x14ac:dyDescent="0.25">
      <c r="A1134" s="292">
        <v>43041</v>
      </c>
      <c r="B1134" s="324">
        <v>4184636.6</v>
      </c>
      <c r="C1134" s="324">
        <v>6956215</v>
      </c>
      <c r="D1134" s="324">
        <v>529727520.19999999</v>
      </c>
      <c r="E1134" s="324"/>
      <c r="F1134" s="324"/>
      <c r="G1134" s="324">
        <v>307174942.19999999</v>
      </c>
      <c r="H1134" s="324">
        <v>304123489.19999999</v>
      </c>
      <c r="I1134" s="324">
        <v>3051453</v>
      </c>
      <c r="J1134" s="324">
        <v>23533212.719999999</v>
      </c>
      <c r="K1134" s="324">
        <v>21141256.260000002</v>
      </c>
      <c r="L1134" s="296">
        <f>L1133+K1134</f>
        <v>13179981296.110022</v>
      </c>
    </row>
    <row r="1135" spans="1:12" x14ac:dyDescent="0.25">
      <c r="A1135" s="292">
        <v>43042</v>
      </c>
      <c r="B1135" s="324">
        <v>12806976</v>
      </c>
      <c r="C1135" s="324">
        <v>28279442.399999999</v>
      </c>
      <c r="D1135" s="324">
        <v>516172740.19999999</v>
      </c>
      <c r="E1135" s="324"/>
      <c r="F1135" s="324"/>
      <c r="G1135" s="324">
        <v>311104826.19999999</v>
      </c>
      <c r="H1135" s="324">
        <v>302256138.19999999</v>
      </c>
      <c r="I1135" s="324">
        <v>8848688</v>
      </c>
      <c r="J1135" s="324">
        <v>18218400.329999998</v>
      </c>
      <c r="K1135" s="324">
        <v>16191901.369999999</v>
      </c>
      <c r="L1135" s="296">
        <f>L1134+K1135</f>
        <v>13196173197.480022</v>
      </c>
    </row>
    <row r="1136" spans="1:12" x14ac:dyDescent="0.25">
      <c r="A1136" s="293">
        <v>43043</v>
      </c>
      <c r="B1136" s="293"/>
      <c r="C1136" s="293"/>
      <c r="D1136" s="293"/>
      <c r="E1136" s="293"/>
      <c r="F1136" s="293"/>
      <c r="G1136" s="293"/>
      <c r="H1136" s="293"/>
      <c r="I1136" s="293"/>
      <c r="J1136" s="293"/>
      <c r="K1136" s="293"/>
      <c r="L1136" s="293"/>
    </row>
    <row r="1137" spans="1:12" x14ac:dyDescent="0.25">
      <c r="A1137" s="293">
        <v>43044</v>
      </c>
      <c r="B1137" s="293"/>
      <c r="C1137" s="293"/>
      <c r="D1137" s="293"/>
      <c r="E1137" s="293"/>
      <c r="F1137" s="293"/>
      <c r="G1137" s="293"/>
      <c r="H1137" s="293"/>
      <c r="I1137" s="293"/>
      <c r="J1137" s="293"/>
      <c r="K1137" s="293"/>
      <c r="L1137" s="293"/>
    </row>
    <row r="1138" spans="1:12" x14ac:dyDescent="0.25">
      <c r="A1138" s="292">
        <v>43045</v>
      </c>
      <c r="B1138" s="298"/>
      <c r="C1138" s="324">
        <v>2018881</v>
      </c>
      <c r="D1138" s="298"/>
      <c r="E1138" s="298"/>
      <c r="F1138" s="298"/>
      <c r="G1138" s="299"/>
      <c r="H1138" s="299"/>
      <c r="I1138" s="299"/>
      <c r="J1138" s="324">
        <v>10096664.4</v>
      </c>
      <c r="K1138" s="324">
        <v>8618573.3599999994</v>
      </c>
      <c r="L1138" s="325">
        <f>K1138+L1135</f>
        <v>13204791770.840023</v>
      </c>
    </row>
    <row r="1139" spans="1:12" x14ac:dyDescent="0.25">
      <c r="A1139" s="292">
        <v>43046</v>
      </c>
      <c r="B1139" s="324">
        <v>37488211.200000003</v>
      </c>
      <c r="C1139" s="324">
        <v>3168546</v>
      </c>
      <c r="D1139" s="324">
        <v>522894736</v>
      </c>
      <c r="E1139" s="324"/>
      <c r="F1139" s="324"/>
      <c r="G1139" s="324">
        <v>333836006.19999999</v>
      </c>
      <c r="H1139" s="324">
        <v>326664314.19999999</v>
      </c>
      <c r="I1139" s="324">
        <v>7171692</v>
      </c>
      <c r="J1139" s="324">
        <v>31516469.75</v>
      </c>
      <c r="K1139" s="324">
        <v>27462237.010000002</v>
      </c>
      <c r="L1139" s="325">
        <f>K1139+L1138</f>
        <v>13232254007.850023</v>
      </c>
    </row>
    <row r="1140" spans="1:12" x14ac:dyDescent="0.25">
      <c r="A1140" s="292">
        <v>43047</v>
      </c>
      <c r="B1140" s="324">
        <v>9899231.25</v>
      </c>
      <c r="C1140" s="324">
        <v>5552137</v>
      </c>
      <c r="D1140" s="324">
        <v>506893019</v>
      </c>
      <c r="E1140" s="324"/>
      <c r="F1140" s="324"/>
      <c r="G1140" s="324">
        <v>319326909.19999999</v>
      </c>
      <c r="H1140" s="324">
        <v>310654252.19999999</v>
      </c>
      <c r="I1140" s="324">
        <v>8672657</v>
      </c>
      <c r="J1140" s="324">
        <v>24389753.699999999</v>
      </c>
      <c r="K1140" s="324">
        <v>21119790.989999998</v>
      </c>
      <c r="L1140" s="325">
        <f>K1140+L1139</f>
        <v>13253373798.840023</v>
      </c>
    </row>
    <row r="1141" spans="1:12" x14ac:dyDescent="0.25">
      <c r="A1141" s="292">
        <v>43048</v>
      </c>
      <c r="B1141" s="324">
        <v>31070280</v>
      </c>
      <c r="C1141" s="324">
        <v>10198424.199999999</v>
      </c>
      <c r="D1141" s="324">
        <v>498970272</v>
      </c>
      <c r="E1141" s="324"/>
      <c r="F1141" s="324"/>
      <c r="G1141" s="324">
        <v>312147084</v>
      </c>
      <c r="H1141" s="324">
        <v>302210407</v>
      </c>
      <c r="I1141" s="324">
        <v>9936677</v>
      </c>
      <c r="J1141" s="324">
        <v>29623549.969999999</v>
      </c>
      <c r="K1141" s="324">
        <v>26452285.77</v>
      </c>
      <c r="L1141" s="325">
        <f>K1141+L1140</f>
        <v>13279826084.610023</v>
      </c>
    </row>
    <row r="1142" spans="1:12" x14ac:dyDescent="0.25">
      <c r="A1142" s="292">
        <v>43049</v>
      </c>
      <c r="B1142" s="324">
        <v>50885290</v>
      </c>
      <c r="C1142" s="324">
        <v>4276031</v>
      </c>
      <c r="D1142" s="324">
        <v>529143513.39999998</v>
      </c>
      <c r="E1142" s="324"/>
      <c r="F1142" s="324"/>
      <c r="G1142" s="324">
        <v>302209477.19999999</v>
      </c>
      <c r="H1142" s="324">
        <v>292207110.19999999</v>
      </c>
      <c r="I1142" s="324">
        <v>10002367</v>
      </c>
      <c r="J1142" s="324">
        <v>37645869.399999999</v>
      </c>
      <c r="K1142" s="324">
        <v>32946197.829999998</v>
      </c>
      <c r="L1142" s="325">
        <f>K1142+L1141</f>
        <v>13312772282.440023</v>
      </c>
    </row>
    <row r="1143" spans="1:12" x14ac:dyDescent="0.25">
      <c r="A1143" s="293">
        <v>43050</v>
      </c>
      <c r="B1143" s="293"/>
      <c r="C1143" s="293"/>
      <c r="D1143" s="293"/>
      <c r="E1143" s="293"/>
      <c r="F1143" s="293"/>
      <c r="G1143" s="293"/>
      <c r="H1143" s="293"/>
      <c r="I1143" s="293"/>
      <c r="J1143" s="323">
        <v>5000883.5999999996</v>
      </c>
      <c r="K1143" s="323">
        <v>4484431.13</v>
      </c>
      <c r="L1143" s="323">
        <f>K1143+L1142</f>
        <v>13317256713.570023</v>
      </c>
    </row>
    <row r="1144" spans="1:12" x14ac:dyDescent="0.25">
      <c r="A1144" s="293">
        <v>43051</v>
      </c>
      <c r="B1144" s="293"/>
      <c r="C1144" s="293"/>
      <c r="D1144" s="293"/>
      <c r="E1144" s="293"/>
      <c r="F1144" s="293"/>
      <c r="G1144" s="293"/>
      <c r="H1144" s="293"/>
      <c r="I1144" s="293"/>
      <c r="J1144" s="293"/>
      <c r="K1144" s="293"/>
      <c r="L1144" s="293"/>
    </row>
    <row r="1145" spans="1:12" x14ac:dyDescent="0.25">
      <c r="A1145" s="292">
        <v>43052</v>
      </c>
      <c r="B1145" s="324">
        <v>43322532</v>
      </c>
      <c r="C1145" s="324">
        <v>16013594.6</v>
      </c>
      <c r="D1145" s="324">
        <v>536919235.39999998</v>
      </c>
      <c r="E1145" s="324"/>
      <c r="F1145" s="324"/>
      <c r="G1145" s="324">
        <v>291095568.19999999</v>
      </c>
      <c r="H1145" s="324">
        <v>288399182.19999999</v>
      </c>
      <c r="I1145" s="324">
        <v>2696386</v>
      </c>
      <c r="J1145" s="324">
        <v>26267815.199999999</v>
      </c>
      <c r="K1145" s="324">
        <v>23854584.149999999</v>
      </c>
      <c r="L1145" s="325">
        <f>K1145+L1143</f>
        <v>13341111297.720022</v>
      </c>
    </row>
    <row r="1146" spans="1:12" x14ac:dyDescent="0.25">
      <c r="A1146" s="292">
        <v>43053</v>
      </c>
      <c r="B1146" s="324">
        <v>27677032</v>
      </c>
      <c r="C1146" s="324">
        <v>16625213</v>
      </c>
      <c r="D1146" s="324">
        <v>542442193.39999998</v>
      </c>
      <c r="E1146" s="324"/>
      <c r="F1146" s="324"/>
      <c r="G1146" s="324">
        <v>284115177.19999999</v>
      </c>
      <c r="H1146" s="324">
        <v>280374594.19999999</v>
      </c>
      <c r="I1146" s="324">
        <v>3740583</v>
      </c>
      <c r="J1146" s="324">
        <v>24095964</v>
      </c>
      <c r="K1146" s="324">
        <v>21055764.530000001</v>
      </c>
      <c r="L1146" s="325">
        <f>K1146+L1145</f>
        <v>13362167062.250023</v>
      </c>
    </row>
    <row r="1147" spans="1:12" x14ac:dyDescent="0.25">
      <c r="A1147" s="292">
        <v>43054</v>
      </c>
      <c r="B1147" s="324">
        <v>1645163</v>
      </c>
      <c r="C1147" s="324">
        <v>29221257</v>
      </c>
      <c r="D1147" s="324">
        <v>528711606.19999999</v>
      </c>
      <c r="E1147" s="324"/>
      <c r="F1147" s="324"/>
      <c r="G1147" s="324">
        <v>276613561.19999999</v>
      </c>
      <c r="H1147" s="324">
        <v>271958788.19999999</v>
      </c>
      <c r="I1147" s="324">
        <v>4654773</v>
      </c>
      <c r="J1147" s="324">
        <v>20745432.879999999</v>
      </c>
      <c r="K1147" s="324">
        <v>19143449.530000001</v>
      </c>
      <c r="L1147" s="325">
        <f>K1147+L1146</f>
        <v>13381310511.780024</v>
      </c>
    </row>
    <row r="1148" spans="1:12" x14ac:dyDescent="0.25">
      <c r="A1148" s="292">
        <v>43055</v>
      </c>
      <c r="B1148" s="324">
        <v>5741153</v>
      </c>
      <c r="C1148" s="324">
        <v>11265950</v>
      </c>
      <c r="D1148" s="324"/>
      <c r="E1148" s="298"/>
      <c r="F1148" s="298"/>
      <c r="G1148" s="299"/>
      <c r="H1148" s="299"/>
      <c r="I1148" s="299"/>
      <c r="J1148" s="324">
        <v>32015181.100000001</v>
      </c>
      <c r="K1148" s="324">
        <v>28287730.07</v>
      </c>
      <c r="L1148" s="325">
        <f>K1148+L1147</f>
        <v>13409598241.850023</v>
      </c>
    </row>
    <row r="1149" spans="1:12" x14ac:dyDescent="0.25">
      <c r="A1149" s="292">
        <v>43056</v>
      </c>
      <c r="B1149" s="324">
        <v>13232739</v>
      </c>
      <c r="C1149" s="324">
        <v>93057942.200000003</v>
      </c>
      <c r="D1149" s="324">
        <v>487553590.19999999</v>
      </c>
      <c r="E1149" s="324"/>
      <c r="F1149" s="324"/>
      <c r="G1149" s="324">
        <v>284674608.19999999</v>
      </c>
      <c r="H1149" s="324">
        <v>281918104.19999999</v>
      </c>
      <c r="I1149" s="324">
        <v>2756504</v>
      </c>
      <c r="J1149" s="324">
        <v>26019018.050000001</v>
      </c>
      <c r="K1149" s="324">
        <v>23220955.030000001</v>
      </c>
      <c r="L1149" s="325">
        <f>K1149+L1148</f>
        <v>13432819196.880024</v>
      </c>
    </row>
    <row r="1150" spans="1:12" x14ac:dyDescent="0.25">
      <c r="A1150" s="293">
        <v>43057</v>
      </c>
      <c r="B1150" s="293"/>
      <c r="C1150" s="293"/>
      <c r="D1150" s="293"/>
      <c r="E1150" s="293"/>
      <c r="F1150" s="293"/>
      <c r="G1150" s="293"/>
      <c r="H1150" s="293"/>
      <c r="I1150" s="293"/>
      <c r="J1150" s="323">
        <v>740506</v>
      </c>
      <c r="K1150" s="323">
        <v>659790.81999999995</v>
      </c>
      <c r="L1150" s="323">
        <f>K1150+L1149</f>
        <v>13433478987.700024</v>
      </c>
    </row>
    <row r="1151" spans="1:12" x14ac:dyDescent="0.25">
      <c r="A1151" s="293">
        <v>43058</v>
      </c>
      <c r="B1151" s="293"/>
      <c r="C1151" s="293"/>
      <c r="D1151" s="293"/>
      <c r="E1151" s="293"/>
      <c r="F1151" s="293"/>
      <c r="G1151" s="293"/>
      <c r="H1151" s="293"/>
      <c r="I1151" s="293"/>
      <c r="J1151" s="293"/>
      <c r="K1151" s="293"/>
      <c r="L1151" s="293"/>
    </row>
    <row r="1152" spans="1:12" x14ac:dyDescent="0.25">
      <c r="A1152" s="292">
        <v>43059</v>
      </c>
      <c r="B1152" s="324">
        <v>1748396</v>
      </c>
      <c r="C1152" s="324">
        <v>79576960</v>
      </c>
      <c r="D1152" s="324">
        <v>444898026.19999999</v>
      </c>
      <c r="E1152" s="324"/>
      <c r="F1152" s="324"/>
      <c r="G1152" s="324">
        <v>324029533.19999999</v>
      </c>
      <c r="H1152" s="324">
        <v>321066988.19999999</v>
      </c>
      <c r="I1152" s="324">
        <v>2962545</v>
      </c>
      <c r="J1152" s="324">
        <v>24415199</v>
      </c>
      <c r="K1152" s="324">
        <v>21767155.309999999</v>
      </c>
      <c r="L1152" s="325">
        <f>K1152+L1150</f>
        <v>13455246143.010023</v>
      </c>
    </row>
    <row r="1153" spans="1:12" x14ac:dyDescent="0.25">
      <c r="A1153" s="292">
        <v>43060</v>
      </c>
      <c r="B1153" s="324">
        <v>1720831</v>
      </c>
      <c r="C1153" s="324">
        <v>3608191</v>
      </c>
      <c r="D1153" s="324">
        <v>431776080</v>
      </c>
      <c r="E1153" s="324"/>
      <c r="F1153" s="324"/>
      <c r="G1153" s="324">
        <v>302954522.19999999</v>
      </c>
      <c r="H1153" s="324">
        <v>299509599.19999999</v>
      </c>
      <c r="I1153" s="324">
        <v>3444923</v>
      </c>
      <c r="J1153" s="324">
        <v>23501873</v>
      </c>
      <c r="K1153" s="324">
        <v>20605104.399999999</v>
      </c>
      <c r="L1153" s="325">
        <f>K1153+L1152</f>
        <v>13475851247.410023</v>
      </c>
    </row>
    <row r="1154" spans="1:12" x14ac:dyDescent="0.25">
      <c r="A1154" s="292">
        <v>43061</v>
      </c>
      <c r="B1154" s="324">
        <v>16223522</v>
      </c>
      <c r="C1154" s="324">
        <v>9236631</v>
      </c>
      <c r="D1154" s="324">
        <v>423501472.24000001</v>
      </c>
      <c r="E1154" s="324"/>
      <c r="F1154" s="324"/>
      <c r="G1154" s="324">
        <v>298595633.19999999</v>
      </c>
      <c r="H1154" s="324">
        <v>294892946.19999999</v>
      </c>
      <c r="I1154" s="324">
        <v>3702687</v>
      </c>
      <c r="J1154" s="324">
        <v>22387489.239999998</v>
      </c>
      <c r="K1154" s="324">
        <v>19612436.129999999</v>
      </c>
      <c r="L1154" s="325">
        <f>K1154+L1153</f>
        <v>13495463683.540022</v>
      </c>
    </row>
    <row r="1155" spans="1:12" x14ac:dyDescent="0.25">
      <c r="A1155" s="292">
        <v>43062</v>
      </c>
      <c r="B1155" s="324">
        <v>2128002</v>
      </c>
      <c r="C1155" s="324">
        <v>3927346</v>
      </c>
      <c r="D1155" s="324">
        <v>417513255</v>
      </c>
      <c r="E1155" s="324"/>
      <c r="F1155" s="324"/>
      <c r="G1155" s="324">
        <v>297465863.95999998</v>
      </c>
      <c r="H1155" s="324">
        <v>295085035.95999998</v>
      </c>
      <c r="I1155" s="324">
        <v>2380828</v>
      </c>
      <c r="J1155" s="324">
        <v>27116858.399999999</v>
      </c>
      <c r="K1155" s="324">
        <v>23960251.960000001</v>
      </c>
      <c r="L1155" s="325">
        <f>K1155+L1154</f>
        <v>13519423935.500021</v>
      </c>
    </row>
    <row r="1156" spans="1:12" x14ac:dyDescent="0.25">
      <c r="A1156" s="292">
        <v>43063</v>
      </c>
      <c r="B1156" s="324">
        <v>13528175.800000001</v>
      </c>
      <c r="C1156" s="324">
        <v>32999895</v>
      </c>
      <c r="D1156" s="324">
        <v>399781536.56</v>
      </c>
      <c r="E1156" s="324"/>
      <c r="F1156" s="324"/>
      <c r="G1156" s="324">
        <v>291024086.75999999</v>
      </c>
      <c r="H1156" s="324">
        <v>286710334.75999999</v>
      </c>
      <c r="I1156" s="324">
        <v>4313752</v>
      </c>
      <c r="J1156" s="324">
        <v>16438171.1</v>
      </c>
      <c r="K1156" s="324">
        <v>14549552.27</v>
      </c>
      <c r="L1156" s="325">
        <f>K1156+L1155</f>
        <v>13533973487.770021</v>
      </c>
    </row>
    <row r="1157" spans="1:12" x14ac:dyDescent="0.25">
      <c r="A1157" s="293">
        <v>43064</v>
      </c>
      <c r="B1157" s="293"/>
      <c r="C1157" s="293"/>
      <c r="D1157" s="293"/>
      <c r="E1157" s="293"/>
      <c r="F1157" s="293"/>
      <c r="G1157" s="293"/>
      <c r="H1157" s="293"/>
      <c r="I1157" s="293"/>
      <c r="J1157" s="323">
        <v>2037977</v>
      </c>
      <c r="K1157" s="323">
        <v>1738394.32</v>
      </c>
      <c r="L1157" s="323">
        <f>K1157+L1156</f>
        <v>13535711882.090021</v>
      </c>
    </row>
    <row r="1158" spans="1:12" x14ac:dyDescent="0.25">
      <c r="A1158" s="293">
        <v>43065</v>
      </c>
      <c r="B1158" s="293"/>
      <c r="C1158" s="293"/>
      <c r="D1158" s="293"/>
      <c r="E1158" s="293"/>
      <c r="F1158" s="293"/>
      <c r="G1158" s="293"/>
      <c r="H1158" s="293"/>
      <c r="I1158" s="293"/>
      <c r="J1158" s="293"/>
      <c r="K1158" s="293"/>
      <c r="L1158" s="293"/>
    </row>
    <row r="1159" spans="1:12" x14ac:dyDescent="0.25">
      <c r="A1159" s="292">
        <v>43066</v>
      </c>
      <c r="B1159" s="324">
        <v>-2569306</v>
      </c>
      <c r="C1159" s="324">
        <v>3377956</v>
      </c>
      <c r="D1159" s="324">
        <v>372321326.75999999</v>
      </c>
      <c r="E1159" s="324"/>
      <c r="F1159" s="324"/>
      <c r="G1159" s="324">
        <v>277596226.75999999</v>
      </c>
      <c r="H1159" s="324">
        <v>276062243.75999999</v>
      </c>
      <c r="I1159" s="324">
        <v>1533983</v>
      </c>
      <c r="J1159" s="324">
        <v>29030430</v>
      </c>
      <c r="K1159" s="324">
        <v>26089267.07</v>
      </c>
      <c r="L1159" s="325">
        <f>K1159+L1157</f>
        <v>13561801149.160021</v>
      </c>
    </row>
    <row r="1160" spans="1:12" x14ac:dyDescent="0.25">
      <c r="A1160" s="292">
        <v>43067</v>
      </c>
      <c r="B1160" s="324">
        <v>4679127</v>
      </c>
      <c r="C1160" s="324">
        <v>7194164</v>
      </c>
      <c r="D1160" s="324">
        <v>367091943.75999999</v>
      </c>
      <c r="E1160" s="324"/>
      <c r="F1160" s="324"/>
      <c r="G1160" s="324">
        <v>261700197.75999999</v>
      </c>
      <c r="H1160" s="324">
        <v>260659908.75999999</v>
      </c>
      <c r="I1160" s="324">
        <v>1040289</v>
      </c>
      <c r="J1160" s="324">
        <v>17414349.75</v>
      </c>
      <c r="K1160" s="324">
        <v>15365563.17</v>
      </c>
      <c r="L1160" s="325">
        <f>K1160+L1159</f>
        <v>13577166712.330021</v>
      </c>
    </row>
    <row r="1161" spans="1:12" x14ac:dyDescent="0.25">
      <c r="A1161" s="292">
        <v>43068</v>
      </c>
      <c r="B1161" s="324">
        <v>2045646</v>
      </c>
      <c r="C1161" s="324">
        <v>10237664</v>
      </c>
      <c r="D1161" s="324">
        <v>351414706.75999999</v>
      </c>
      <c r="E1161" s="324"/>
      <c r="F1161" s="324"/>
      <c r="G1161" s="324">
        <v>264419066.75999999</v>
      </c>
      <c r="H1161" s="324">
        <v>260454198.75999999</v>
      </c>
      <c r="I1161" s="324">
        <v>3964868</v>
      </c>
      <c r="J1161" s="324">
        <v>17925525</v>
      </c>
      <c r="K1161" s="324">
        <v>16158676.99</v>
      </c>
      <c r="L1161" s="325">
        <f>K1161+L1160</f>
        <v>13593325389.320021</v>
      </c>
    </row>
    <row r="1162" spans="1:12" x14ac:dyDescent="0.25">
      <c r="A1162" s="292">
        <v>43069</v>
      </c>
      <c r="B1162" s="324">
        <v>7685645.2000000002</v>
      </c>
      <c r="C1162" s="324">
        <v>11666251.800000001</v>
      </c>
      <c r="D1162" s="324">
        <v>331401753.95999998</v>
      </c>
      <c r="E1162" s="324"/>
      <c r="F1162" s="324"/>
      <c r="G1162" s="324">
        <v>252890629.75999999</v>
      </c>
      <c r="H1162" s="324">
        <v>252733871.75999999</v>
      </c>
      <c r="I1162" s="324">
        <v>156758</v>
      </c>
      <c r="J1162" s="324">
        <v>36530464.390000001</v>
      </c>
      <c r="K1162" s="324">
        <v>32084625.18</v>
      </c>
      <c r="L1162" s="325">
        <f>K1162+L1161</f>
        <v>13625410014.500021</v>
      </c>
    </row>
    <row r="1163" spans="1:12" x14ac:dyDescent="0.25">
      <c r="A1163" s="292">
        <v>43070</v>
      </c>
      <c r="B1163" s="324">
        <v>11869259</v>
      </c>
      <c r="C1163" s="324">
        <v>6988702</v>
      </c>
      <c r="D1163" s="324">
        <v>335852431.95999998</v>
      </c>
      <c r="E1163" s="324"/>
      <c r="F1163" s="324"/>
      <c r="G1163" s="324">
        <v>235399557.75999999</v>
      </c>
      <c r="H1163" s="324">
        <v>234322428.75999999</v>
      </c>
      <c r="I1163" s="324">
        <v>1077129</v>
      </c>
      <c r="J1163" s="324">
        <v>23601894</v>
      </c>
      <c r="K1163" s="324">
        <v>20477653.34</v>
      </c>
      <c r="L1163" s="325">
        <f>K1163+L1162</f>
        <v>13645887667.840021</v>
      </c>
    </row>
    <row r="1164" spans="1:12" x14ac:dyDescent="0.25">
      <c r="A1164" s="293">
        <v>43071</v>
      </c>
      <c r="B1164" s="293"/>
      <c r="C1164" s="293"/>
      <c r="D1164" s="293"/>
      <c r="E1164" s="293"/>
      <c r="F1164" s="293"/>
      <c r="G1164" s="293"/>
      <c r="H1164" s="293"/>
      <c r="I1164" s="293"/>
      <c r="J1164" s="323">
        <v>11399436</v>
      </c>
      <c r="K1164" s="323">
        <v>10222358.83</v>
      </c>
      <c r="L1164" s="323">
        <f>K1164+L1163</f>
        <v>13656110026.670021</v>
      </c>
    </row>
    <row r="1165" spans="1:12" x14ac:dyDescent="0.25">
      <c r="A1165" s="293">
        <v>43072</v>
      </c>
      <c r="B1165" s="293"/>
      <c r="C1165" s="293"/>
      <c r="D1165" s="293"/>
      <c r="E1165" s="293"/>
      <c r="F1165" s="293"/>
      <c r="G1165" s="293"/>
      <c r="H1165" s="293"/>
      <c r="I1165" s="293"/>
      <c r="J1165" s="293"/>
      <c r="K1165" s="293"/>
      <c r="L1165" s="293"/>
    </row>
    <row r="1166" spans="1:12" x14ac:dyDescent="0.25">
      <c r="A1166" s="292">
        <v>43073</v>
      </c>
      <c r="B1166" s="324">
        <v>27247570</v>
      </c>
      <c r="C1166" s="324"/>
      <c r="D1166" s="324">
        <v>360677323.75999999</v>
      </c>
      <c r="E1166" s="324"/>
      <c r="F1166" s="324"/>
      <c r="G1166" s="324">
        <v>237407337.75999999</v>
      </c>
      <c r="H1166" s="324">
        <v>233816192.75999999</v>
      </c>
      <c r="I1166" s="324">
        <v>3591145</v>
      </c>
      <c r="J1166" s="324">
        <v>10341093</v>
      </c>
      <c r="K1166" s="324">
        <v>9143634.7799999993</v>
      </c>
      <c r="L1166" s="325">
        <f>K1166+L1164</f>
        <v>13665253661.450022</v>
      </c>
    </row>
    <row r="1167" spans="1:12" x14ac:dyDescent="0.25">
      <c r="A1167" s="292">
        <v>43074</v>
      </c>
      <c r="B1167" s="324">
        <v>19475761</v>
      </c>
      <c r="C1167" s="324"/>
      <c r="D1167" s="324">
        <v>358478041.75999999</v>
      </c>
      <c r="E1167" s="324"/>
      <c r="F1167" s="324"/>
      <c r="G1167" s="324">
        <v>223174348.75999999</v>
      </c>
      <c r="H1167" s="324">
        <v>222867918.75999999</v>
      </c>
      <c r="I1167" s="324">
        <v>306430</v>
      </c>
      <c r="J1167" s="324">
        <v>22269509</v>
      </c>
      <c r="K1167" s="324">
        <v>20221062.539999999</v>
      </c>
      <c r="L1167" s="325">
        <f>K1167+L1166</f>
        <v>13685474723.990023</v>
      </c>
    </row>
    <row r="1168" spans="1:12" x14ac:dyDescent="0.25">
      <c r="A1168" s="292">
        <v>43075</v>
      </c>
      <c r="B1168" s="324">
        <v>25203137</v>
      </c>
      <c r="C1168" s="324">
        <v>806933</v>
      </c>
      <c r="D1168" s="324">
        <v>356855189.75999999</v>
      </c>
      <c r="E1168" s="324"/>
      <c r="F1168" s="324"/>
      <c r="G1168" s="324">
        <v>204157673.75999999</v>
      </c>
      <c r="H1168" s="324">
        <v>203354988.75999999</v>
      </c>
      <c r="I1168" s="324">
        <v>802685</v>
      </c>
      <c r="J1168" s="324">
        <v>20373518</v>
      </c>
      <c r="K1168" s="324">
        <v>17620078.329999998</v>
      </c>
      <c r="L1168" s="325">
        <f>K1168+L1167</f>
        <v>13703094802.320023</v>
      </c>
    </row>
    <row r="1169" spans="1:12" x14ac:dyDescent="0.25">
      <c r="A1169" s="292">
        <v>43076</v>
      </c>
      <c r="B1169" s="324">
        <v>13023606</v>
      </c>
      <c r="C1169" s="324">
        <v>887010</v>
      </c>
      <c r="D1169" s="324">
        <v>365633320.75999999</v>
      </c>
      <c r="E1169" s="298"/>
      <c r="F1169" s="298"/>
      <c r="G1169" s="324">
        <v>205778926.75999999</v>
      </c>
      <c r="H1169" s="324">
        <v>204949421.75999999</v>
      </c>
      <c r="I1169" s="324">
        <v>829505</v>
      </c>
      <c r="J1169" s="324">
        <v>15823513.550000001</v>
      </c>
      <c r="K1169" s="324">
        <v>13900459.720000001</v>
      </c>
      <c r="L1169" s="325">
        <f>K1169+L1168</f>
        <v>13716995262.040022</v>
      </c>
    </row>
    <row r="1170" spans="1:12" x14ac:dyDescent="0.25">
      <c r="A1170" s="292">
        <v>43077</v>
      </c>
      <c r="B1170" s="324">
        <v>7740909</v>
      </c>
      <c r="C1170" s="324">
        <v>6906973</v>
      </c>
      <c r="D1170" s="324">
        <v>349086841.75999999</v>
      </c>
      <c r="E1170" s="324"/>
      <c r="F1170" s="324"/>
      <c r="G1170" s="324">
        <v>197460137.75999999</v>
      </c>
      <c r="H1170" s="324">
        <v>196539007.75999999</v>
      </c>
      <c r="I1170" s="324">
        <v>921130</v>
      </c>
      <c r="J1170" s="324">
        <v>20658497</v>
      </c>
      <c r="K1170" s="324">
        <v>18258190.16</v>
      </c>
      <c r="L1170" s="325">
        <f>K1170+L1169</f>
        <v>13735253452.200022</v>
      </c>
    </row>
    <row r="1171" spans="1:12" x14ac:dyDescent="0.25">
      <c r="A1171" s="293">
        <v>43078</v>
      </c>
      <c r="B1171" s="293"/>
      <c r="C1171" s="293"/>
      <c r="D1171" s="293"/>
      <c r="E1171" s="293"/>
      <c r="F1171" s="293"/>
      <c r="G1171" s="293"/>
      <c r="H1171" s="293"/>
      <c r="I1171" s="293"/>
      <c r="J1171" s="293"/>
      <c r="K1171" s="293"/>
      <c r="L1171" s="293"/>
    </row>
    <row r="1172" spans="1:12" x14ac:dyDescent="0.25">
      <c r="A1172" s="293">
        <v>43079</v>
      </c>
      <c r="B1172" s="293"/>
      <c r="C1172" s="293"/>
      <c r="D1172" s="293"/>
      <c r="E1172" s="293"/>
      <c r="F1172" s="293"/>
      <c r="G1172" s="293"/>
      <c r="H1172" s="293"/>
      <c r="I1172" s="293"/>
      <c r="J1172" s="293"/>
      <c r="K1172" s="293"/>
      <c r="L1172" s="293"/>
    </row>
    <row r="1173" spans="1:12" x14ac:dyDescent="0.25">
      <c r="A1173" s="292">
        <v>43080</v>
      </c>
      <c r="B1173" s="298"/>
      <c r="C1173" s="324">
        <v>1261380</v>
      </c>
      <c r="D1173" s="298"/>
      <c r="E1173" s="298"/>
      <c r="F1173" s="298"/>
      <c r="G1173" s="299"/>
      <c r="H1173" s="299"/>
      <c r="I1173" s="299"/>
      <c r="J1173" s="298"/>
      <c r="K1173" s="298"/>
      <c r="L1173" s="298"/>
    </row>
    <row r="1174" spans="1:12" x14ac:dyDescent="0.25">
      <c r="A1174" s="292">
        <v>43081</v>
      </c>
      <c r="B1174" s="298"/>
      <c r="C1174" s="324">
        <v>4157048</v>
      </c>
      <c r="D1174" s="298"/>
      <c r="E1174" s="298"/>
      <c r="F1174" s="298"/>
      <c r="G1174" s="299"/>
      <c r="H1174" s="299"/>
      <c r="I1174" s="299"/>
      <c r="J1174" s="298"/>
      <c r="K1174" s="298"/>
      <c r="L1174" s="298"/>
    </row>
    <row r="1175" spans="1:12" x14ac:dyDescent="0.25">
      <c r="A1175" s="292">
        <v>43082</v>
      </c>
      <c r="B1175" s="298"/>
      <c r="C1175" s="324">
        <v>5067411</v>
      </c>
      <c r="D1175" s="298"/>
      <c r="E1175" s="298"/>
      <c r="F1175" s="298"/>
      <c r="G1175" s="299"/>
      <c r="H1175" s="299"/>
      <c r="I1175" s="299"/>
      <c r="J1175" s="298"/>
      <c r="K1175" s="298"/>
      <c r="L1175" s="298"/>
    </row>
    <row r="1176" spans="1:12" x14ac:dyDescent="0.25">
      <c r="A1176" s="292">
        <v>43083</v>
      </c>
      <c r="B1176" s="298"/>
      <c r="C1176" s="324">
        <v>1593357</v>
      </c>
      <c r="D1176" s="324"/>
      <c r="E1176" s="298"/>
      <c r="F1176" s="298"/>
      <c r="G1176" s="299"/>
      <c r="H1176" s="299"/>
      <c r="I1176" s="299"/>
      <c r="J1176" s="298"/>
      <c r="K1176" s="298"/>
      <c r="L1176" s="298"/>
    </row>
    <row r="1177" spans="1:12" x14ac:dyDescent="0.25">
      <c r="A1177" s="292">
        <v>43084</v>
      </c>
      <c r="B1177" s="298"/>
      <c r="C1177" s="324">
        <v>8695770</v>
      </c>
      <c r="D1177" s="298"/>
      <c r="E1177" s="298"/>
      <c r="F1177" s="298"/>
      <c r="G1177" s="299"/>
      <c r="H1177" s="299"/>
      <c r="I1177" s="299"/>
      <c r="J1177" s="298"/>
      <c r="K1177" s="298"/>
      <c r="L1177" s="298"/>
    </row>
    <row r="1178" spans="1:12" x14ac:dyDescent="0.25">
      <c r="A1178" s="293">
        <v>43085</v>
      </c>
      <c r="B1178" s="293"/>
      <c r="C1178" s="293"/>
      <c r="D1178" s="293"/>
      <c r="E1178" s="293"/>
      <c r="F1178" s="293"/>
      <c r="G1178" s="293"/>
      <c r="H1178" s="293"/>
      <c r="I1178" s="293"/>
      <c r="J1178" s="293"/>
      <c r="K1178" s="293"/>
      <c r="L1178" s="293"/>
    </row>
    <row r="1179" spans="1:12" x14ac:dyDescent="0.25">
      <c r="A1179" s="293">
        <v>43086</v>
      </c>
      <c r="B1179" s="293"/>
      <c r="C1179" s="293"/>
      <c r="D1179" s="293"/>
      <c r="E1179" s="293"/>
      <c r="F1179" s="293"/>
      <c r="G1179" s="293"/>
      <c r="H1179" s="293"/>
      <c r="I1179" s="293"/>
      <c r="J1179" s="293"/>
      <c r="K1179" s="293"/>
      <c r="L1179" s="293"/>
    </row>
    <row r="1180" spans="1:12" x14ac:dyDescent="0.25">
      <c r="A1180" s="292">
        <v>43087</v>
      </c>
      <c r="B1180" s="298"/>
      <c r="C1180" s="324">
        <v>42589783</v>
      </c>
      <c r="D1180" s="298"/>
      <c r="E1180" s="298"/>
      <c r="F1180" s="298"/>
      <c r="G1180" s="299"/>
      <c r="H1180" s="299"/>
      <c r="I1180" s="299"/>
      <c r="J1180" s="298"/>
      <c r="K1180" s="298"/>
      <c r="L1180" s="298"/>
    </row>
    <row r="1181" spans="1:12" x14ac:dyDescent="0.25">
      <c r="A1181" s="292">
        <v>43088</v>
      </c>
      <c r="B1181" s="298"/>
      <c r="C1181" s="324">
        <v>674638</v>
      </c>
      <c r="D1181" s="298"/>
      <c r="E1181" s="298"/>
      <c r="F1181" s="298"/>
      <c r="G1181" s="299"/>
      <c r="H1181" s="299"/>
      <c r="I1181" s="299"/>
      <c r="J1181" s="298"/>
      <c r="K1181" s="298"/>
      <c r="L1181" s="298"/>
    </row>
    <row r="1182" spans="1:12" x14ac:dyDescent="0.25">
      <c r="A1182" s="292">
        <v>43089</v>
      </c>
      <c r="B1182" s="298"/>
      <c r="C1182" s="324">
        <v>938235</v>
      </c>
      <c r="D1182" s="324"/>
      <c r="E1182" s="298"/>
      <c r="F1182" s="298"/>
      <c r="G1182" s="299"/>
      <c r="H1182" s="299"/>
      <c r="I1182" s="299"/>
      <c r="J1182" s="298"/>
      <c r="K1182" s="298"/>
      <c r="L1182" s="298"/>
    </row>
    <row r="1183" spans="1:12" x14ac:dyDescent="0.25">
      <c r="A1183" s="292">
        <v>43090</v>
      </c>
      <c r="B1183" s="298"/>
      <c r="C1183" s="324"/>
      <c r="D1183" s="298"/>
      <c r="E1183" s="298"/>
      <c r="F1183" s="298"/>
      <c r="G1183" s="299"/>
      <c r="H1183" s="299"/>
      <c r="I1183" s="299"/>
      <c r="J1183" s="298"/>
      <c r="K1183" s="298"/>
      <c r="L1183" s="298"/>
    </row>
    <row r="1184" spans="1:12" x14ac:dyDescent="0.25">
      <c r="A1184" s="292">
        <v>43091</v>
      </c>
      <c r="B1184" s="298"/>
      <c r="C1184" s="324">
        <v>5121147</v>
      </c>
      <c r="D1184" s="298"/>
      <c r="E1184" s="298"/>
      <c r="F1184" s="298"/>
      <c r="G1184" s="299"/>
      <c r="H1184" s="299"/>
      <c r="I1184" s="299"/>
      <c r="J1184" s="298"/>
      <c r="K1184" s="298"/>
      <c r="L1184" s="298"/>
    </row>
    <row r="1185" spans="1:12" x14ac:dyDescent="0.25">
      <c r="A1185" s="293">
        <v>43092</v>
      </c>
      <c r="B1185" s="293"/>
      <c r="C1185" s="293"/>
      <c r="D1185" s="293"/>
      <c r="E1185" s="293"/>
      <c r="F1185" s="293"/>
      <c r="G1185" s="293"/>
      <c r="H1185" s="293"/>
      <c r="I1185" s="293"/>
      <c r="J1185" s="293"/>
      <c r="K1185" s="293"/>
      <c r="L1185" s="293"/>
    </row>
    <row r="1186" spans="1:12" x14ac:dyDescent="0.25">
      <c r="A1186" s="293">
        <v>43093</v>
      </c>
      <c r="B1186" s="293"/>
      <c r="C1186" s="293"/>
      <c r="D1186" s="293"/>
      <c r="E1186" s="293"/>
      <c r="F1186" s="293"/>
      <c r="G1186" s="293"/>
      <c r="H1186" s="293"/>
      <c r="I1186" s="293"/>
      <c r="J1186" s="293"/>
      <c r="K1186" s="293"/>
      <c r="L1186" s="293"/>
    </row>
    <row r="1187" spans="1:12" x14ac:dyDescent="0.25">
      <c r="A1187" s="292">
        <v>43094</v>
      </c>
      <c r="B1187" s="298"/>
      <c r="C1187" s="298"/>
      <c r="D1187" s="298"/>
      <c r="E1187" s="298"/>
      <c r="F1187" s="298"/>
      <c r="G1187" s="299"/>
      <c r="H1187" s="299"/>
      <c r="I1187" s="299"/>
      <c r="J1187" s="298"/>
      <c r="K1187" s="298"/>
      <c r="L1187" s="298"/>
    </row>
    <row r="1188" spans="1:12" x14ac:dyDescent="0.25">
      <c r="A1188" s="292">
        <v>43095</v>
      </c>
      <c r="B1188" s="298"/>
      <c r="C1188" s="324">
        <v>1493024</v>
      </c>
      <c r="D1188" s="298"/>
      <c r="E1188" s="298"/>
      <c r="F1188" s="298"/>
      <c r="G1188" s="299"/>
      <c r="H1188" s="299"/>
      <c r="I1188" s="299"/>
      <c r="J1188" s="298"/>
      <c r="K1188" s="298"/>
      <c r="L1188" s="298"/>
    </row>
    <row r="1189" spans="1:12" x14ac:dyDescent="0.25">
      <c r="A1189" s="292">
        <v>43096</v>
      </c>
      <c r="B1189" s="298"/>
      <c r="C1189" s="324"/>
      <c r="D1189" s="298"/>
      <c r="E1189" s="298"/>
      <c r="F1189" s="298"/>
      <c r="G1189" s="299"/>
      <c r="H1189" s="299"/>
      <c r="I1189" s="299"/>
      <c r="J1189" s="298"/>
      <c r="K1189" s="298"/>
      <c r="L1189" s="298"/>
    </row>
    <row r="1190" spans="1:12" x14ac:dyDescent="0.25">
      <c r="A1190" s="292">
        <v>43097</v>
      </c>
      <c r="B1190" s="298"/>
      <c r="C1190" s="324"/>
      <c r="D1190" s="298"/>
      <c r="E1190" s="298"/>
      <c r="F1190" s="298"/>
      <c r="G1190" s="299"/>
      <c r="H1190" s="299"/>
      <c r="I1190" s="299"/>
      <c r="J1190" s="298"/>
      <c r="K1190" s="298"/>
      <c r="L1190" s="298"/>
    </row>
    <row r="1191" spans="1:12" x14ac:dyDescent="0.25">
      <c r="A1191" s="292">
        <v>43098</v>
      </c>
      <c r="B1191" s="298"/>
      <c r="C1191" s="324">
        <v>20677</v>
      </c>
      <c r="D1191" s="298"/>
      <c r="E1191" s="298"/>
      <c r="F1191" s="298"/>
      <c r="G1191" s="299"/>
      <c r="H1191" s="299"/>
      <c r="I1191" s="299"/>
      <c r="J1191" s="298"/>
      <c r="K1191" s="298"/>
      <c r="L1191" s="298"/>
    </row>
  </sheetData>
  <mergeCells count="2">
    <mergeCell ref="D2:I2"/>
    <mergeCell ref="A4:L4"/>
  </mergeCells>
  <hyperlinks>
    <hyperlink ref="B2" r:id="rId1"/>
    <hyperlink ref="D2" r:id="rId2"/>
    <hyperlink ref="J2" r:id="rId3"/>
    <hyperlink ref="C2" r:id="rId4"/>
    <hyperlink ref="D2:I2" r:id="rId5" display="Link"/>
    <hyperlink ref="K2" r:id="rId6"/>
    <hyperlink ref="C673" r:id="rId7" tooltip="Context Menu for 24.924.020,00 RUB" display="javascript:;"/>
    <hyperlink ref="J732" r:id="rId8" tooltip="Kontextmenü für 22.699.510,32 RUB" display="javascript:;"/>
    <hyperlink ref="G736" r:id="rId9" tooltip="Context Menu for 169.569.952,80 RUB" display="javascript:;"/>
    <hyperlink ref="I736" r:id="rId10" tooltip="Context Menu for 380.243,00 RUB" display="javascript:;"/>
    <hyperlink ref="H736" r:id="rId11" tooltip="Context Menu for 169.189.709,80 RUB" display="javascript:;"/>
    <hyperlink ref="J735" r:id="rId12" tooltip="Context Menu for 38.977.382,17 RUB" display="javascript:;"/>
    <hyperlink ref="J734" r:id="rId13" tooltip="Context Menu for 2.978.305,70 RUB" display="javascript:;"/>
    <hyperlink ref="J733" r:id="rId14" tooltip="Context Menu for 9.089.817,00 RUB" display="javascript:;"/>
    <hyperlink ref="J729" r:id="rId15" tooltip="Context Menu for 21.697.092,62 RUB" display="javascript:;"/>
    <hyperlink ref="J728" r:id="rId16" tooltip="Context Menu for 16.604.718,80 RUB" display="javascript:;"/>
    <hyperlink ref="B881" r:id="rId17" tooltip="Kontextmenü für 16.823.292,00 RUB" display="javascript:;"/>
    <hyperlink ref="D995" r:id="rId18" tooltip="Context Menu for 603.484.061,34 RUB" display="javascript:;"/>
    <hyperlink ref="G995" r:id="rId19" tooltip="Context Menu for 238.610.243,22 RUB" display="javascript:;"/>
    <hyperlink ref="I995" r:id="rId20" tooltip="Context Menu for 554.377,00 RUB" display="javascript:;"/>
    <hyperlink ref="H995" r:id="rId21" tooltip="Context Menu for 238.055.866,22 RUB" display="javascript:;"/>
    <hyperlink ref="D1063" r:id="rId22" tooltip="Context Menu for 504.656.133,50 RUB" display="javascript:;"/>
    <hyperlink ref="G1063" r:id="rId23" tooltip="Context Menu for 256.749.666,30 RUB" display="javascript:;"/>
    <hyperlink ref="H1063" r:id="rId24" tooltip="Context Menu for 256.394.988,30 RUB" display="javascript:;"/>
    <hyperlink ref="I1063" r:id="rId25" tooltip="Context Menu for 354.678,00 RUB" display="javascript:;"/>
    <hyperlink ref="J1124" r:id="rId26" tooltip="Context Menu for 22.764.065,70 RUB" display="javascript:;"/>
    <hyperlink ref="J1125" r:id="rId27" tooltip="Context Menu for 29.759.518,25 RUB" display="javascript:;"/>
    <hyperlink ref="K1126" r:id="rId28" tooltip="Context Menu for 20.823.541,10 RUB" display="javascript:;"/>
    <hyperlink ref="K1125" r:id="rId29" tooltip="Context Menu for 25.880.409,69 RUB" display="javascript:;"/>
    <hyperlink ref="K1124" r:id="rId30" tooltip="Context Menu for 19.751.306,79 RUB" display="javascript:;"/>
    <hyperlink ref="J1163" r:id="rId31" tooltip="Context Menu for 16.423.028,00 RUB" display="javascript:;"/>
  </hyperlinks>
  <pageMargins left="0.7" right="0.7" top="0.75" bottom="0.75" header="0.3" footer="0.3"/>
  <drawing r:id="rId32"/>
  <legacyDrawing r:id="rId3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5">
    <tabColor rgb="FFFF0066"/>
  </sheetPr>
  <dimension ref="A1:VQ35"/>
  <sheetViews>
    <sheetView workbookViewId="0"/>
  </sheetViews>
  <sheetFormatPr defaultRowHeight="12.75" x14ac:dyDescent="0.2"/>
  <cols>
    <col min="1" max="1" width="41.28515625" customWidth="1"/>
    <col min="2" max="8" width="10.140625" bestFit="1" customWidth="1"/>
    <col min="12" max="27" width="10.140625" bestFit="1" customWidth="1"/>
    <col min="36" max="39" width="10.140625" bestFit="1" customWidth="1"/>
    <col min="48" max="53" width="10.140625" bestFit="1" customWidth="1"/>
    <col min="60" max="61" width="10.140625" bestFit="1" customWidth="1"/>
    <col min="72" max="72" width="11" customWidth="1"/>
    <col min="73" max="73" width="12.28515625" customWidth="1"/>
    <col min="84" max="84" width="11" customWidth="1"/>
    <col min="85" max="85" width="12.28515625" customWidth="1"/>
    <col min="96" max="96" width="11" customWidth="1"/>
    <col min="97" max="97" width="12.28515625" customWidth="1"/>
    <col min="108" max="108" width="11" customWidth="1"/>
    <col min="109" max="109" width="12.28515625" customWidth="1"/>
    <col min="120" max="120" width="11" customWidth="1"/>
    <col min="121" max="121" width="12.28515625" customWidth="1"/>
    <col min="132" max="133" width="10.140625" bestFit="1" customWidth="1"/>
    <col min="144" max="145" width="10.140625" bestFit="1" customWidth="1"/>
    <col min="156" max="157" width="10.140625" bestFit="1" customWidth="1"/>
    <col min="168" max="169" width="10.140625" bestFit="1" customWidth="1"/>
    <col min="180" max="181" width="10.140625" bestFit="1" customWidth="1"/>
    <col min="192" max="193" width="10.140625" bestFit="1" customWidth="1"/>
    <col min="204" max="205" width="10.140625" bestFit="1" customWidth="1"/>
    <col min="216" max="217" width="10.140625" bestFit="1" customWidth="1"/>
    <col min="228" max="229" width="10.140625" bestFit="1" customWidth="1"/>
    <col min="240" max="241" width="10.140625" bestFit="1" customWidth="1"/>
    <col min="252" max="253" width="10.140625" bestFit="1" customWidth="1"/>
    <col min="264" max="265" width="10.140625" bestFit="1" customWidth="1"/>
    <col min="276" max="277" width="10.140625" bestFit="1" customWidth="1"/>
    <col min="288" max="289" width="10.140625" bestFit="1" customWidth="1"/>
    <col min="300" max="301" width="10.140625" bestFit="1" customWidth="1"/>
    <col min="312" max="313" width="10.140625" bestFit="1" customWidth="1"/>
    <col min="384" max="385" width="10.140625" bestFit="1" customWidth="1"/>
    <col min="396" max="397" width="10.7109375" bestFit="1" customWidth="1"/>
  </cols>
  <sheetData>
    <row r="1" spans="1:589" ht="13.5" thickBot="1" x14ac:dyDescent="0.25">
      <c r="B1" s="752" t="s">
        <v>428</v>
      </c>
      <c r="C1" s="753"/>
      <c r="D1" s="753"/>
      <c r="E1" s="753"/>
      <c r="F1" s="753"/>
      <c r="G1" s="753"/>
      <c r="H1" s="753"/>
      <c r="I1" s="753"/>
      <c r="J1" s="753"/>
      <c r="K1" s="753"/>
      <c r="L1" s="753"/>
      <c r="M1" s="754"/>
      <c r="N1" s="752" t="s">
        <v>429</v>
      </c>
      <c r="O1" s="753"/>
      <c r="P1" s="753"/>
      <c r="Q1" s="753"/>
      <c r="R1" s="753"/>
      <c r="S1" s="753"/>
      <c r="T1" s="753"/>
      <c r="U1" s="753"/>
      <c r="V1" s="753"/>
      <c r="W1" s="753"/>
      <c r="X1" s="753"/>
      <c r="Y1" s="754"/>
      <c r="Z1" s="752" t="s">
        <v>430</v>
      </c>
      <c r="AA1" s="753"/>
      <c r="AB1" s="753"/>
      <c r="AC1" s="753"/>
      <c r="AD1" s="753"/>
      <c r="AE1" s="753"/>
      <c r="AF1" s="753"/>
      <c r="AG1" s="753"/>
      <c r="AH1" s="753"/>
      <c r="AI1" s="753"/>
      <c r="AJ1" s="753"/>
      <c r="AK1" s="754"/>
      <c r="AL1" s="752" t="s">
        <v>431</v>
      </c>
      <c r="AM1" s="753"/>
      <c r="AN1" s="753"/>
      <c r="AO1" s="753"/>
      <c r="AP1" s="753"/>
      <c r="AQ1" s="753"/>
      <c r="AR1" s="753"/>
      <c r="AS1" s="753"/>
      <c r="AT1" s="753"/>
      <c r="AU1" s="753"/>
      <c r="AV1" s="753"/>
      <c r="AW1" s="754"/>
      <c r="AX1" s="752" t="s">
        <v>432</v>
      </c>
      <c r="AY1" s="753"/>
      <c r="AZ1" s="753"/>
      <c r="BA1" s="753"/>
      <c r="BB1" s="753"/>
      <c r="BC1" s="753"/>
      <c r="BD1" s="753"/>
      <c r="BE1" s="753"/>
      <c r="BF1" s="753"/>
      <c r="BG1" s="753"/>
      <c r="BH1" s="753"/>
      <c r="BI1" s="754"/>
      <c r="BJ1" s="752" t="s">
        <v>433</v>
      </c>
      <c r="BK1" s="753"/>
      <c r="BL1" s="753"/>
      <c r="BM1" s="753"/>
      <c r="BN1" s="753"/>
      <c r="BO1" s="753"/>
      <c r="BP1" s="753"/>
      <c r="BQ1" s="753"/>
      <c r="BR1" s="753"/>
      <c r="BS1" s="753"/>
      <c r="BT1" s="753"/>
      <c r="BU1" s="754"/>
      <c r="BV1" s="752" t="s">
        <v>434</v>
      </c>
      <c r="BW1" s="753"/>
      <c r="BX1" s="753"/>
      <c r="BY1" s="753"/>
      <c r="BZ1" s="753"/>
      <c r="CA1" s="753"/>
      <c r="CB1" s="753"/>
      <c r="CC1" s="753"/>
      <c r="CD1" s="753"/>
      <c r="CE1" s="753"/>
      <c r="CF1" s="753"/>
      <c r="CG1" s="754"/>
      <c r="CH1" s="752" t="s">
        <v>435</v>
      </c>
      <c r="CI1" s="753"/>
      <c r="CJ1" s="753"/>
      <c r="CK1" s="753"/>
      <c r="CL1" s="753"/>
      <c r="CM1" s="753"/>
      <c r="CN1" s="753"/>
      <c r="CO1" s="753"/>
      <c r="CP1" s="753"/>
      <c r="CQ1" s="753"/>
      <c r="CR1" s="753"/>
      <c r="CS1" s="754"/>
      <c r="CT1" s="752" t="s">
        <v>436</v>
      </c>
      <c r="CU1" s="753"/>
      <c r="CV1" s="753"/>
      <c r="CW1" s="753"/>
      <c r="CX1" s="753"/>
      <c r="CY1" s="753"/>
      <c r="CZ1" s="753"/>
      <c r="DA1" s="753"/>
      <c r="DB1" s="753"/>
      <c r="DC1" s="753"/>
      <c r="DD1" s="753"/>
      <c r="DE1" s="754"/>
      <c r="DF1" s="752" t="s">
        <v>437</v>
      </c>
      <c r="DG1" s="753"/>
      <c r="DH1" s="753"/>
      <c r="DI1" s="753"/>
      <c r="DJ1" s="753"/>
      <c r="DK1" s="753"/>
      <c r="DL1" s="753"/>
      <c r="DM1" s="753"/>
      <c r="DN1" s="753"/>
      <c r="DO1" s="753"/>
      <c r="DP1" s="753"/>
      <c r="DQ1" s="754"/>
      <c r="DR1" s="752" t="s">
        <v>438</v>
      </c>
      <c r="DS1" s="753"/>
      <c r="DT1" s="753"/>
      <c r="DU1" s="753"/>
      <c r="DV1" s="753"/>
      <c r="DW1" s="753"/>
      <c r="DX1" s="753"/>
      <c r="DY1" s="753"/>
      <c r="DZ1" s="753"/>
      <c r="EA1" s="753"/>
      <c r="EB1" s="753"/>
      <c r="EC1" s="754"/>
      <c r="ED1" s="752" t="s">
        <v>439</v>
      </c>
      <c r="EE1" s="753"/>
      <c r="EF1" s="753"/>
      <c r="EG1" s="753"/>
      <c r="EH1" s="753"/>
      <c r="EI1" s="753"/>
      <c r="EJ1" s="753"/>
      <c r="EK1" s="753"/>
      <c r="EL1" s="753"/>
      <c r="EM1" s="753"/>
      <c r="EN1" s="753"/>
      <c r="EO1" s="754"/>
      <c r="EP1" s="752" t="s">
        <v>440</v>
      </c>
      <c r="EQ1" s="753"/>
      <c r="ER1" s="753"/>
      <c r="ES1" s="753"/>
      <c r="ET1" s="753"/>
      <c r="EU1" s="753"/>
      <c r="EV1" s="753"/>
      <c r="EW1" s="753"/>
      <c r="EX1" s="753"/>
      <c r="EY1" s="753"/>
      <c r="EZ1" s="753"/>
      <c r="FA1" s="754"/>
      <c r="FB1" s="752" t="s">
        <v>441</v>
      </c>
      <c r="FC1" s="753"/>
      <c r="FD1" s="753"/>
      <c r="FE1" s="753"/>
      <c r="FF1" s="753"/>
      <c r="FG1" s="753"/>
      <c r="FH1" s="753"/>
      <c r="FI1" s="753"/>
      <c r="FJ1" s="753"/>
      <c r="FK1" s="753"/>
      <c r="FL1" s="753"/>
      <c r="FM1" s="754"/>
      <c r="FN1" s="752" t="s">
        <v>442</v>
      </c>
      <c r="FO1" s="753"/>
      <c r="FP1" s="753"/>
      <c r="FQ1" s="753"/>
      <c r="FR1" s="753"/>
      <c r="FS1" s="753"/>
      <c r="FT1" s="753"/>
      <c r="FU1" s="753"/>
      <c r="FV1" s="753"/>
      <c r="FW1" s="753"/>
      <c r="FX1" s="753"/>
      <c r="FY1" s="754"/>
      <c r="FZ1" s="752" t="s">
        <v>443</v>
      </c>
      <c r="GA1" s="753"/>
      <c r="GB1" s="753"/>
      <c r="GC1" s="753"/>
      <c r="GD1" s="753"/>
      <c r="GE1" s="753"/>
      <c r="GF1" s="753"/>
      <c r="GG1" s="753"/>
      <c r="GH1" s="753"/>
      <c r="GI1" s="753"/>
      <c r="GJ1" s="753"/>
      <c r="GK1" s="754"/>
      <c r="GL1" s="752" t="s">
        <v>444</v>
      </c>
      <c r="GM1" s="753"/>
      <c r="GN1" s="753"/>
      <c r="GO1" s="753"/>
      <c r="GP1" s="753"/>
      <c r="GQ1" s="753"/>
      <c r="GR1" s="753"/>
      <c r="GS1" s="753"/>
      <c r="GT1" s="753"/>
      <c r="GU1" s="753"/>
      <c r="GV1" s="753"/>
      <c r="GW1" s="754"/>
      <c r="GX1" s="752" t="s">
        <v>445</v>
      </c>
      <c r="GY1" s="753"/>
      <c r="GZ1" s="753"/>
      <c r="HA1" s="753"/>
      <c r="HB1" s="753"/>
      <c r="HC1" s="753"/>
      <c r="HD1" s="753"/>
      <c r="HE1" s="753"/>
      <c r="HF1" s="753"/>
      <c r="HG1" s="753"/>
      <c r="HH1" s="753"/>
      <c r="HI1" s="754"/>
      <c r="HJ1" s="752" t="s">
        <v>446</v>
      </c>
      <c r="HK1" s="753"/>
      <c r="HL1" s="753"/>
      <c r="HM1" s="753"/>
      <c r="HN1" s="753"/>
      <c r="HO1" s="753"/>
      <c r="HP1" s="753"/>
      <c r="HQ1" s="753"/>
      <c r="HR1" s="753"/>
      <c r="HS1" s="753"/>
      <c r="HT1" s="753"/>
      <c r="HU1" s="754"/>
      <c r="HV1" s="752" t="s">
        <v>447</v>
      </c>
      <c r="HW1" s="753"/>
      <c r="HX1" s="753"/>
      <c r="HY1" s="753"/>
      <c r="HZ1" s="753"/>
      <c r="IA1" s="753"/>
      <c r="IB1" s="753"/>
      <c r="IC1" s="753"/>
      <c r="ID1" s="753"/>
      <c r="IE1" s="753"/>
      <c r="IF1" s="753"/>
      <c r="IG1" s="754"/>
      <c r="IH1" s="752" t="s">
        <v>448</v>
      </c>
      <c r="II1" s="753"/>
      <c r="IJ1" s="753"/>
      <c r="IK1" s="753"/>
      <c r="IL1" s="753"/>
      <c r="IM1" s="753"/>
      <c r="IN1" s="753"/>
      <c r="IO1" s="753"/>
      <c r="IP1" s="753"/>
      <c r="IQ1" s="753"/>
      <c r="IR1" s="753"/>
      <c r="IS1" s="754"/>
      <c r="IT1" s="752" t="s">
        <v>449</v>
      </c>
      <c r="IU1" s="753"/>
      <c r="IV1" s="753"/>
      <c r="IW1" s="753"/>
      <c r="IX1" s="753"/>
      <c r="IY1" s="753"/>
      <c r="IZ1" s="753"/>
      <c r="JA1" s="753"/>
      <c r="JB1" s="753"/>
      <c r="JC1" s="753"/>
      <c r="JD1" s="753"/>
      <c r="JE1" s="754"/>
      <c r="JF1" s="752" t="s">
        <v>450</v>
      </c>
      <c r="JG1" s="753"/>
      <c r="JH1" s="753"/>
      <c r="JI1" s="753"/>
      <c r="JJ1" s="753"/>
      <c r="JK1" s="753"/>
      <c r="JL1" s="753"/>
      <c r="JM1" s="753"/>
      <c r="JN1" s="753"/>
      <c r="JO1" s="753"/>
      <c r="JP1" s="753"/>
      <c r="JQ1" s="754"/>
      <c r="JR1" s="752" t="s">
        <v>451</v>
      </c>
      <c r="JS1" s="753"/>
      <c r="JT1" s="753"/>
      <c r="JU1" s="753"/>
      <c r="JV1" s="753"/>
      <c r="JW1" s="753"/>
      <c r="JX1" s="753"/>
      <c r="JY1" s="753"/>
      <c r="JZ1" s="753"/>
      <c r="KA1" s="753"/>
      <c r="KB1" s="753"/>
      <c r="KC1" s="754"/>
      <c r="KD1" s="752" t="s">
        <v>452</v>
      </c>
      <c r="KE1" s="753"/>
      <c r="KF1" s="753"/>
      <c r="KG1" s="753"/>
      <c r="KH1" s="753"/>
      <c r="KI1" s="753"/>
      <c r="KJ1" s="753"/>
      <c r="KK1" s="753"/>
      <c r="KL1" s="753"/>
      <c r="KM1" s="753"/>
      <c r="KN1" s="753"/>
      <c r="KO1" s="754"/>
      <c r="KP1" s="752" t="s">
        <v>453</v>
      </c>
      <c r="KQ1" s="753"/>
      <c r="KR1" s="753"/>
      <c r="KS1" s="753"/>
      <c r="KT1" s="753"/>
      <c r="KU1" s="753"/>
      <c r="KV1" s="753"/>
      <c r="KW1" s="753"/>
      <c r="KX1" s="753"/>
      <c r="KY1" s="753"/>
      <c r="KZ1" s="753"/>
      <c r="LA1" s="754"/>
      <c r="LB1" s="752" t="s">
        <v>511</v>
      </c>
      <c r="LC1" s="753"/>
      <c r="LD1" s="753"/>
      <c r="LE1" s="753"/>
      <c r="LF1" s="753"/>
      <c r="LG1" s="753"/>
      <c r="LH1" s="753"/>
      <c r="LI1" s="753"/>
      <c r="LJ1" s="753"/>
      <c r="LK1" s="753"/>
      <c r="LL1" s="753"/>
      <c r="LM1" s="754"/>
      <c r="LN1" s="752" t="s">
        <v>512</v>
      </c>
      <c r="LO1" s="753"/>
      <c r="LP1" s="753"/>
      <c r="LQ1" s="753"/>
      <c r="LR1" s="753"/>
      <c r="LS1" s="753"/>
      <c r="LT1" s="753"/>
      <c r="LU1" s="753"/>
      <c r="LV1" s="753"/>
      <c r="LW1" s="753"/>
      <c r="LX1" s="753"/>
      <c r="LY1" s="754"/>
      <c r="LZ1" s="752" t="s">
        <v>513</v>
      </c>
      <c r="MA1" s="753"/>
      <c r="MB1" s="753"/>
      <c r="MC1" s="753"/>
      <c r="MD1" s="753"/>
      <c r="ME1" s="753"/>
      <c r="MF1" s="753"/>
      <c r="MG1" s="753"/>
      <c r="MH1" s="753"/>
      <c r="MI1" s="753"/>
      <c r="MJ1" s="753"/>
      <c r="MK1" s="754"/>
      <c r="ML1" s="752" t="s">
        <v>514</v>
      </c>
      <c r="MM1" s="753"/>
      <c r="MN1" s="753"/>
      <c r="MO1" s="753"/>
      <c r="MP1" s="753"/>
      <c r="MQ1" s="753"/>
      <c r="MR1" s="753"/>
      <c r="MS1" s="753"/>
      <c r="MT1" s="753"/>
      <c r="MU1" s="753"/>
      <c r="MV1" s="753"/>
      <c r="MW1" s="754"/>
      <c r="MX1" s="752" t="s">
        <v>515</v>
      </c>
      <c r="MY1" s="753"/>
      <c r="MZ1" s="753"/>
      <c r="NA1" s="753"/>
      <c r="NB1" s="753"/>
      <c r="NC1" s="753"/>
      <c r="ND1" s="753"/>
      <c r="NE1" s="753"/>
      <c r="NF1" s="753"/>
      <c r="NG1" s="753"/>
      <c r="NH1" s="753"/>
      <c r="NI1" s="754"/>
      <c r="NJ1" s="752" t="s">
        <v>516</v>
      </c>
      <c r="NK1" s="753"/>
      <c r="NL1" s="753"/>
      <c r="NM1" s="753"/>
      <c r="NN1" s="753"/>
      <c r="NO1" s="753"/>
      <c r="NP1" s="753"/>
      <c r="NQ1" s="753"/>
      <c r="NR1" s="753"/>
      <c r="NS1" s="753"/>
      <c r="NT1" s="753"/>
      <c r="NU1" s="754"/>
      <c r="NV1" s="752" t="s">
        <v>517</v>
      </c>
      <c r="NW1" s="753"/>
      <c r="NX1" s="753"/>
      <c r="NY1" s="753"/>
      <c r="NZ1" s="753"/>
      <c r="OA1" s="753"/>
      <c r="OB1" s="753"/>
      <c r="OC1" s="753"/>
      <c r="OD1" s="753"/>
      <c r="OE1" s="753"/>
      <c r="OF1" s="753"/>
      <c r="OG1" s="754"/>
      <c r="OH1" s="752" t="s">
        <v>518</v>
      </c>
      <c r="OI1" s="753"/>
      <c r="OJ1" s="753"/>
      <c r="OK1" s="753"/>
      <c r="OL1" s="753"/>
      <c r="OM1" s="753"/>
      <c r="ON1" s="753"/>
      <c r="OO1" s="753"/>
      <c r="OP1" s="753"/>
      <c r="OQ1" s="753"/>
      <c r="OR1" s="753"/>
      <c r="OS1" s="754"/>
      <c r="OT1" s="752" t="s">
        <v>519</v>
      </c>
      <c r="OU1" s="753"/>
      <c r="OV1" s="753"/>
      <c r="OW1" s="753"/>
      <c r="OX1" s="753"/>
      <c r="OY1" s="753"/>
      <c r="OZ1" s="753"/>
      <c r="PA1" s="753"/>
      <c r="PB1" s="753"/>
      <c r="PC1" s="753"/>
      <c r="PD1" s="753"/>
      <c r="PE1" s="754"/>
      <c r="PF1" s="752" t="s">
        <v>520</v>
      </c>
      <c r="PG1" s="753"/>
      <c r="PH1" s="753"/>
      <c r="PI1" s="753"/>
      <c r="PJ1" s="753"/>
      <c r="PK1" s="753"/>
      <c r="PL1" s="753"/>
      <c r="PM1" s="753"/>
      <c r="PN1" s="753"/>
      <c r="PO1" s="753"/>
      <c r="PP1" s="753"/>
      <c r="PQ1" s="754"/>
      <c r="PR1" s="752" t="s">
        <v>521</v>
      </c>
      <c r="PS1" s="753"/>
      <c r="PT1" s="753"/>
      <c r="PU1" s="753"/>
      <c r="PV1" s="753"/>
      <c r="PW1" s="753"/>
      <c r="PX1" s="753"/>
      <c r="PY1" s="753"/>
      <c r="PZ1" s="753"/>
      <c r="QA1" s="753"/>
      <c r="QB1" s="753"/>
      <c r="QC1" s="754"/>
      <c r="QD1" s="752" t="s">
        <v>572</v>
      </c>
      <c r="QE1" s="753"/>
      <c r="QF1" s="753"/>
      <c r="QG1" s="753"/>
      <c r="QH1" s="753"/>
      <c r="QI1" s="753"/>
      <c r="QJ1" s="753"/>
      <c r="QK1" s="753"/>
      <c r="QL1" s="753"/>
      <c r="QM1" s="753"/>
      <c r="QN1" s="753"/>
      <c r="QO1" s="754"/>
      <c r="QP1" s="752" t="s">
        <v>573</v>
      </c>
      <c r="QQ1" s="753"/>
      <c r="QR1" s="753"/>
      <c r="QS1" s="753"/>
      <c r="QT1" s="753"/>
      <c r="QU1" s="753"/>
      <c r="QV1" s="753"/>
      <c r="QW1" s="753"/>
      <c r="QX1" s="753"/>
      <c r="QY1" s="753"/>
      <c r="QZ1" s="753"/>
      <c r="RA1" s="754"/>
      <c r="RB1" s="752" t="s">
        <v>574</v>
      </c>
      <c r="RC1" s="753"/>
      <c r="RD1" s="753"/>
      <c r="RE1" s="753"/>
      <c r="RF1" s="753"/>
      <c r="RG1" s="753"/>
      <c r="RH1" s="753"/>
      <c r="RI1" s="753"/>
      <c r="RJ1" s="753"/>
      <c r="RK1" s="753"/>
      <c r="RL1" s="753"/>
      <c r="RM1" s="754"/>
      <c r="RN1" s="752" t="s">
        <v>575</v>
      </c>
      <c r="RO1" s="753"/>
      <c r="RP1" s="753"/>
      <c r="RQ1" s="753"/>
      <c r="RR1" s="753"/>
      <c r="RS1" s="753"/>
      <c r="RT1" s="753"/>
      <c r="RU1" s="753"/>
      <c r="RV1" s="753"/>
      <c r="RW1" s="753"/>
      <c r="RX1" s="753"/>
      <c r="RY1" s="754"/>
      <c r="RZ1" s="752" t="s">
        <v>576</v>
      </c>
      <c r="SA1" s="753"/>
      <c r="SB1" s="753"/>
      <c r="SC1" s="753"/>
      <c r="SD1" s="753"/>
      <c r="SE1" s="753"/>
      <c r="SF1" s="753"/>
      <c r="SG1" s="753"/>
      <c r="SH1" s="753"/>
      <c r="SI1" s="753"/>
      <c r="SJ1" s="753"/>
      <c r="SK1" s="754"/>
      <c r="SL1" s="752" t="s">
        <v>577</v>
      </c>
      <c r="SM1" s="753"/>
      <c r="SN1" s="753"/>
      <c r="SO1" s="753"/>
      <c r="SP1" s="753"/>
      <c r="SQ1" s="753"/>
      <c r="SR1" s="753"/>
      <c r="SS1" s="753"/>
      <c r="ST1" s="753"/>
      <c r="SU1" s="753"/>
      <c r="SV1" s="753"/>
      <c r="SW1" s="754"/>
      <c r="SX1" s="752" t="s">
        <v>578</v>
      </c>
      <c r="SY1" s="753"/>
      <c r="SZ1" s="753"/>
      <c r="TA1" s="753"/>
      <c r="TB1" s="753"/>
      <c r="TC1" s="753"/>
      <c r="TD1" s="753"/>
      <c r="TE1" s="753"/>
      <c r="TF1" s="753"/>
      <c r="TG1" s="753"/>
      <c r="TH1" s="753"/>
      <c r="TI1" s="753"/>
      <c r="TJ1" s="752" t="s">
        <v>579</v>
      </c>
      <c r="TK1" s="753"/>
      <c r="TL1" s="753"/>
      <c r="TM1" s="753"/>
      <c r="TN1" s="753"/>
      <c r="TO1" s="753"/>
      <c r="TP1" s="753"/>
      <c r="TQ1" s="753"/>
      <c r="TR1" s="753"/>
      <c r="TS1" s="753"/>
      <c r="TT1" s="753"/>
      <c r="TU1" s="753"/>
      <c r="TV1" s="752" t="s">
        <v>580</v>
      </c>
      <c r="TW1" s="753"/>
      <c r="TX1" s="753"/>
      <c r="TY1" s="753"/>
      <c r="TZ1" s="753"/>
      <c r="UA1" s="753"/>
      <c r="UB1" s="753"/>
      <c r="UC1" s="753"/>
      <c r="UD1" s="753"/>
      <c r="UE1" s="753"/>
      <c r="UF1" s="753"/>
      <c r="UG1" s="753"/>
      <c r="UH1" s="752" t="s">
        <v>581</v>
      </c>
      <c r="UI1" s="753"/>
      <c r="UJ1" s="753"/>
      <c r="UK1" s="753"/>
      <c r="UL1" s="753"/>
      <c r="UM1" s="753"/>
      <c r="UN1" s="753"/>
      <c r="UO1" s="753"/>
      <c r="UP1" s="753"/>
      <c r="UQ1" s="753"/>
      <c r="UR1" s="753"/>
      <c r="US1" s="753"/>
      <c r="UT1" s="752" t="s">
        <v>582</v>
      </c>
      <c r="UU1" s="753"/>
      <c r="UV1" s="753"/>
      <c r="UW1" s="753"/>
      <c r="UX1" s="753"/>
      <c r="UY1" s="753"/>
      <c r="UZ1" s="753"/>
      <c r="VA1" s="753"/>
      <c r="VB1" s="753"/>
      <c r="VC1" s="753"/>
      <c r="VD1" s="753"/>
      <c r="VE1" s="753"/>
      <c r="VF1" s="752" t="s">
        <v>583</v>
      </c>
      <c r="VG1" s="753"/>
      <c r="VH1" s="753"/>
      <c r="VI1" s="753"/>
      <c r="VJ1" s="753"/>
      <c r="VK1" s="753"/>
      <c r="VL1" s="753"/>
      <c r="VM1" s="753"/>
      <c r="VN1" s="753"/>
      <c r="VO1" s="753"/>
      <c r="VP1" s="753"/>
      <c r="VQ1" s="754"/>
    </row>
    <row r="2" spans="1:589" ht="13.5" thickBot="1" x14ac:dyDescent="0.25">
      <c r="B2" s="757">
        <v>42744</v>
      </c>
      <c r="C2" s="758"/>
      <c r="D2" s="757">
        <v>42745</v>
      </c>
      <c r="E2" s="758"/>
      <c r="F2" s="757">
        <v>42746</v>
      </c>
      <c r="G2" s="758"/>
      <c r="H2" s="757">
        <v>42747</v>
      </c>
      <c r="I2" s="759"/>
      <c r="J2" s="757">
        <v>42748</v>
      </c>
      <c r="K2" s="758"/>
      <c r="L2" s="331">
        <v>42718</v>
      </c>
      <c r="M2" s="331">
        <v>42719</v>
      </c>
      <c r="N2" s="757">
        <v>42751</v>
      </c>
      <c r="O2" s="758"/>
      <c r="P2" s="757">
        <v>42752</v>
      </c>
      <c r="Q2" s="758"/>
      <c r="R2" s="757">
        <v>42753</v>
      </c>
      <c r="S2" s="758"/>
      <c r="T2" s="757">
        <v>42754</v>
      </c>
      <c r="U2" s="758"/>
      <c r="V2" s="757">
        <v>42755</v>
      </c>
      <c r="W2" s="758"/>
      <c r="X2" s="331">
        <v>42756</v>
      </c>
      <c r="Y2" s="331">
        <v>42757</v>
      </c>
      <c r="Z2" s="757">
        <v>42758</v>
      </c>
      <c r="AA2" s="758"/>
      <c r="AB2" s="757">
        <v>42759</v>
      </c>
      <c r="AC2" s="758"/>
      <c r="AD2" s="757">
        <v>42760</v>
      </c>
      <c r="AE2" s="758"/>
      <c r="AF2" s="757">
        <v>42761</v>
      </c>
      <c r="AG2" s="758"/>
      <c r="AH2" s="757">
        <v>42762</v>
      </c>
      <c r="AI2" s="758"/>
      <c r="AJ2" s="331">
        <v>42763</v>
      </c>
      <c r="AK2" s="331">
        <v>42764</v>
      </c>
      <c r="AL2" s="757">
        <v>42765</v>
      </c>
      <c r="AM2" s="758"/>
      <c r="AN2" s="757">
        <v>42766</v>
      </c>
      <c r="AO2" s="758"/>
      <c r="AP2" s="757">
        <v>42767</v>
      </c>
      <c r="AQ2" s="758"/>
      <c r="AR2" s="757">
        <v>42768</v>
      </c>
      <c r="AS2" s="758"/>
      <c r="AT2" s="757">
        <v>42769</v>
      </c>
      <c r="AU2" s="758"/>
      <c r="AV2" s="331">
        <v>42763</v>
      </c>
      <c r="AW2" s="331">
        <v>42764</v>
      </c>
      <c r="AX2" s="757">
        <v>42772</v>
      </c>
      <c r="AY2" s="758"/>
      <c r="AZ2" s="757">
        <v>42773</v>
      </c>
      <c r="BA2" s="758"/>
      <c r="BB2" s="757">
        <v>42774</v>
      </c>
      <c r="BC2" s="758"/>
      <c r="BD2" s="757">
        <v>42775</v>
      </c>
      <c r="BE2" s="758"/>
      <c r="BF2" s="757">
        <v>42776</v>
      </c>
      <c r="BG2" s="758"/>
      <c r="BH2" s="331">
        <v>42777</v>
      </c>
      <c r="BI2" s="331">
        <v>42778</v>
      </c>
      <c r="BJ2" s="757">
        <v>42779</v>
      </c>
      <c r="BK2" s="758"/>
      <c r="BL2" s="757">
        <v>42780</v>
      </c>
      <c r="BM2" s="758"/>
      <c r="BN2" s="757">
        <v>42781</v>
      </c>
      <c r="BO2" s="758"/>
      <c r="BP2" s="757">
        <v>42782</v>
      </c>
      <c r="BQ2" s="758"/>
      <c r="BR2" s="757">
        <v>42783</v>
      </c>
      <c r="BS2" s="758"/>
      <c r="BT2" s="331">
        <v>42784</v>
      </c>
      <c r="BU2" s="331">
        <v>42785</v>
      </c>
      <c r="BV2" s="757">
        <v>42786</v>
      </c>
      <c r="BW2" s="758"/>
      <c r="BX2" s="757">
        <v>42787</v>
      </c>
      <c r="BY2" s="758"/>
      <c r="BZ2" s="757">
        <v>42788</v>
      </c>
      <c r="CA2" s="758"/>
      <c r="CB2" s="757">
        <v>42789</v>
      </c>
      <c r="CC2" s="758"/>
      <c r="CD2" s="757">
        <v>42790</v>
      </c>
      <c r="CE2" s="758"/>
      <c r="CF2" s="331">
        <v>42791</v>
      </c>
      <c r="CG2" s="331">
        <v>42792</v>
      </c>
      <c r="CH2" s="757">
        <v>42793</v>
      </c>
      <c r="CI2" s="758"/>
      <c r="CJ2" s="757">
        <v>42794</v>
      </c>
      <c r="CK2" s="758"/>
      <c r="CL2" s="757">
        <v>42795</v>
      </c>
      <c r="CM2" s="758"/>
      <c r="CN2" s="757">
        <v>42796</v>
      </c>
      <c r="CO2" s="758"/>
      <c r="CP2" s="757">
        <v>42797</v>
      </c>
      <c r="CQ2" s="758"/>
      <c r="CR2" s="331">
        <v>42798</v>
      </c>
      <c r="CS2" s="331">
        <v>42799</v>
      </c>
      <c r="CT2" s="757">
        <v>42800</v>
      </c>
      <c r="CU2" s="758"/>
      <c r="CV2" s="757">
        <v>42801</v>
      </c>
      <c r="CW2" s="758"/>
      <c r="CX2" s="757">
        <v>42802</v>
      </c>
      <c r="CY2" s="758"/>
      <c r="CZ2" s="757">
        <v>42803</v>
      </c>
      <c r="DA2" s="758"/>
      <c r="DB2" s="757">
        <v>42804</v>
      </c>
      <c r="DC2" s="758"/>
      <c r="DD2" s="331">
        <v>42805</v>
      </c>
      <c r="DE2" s="331">
        <v>42806</v>
      </c>
      <c r="DF2" s="757">
        <v>42807</v>
      </c>
      <c r="DG2" s="758"/>
      <c r="DH2" s="757">
        <v>42808</v>
      </c>
      <c r="DI2" s="758"/>
      <c r="DJ2" s="757">
        <v>42809</v>
      </c>
      <c r="DK2" s="758"/>
      <c r="DL2" s="757">
        <v>42810</v>
      </c>
      <c r="DM2" s="758"/>
      <c r="DN2" s="757">
        <v>42811</v>
      </c>
      <c r="DO2" s="758"/>
      <c r="DP2" s="331">
        <v>42812</v>
      </c>
      <c r="DQ2" s="331">
        <v>42813</v>
      </c>
      <c r="DR2" s="757">
        <v>42814</v>
      </c>
      <c r="DS2" s="758"/>
      <c r="DT2" s="757">
        <v>42815</v>
      </c>
      <c r="DU2" s="758"/>
      <c r="DV2" s="757">
        <v>42816</v>
      </c>
      <c r="DW2" s="758"/>
      <c r="DX2" s="757">
        <v>42817</v>
      </c>
      <c r="DY2" s="758"/>
      <c r="DZ2" s="757">
        <v>42818</v>
      </c>
      <c r="EA2" s="758"/>
      <c r="EB2" s="331">
        <v>42819</v>
      </c>
      <c r="EC2" s="331">
        <v>42820</v>
      </c>
      <c r="ED2" s="757">
        <v>42821</v>
      </c>
      <c r="EE2" s="758"/>
      <c r="EF2" s="757">
        <v>42822</v>
      </c>
      <c r="EG2" s="758"/>
      <c r="EH2" s="757">
        <v>42823</v>
      </c>
      <c r="EI2" s="758"/>
      <c r="EJ2" s="757">
        <v>42824</v>
      </c>
      <c r="EK2" s="758"/>
      <c r="EL2" s="757">
        <v>42825</v>
      </c>
      <c r="EM2" s="758"/>
      <c r="EN2" s="331">
        <v>42826</v>
      </c>
      <c r="EO2" s="331">
        <v>42827</v>
      </c>
      <c r="EP2" s="757">
        <v>42828</v>
      </c>
      <c r="EQ2" s="758"/>
      <c r="ER2" s="757">
        <v>42829</v>
      </c>
      <c r="ES2" s="758"/>
      <c r="ET2" s="757">
        <v>42830</v>
      </c>
      <c r="EU2" s="758"/>
      <c r="EV2" s="757">
        <v>42831</v>
      </c>
      <c r="EW2" s="758"/>
      <c r="EX2" s="757">
        <v>42832</v>
      </c>
      <c r="EY2" s="758"/>
      <c r="EZ2" s="331">
        <v>42833</v>
      </c>
      <c r="FA2" s="331">
        <v>42834</v>
      </c>
      <c r="FB2" s="757">
        <v>42835</v>
      </c>
      <c r="FC2" s="758"/>
      <c r="FD2" s="757">
        <v>42836</v>
      </c>
      <c r="FE2" s="758"/>
      <c r="FF2" s="757">
        <v>42837</v>
      </c>
      <c r="FG2" s="758"/>
      <c r="FH2" s="757">
        <v>42838</v>
      </c>
      <c r="FI2" s="758"/>
      <c r="FJ2" s="757">
        <v>42839</v>
      </c>
      <c r="FK2" s="758"/>
      <c r="FL2" s="331">
        <v>42840</v>
      </c>
      <c r="FM2" s="331">
        <v>42841</v>
      </c>
      <c r="FN2" s="757">
        <v>42842</v>
      </c>
      <c r="FO2" s="758"/>
      <c r="FP2" s="757">
        <v>42843</v>
      </c>
      <c r="FQ2" s="758"/>
      <c r="FR2" s="757">
        <v>42844</v>
      </c>
      <c r="FS2" s="758"/>
      <c r="FT2" s="757">
        <v>42845</v>
      </c>
      <c r="FU2" s="758"/>
      <c r="FV2" s="757">
        <v>42846</v>
      </c>
      <c r="FW2" s="758"/>
      <c r="FX2" s="331">
        <v>42847</v>
      </c>
      <c r="FY2" s="331">
        <v>42848</v>
      </c>
      <c r="FZ2" s="757">
        <v>42849</v>
      </c>
      <c r="GA2" s="758"/>
      <c r="GB2" s="757">
        <v>42850</v>
      </c>
      <c r="GC2" s="758"/>
      <c r="GD2" s="757">
        <v>42851</v>
      </c>
      <c r="GE2" s="758"/>
      <c r="GF2" s="757">
        <v>42852</v>
      </c>
      <c r="GG2" s="758"/>
      <c r="GH2" s="757">
        <v>42853</v>
      </c>
      <c r="GI2" s="758"/>
      <c r="GJ2" s="331">
        <v>42854</v>
      </c>
      <c r="GK2" s="331">
        <v>42855</v>
      </c>
      <c r="GL2" s="760">
        <v>42856</v>
      </c>
      <c r="GM2" s="761"/>
      <c r="GN2" s="757">
        <v>42857</v>
      </c>
      <c r="GO2" s="758"/>
      <c r="GP2" s="757">
        <v>42858</v>
      </c>
      <c r="GQ2" s="758"/>
      <c r="GR2" s="757">
        <v>42859</v>
      </c>
      <c r="GS2" s="758"/>
      <c r="GT2" s="757">
        <v>42860</v>
      </c>
      <c r="GU2" s="758"/>
      <c r="GV2" s="331">
        <v>42861</v>
      </c>
      <c r="GW2" s="331">
        <v>42862</v>
      </c>
      <c r="GX2" s="760">
        <v>42863</v>
      </c>
      <c r="GY2" s="761"/>
      <c r="GZ2" s="760">
        <v>42864</v>
      </c>
      <c r="HA2" s="761"/>
      <c r="HB2" s="755">
        <v>42865</v>
      </c>
      <c r="HC2" s="756"/>
      <c r="HD2" s="755">
        <v>42866</v>
      </c>
      <c r="HE2" s="756"/>
      <c r="HF2" s="755">
        <v>42867</v>
      </c>
      <c r="HG2" s="756"/>
      <c r="HH2" s="331">
        <v>42868</v>
      </c>
      <c r="HI2" s="331">
        <v>42869</v>
      </c>
      <c r="HJ2" s="755">
        <v>42870</v>
      </c>
      <c r="HK2" s="756"/>
      <c r="HL2" s="755">
        <v>42871</v>
      </c>
      <c r="HM2" s="756"/>
      <c r="HN2" s="755">
        <v>42872</v>
      </c>
      <c r="HO2" s="756"/>
      <c r="HP2" s="755">
        <v>42873</v>
      </c>
      <c r="HQ2" s="756"/>
      <c r="HR2" s="755">
        <v>42874</v>
      </c>
      <c r="HS2" s="756"/>
      <c r="HT2" s="331">
        <v>42875</v>
      </c>
      <c r="HU2" s="331">
        <v>42876</v>
      </c>
      <c r="HV2" s="755">
        <v>42877</v>
      </c>
      <c r="HW2" s="756"/>
      <c r="HX2" s="755">
        <v>42878</v>
      </c>
      <c r="HY2" s="756"/>
      <c r="HZ2" s="755">
        <v>42879</v>
      </c>
      <c r="IA2" s="756"/>
      <c r="IB2" s="755">
        <v>42880</v>
      </c>
      <c r="IC2" s="756"/>
      <c r="ID2" s="755">
        <v>42881</v>
      </c>
      <c r="IE2" s="756"/>
      <c r="IF2" s="331">
        <v>42882</v>
      </c>
      <c r="IG2" s="331">
        <v>42883</v>
      </c>
      <c r="IH2" s="755">
        <v>42884</v>
      </c>
      <c r="II2" s="756"/>
      <c r="IJ2" s="755">
        <v>42885</v>
      </c>
      <c r="IK2" s="756"/>
      <c r="IL2" s="755">
        <v>42886</v>
      </c>
      <c r="IM2" s="756"/>
      <c r="IN2" s="755">
        <v>42887</v>
      </c>
      <c r="IO2" s="756"/>
      <c r="IP2" s="755">
        <v>42888</v>
      </c>
      <c r="IQ2" s="756"/>
      <c r="IR2" s="331">
        <v>42889</v>
      </c>
      <c r="IS2" s="331">
        <v>42890</v>
      </c>
      <c r="IT2" s="755">
        <v>42860</v>
      </c>
      <c r="IU2" s="756"/>
      <c r="IV2" s="755">
        <v>42861</v>
      </c>
      <c r="IW2" s="756"/>
      <c r="IX2" s="755">
        <v>42862</v>
      </c>
      <c r="IY2" s="756"/>
      <c r="IZ2" s="755">
        <v>42863</v>
      </c>
      <c r="JA2" s="756"/>
      <c r="JB2" s="755">
        <v>42864</v>
      </c>
      <c r="JC2" s="756"/>
      <c r="JD2" s="331">
        <v>42896</v>
      </c>
      <c r="JE2" s="331">
        <v>42897</v>
      </c>
      <c r="JF2" s="760">
        <v>42898</v>
      </c>
      <c r="JG2" s="761"/>
      <c r="JH2" s="755">
        <v>42899</v>
      </c>
      <c r="JI2" s="756"/>
      <c r="JJ2" s="755">
        <v>42900</v>
      </c>
      <c r="JK2" s="756"/>
      <c r="JL2" s="755">
        <v>42901</v>
      </c>
      <c r="JM2" s="756"/>
      <c r="JN2" s="755">
        <v>42902</v>
      </c>
      <c r="JO2" s="756"/>
      <c r="JP2" s="331">
        <v>42903</v>
      </c>
      <c r="JQ2" s="331">
        <v>42904</v>
      </c>
      <c r="JR2" s="755">
        <v>42905</v>
      </c>
      <c r="JS2" s="756"/>
      <c r="JT2" s="755">
        <v>42906</v>
      </c>
      <c r="JU2" s="756"/>
      <c r="JV2" s="755">
        <v>42907</v>
      </c>
      <c r="JW2" s="756"/>
      <c r="JX2" s="755">
        <v>42908</v>
      </c>
      <c r="JY2" s="756"/>
      <c r="JZ2" s="755">
        <v>42909</v>
      </c>
      <c r="KA2" s="756"/>
      <c r="KB2" s="331">
        <v>42910</v>
      </c>
      <c r="KC2" s="331">
        <v>42911</v>
      </c>
      <c r="KD2" s="755">
        <v>42912</v>
      </c>
      <c r="KE2" s="756"/>
      <c r="KF2" s="755">
        <v>42913</v>
      </c>
      <c r="KG2" s="756"/>
      <c r="KH2" s="755">
        <v>42914</v>
      </c>
      <c r="KI2" s="756"/>
      <c r="KJ2" s="755">
        <v>42915</v>
      </c>
      <c r="KK2" s="756"/>
      <c r="KL2" s="755">
        <v>42916</v>
      </c>
      <c r="KM2" s="756"/>
      <c r="KN2" s="331">
        <v>42917</v>
      </c>
      <c r="KO2" s="331">
        <v>42918</v>
      </c>
      <c r="KP2" s="755">
        <v>42919</v>
      </c>
      <c r="KQ2" s="756"/>
      <c r="KR2" s="755">
        <v>42920</v>
      </c>
      <c r="KS2" s="756"/>
      <c r="KT2" s="755">
        <v>42921</v>
      </c>
      <c r="KU2" s="756"/>
      <c r="KV2" s="755">
        <v>42922</v>
      </c>
      <c r="KW2" s="756"/>
      <c r="KX2" s="755">
        <v>42923</v>
      </c>
      <c r="KY2" s="756"/>
      <c r="KZ2" s="331">
        <v>42924</v>
      </c>
      <c r="LA2" s="331">
        <v>42925</v>
      </c>
      <c r="LB2" s="755">
        <v>42926</v>
      </c>
      <c r="LC2" s="756"/>
      <c r="LD2" s="755">
        <v>42927</v>
      </c>
      <c r="LE2" s="756"/>
      <c r="LF2" s="755">
        <v>42928</v>
      </c>
      <c r="LG2" s="756"/>
      <c r="LH2" s="755">
        <v>42929</v>
      </c>
      <c r="LI2" s="756"/>
      <c r="LJ2" s="755">
        <v>42930</v>
      </c>
      <c r="LK2" s="756"/>
      <c r="LL2" s="331">
        <v>42931</v>
      </c>
      <c r="LM2" s="331">
        <v>42932</v>
      </c>
      <c r="LN2" s="755">
        <v>42933</v>
      </c>
      <c r="LO2" s="756"/>
      <c r="LP2" s="755">
        <v>42934</v>
      </c>
      <c r="LQ2" s="756"/>
      <c r="LR2" s="755">
        <v>42935</v>
      </c>
      <c r="LS2" s="756"/>
      <c r="LT2" s="755">
        <v>42936</v>
      </c>
      <c r="LU2" s="756"/>
      <c r="LV2" s="755">
        <v>42937</v>
      </c>
      <c r="LW2" s="756"/>
      <c r="LX2" s="331">
        <v>42938</v>
      </c>
      <c r="LY2" s="331">
        <v>42939</v>
      </c>
      <c r="LZ2" s="755">
        <v>42940</v>
      </c>
      <c r="MA2" s="756"/>
      <c r="MB2" s="755">
        <v>42941</v>
      </c>
      <c r="MC2" s="756"/>
      <c r="MD2" s="755">
        <v>42942</v>
      </c>
      <c r="ME2" s="756"/>
      <c r="MF2" s="755">
        <v>42943</v>
      </c>
      <c r="MG2" s="756"/>
      <c r="MH2" s="755">
        <v>42944</v>
      </c>
      <c r="MI2" s="756"/>
      <c r="MJ2" s="331">
        <v>42945</v>
      </c>
      <c r="MK2" s="331">
        <v>42946</v>
      </c>
      <c r="ML2" s="755">
        <v>42947</v>
      </c>
      <c r="MM2" s="756"/>
      <c r="MN2" s="755">
        <v>42948</v>
      </c>
      <c r="MO2" s="756"/>
      <c r="MP2" s="755">
        <v>42949</v>
      </c>
      <c r="MQ2" s="756"/>
      <c r="MR2" s="755">
        <v>42950</v>
      </c>
      <c r="MS2" s="756"/>
      <c r="MT2" s="755">
        <v>42951</v>
      </c>
      <c r="MU2" s="756"/>
      <c r="MV2" s="331">
        <v>42952</v>
      </c>
      <c r="MW2" s="331">
        <v>42953</v>
      </c>
      <c r="MX2" s="755">
        <v>42954</v>
      </c>
      <c r="MY2" s="756"/>
      <c r="MZ2" s="755">
        <v>42955</v>
      </c>
      <c r="NA2" s="756"/>
      <c r="NB2" s="755">
        <v>42956</v>
      </c>
      <c r="NC2" s="756"/>
      <c r="ND2" s="755">
        <v>42957</v>
      </c>
      <c r="NE2" s="756"/>
      <c r="NF2" s="755">
        <v>42958</v>
      </c>
      <c r="NG2" s="756"/>
      <c r="NH2" s="331">
        <v>42959</v>
      </c>
      <c r="NI2" s="331">
        <v>42960</v>
      </c>
      <c r="NJ2" s="755">
        <v>42961</v>
      </c>
      <c r="NK2" s="756"/>
      <c r="NL2" s="755">
        <v>42962</v>
      </c>
      <c r="NM2" s="756"/>
      <c r="NN2" s="755">
        <v>42963</v>
      </c>
      <c r="NO2" s="756"/>
      <c r="NP2" s="755">
        <v>42964</v>
      </c>
      <c r="NQ2" s="756"/>
      <c r="NR2" s="755">
        <v>42965</v>
      </c>
      <c r="NS2" s="756"/>
      <c r="NT2" s="331">
        <v>42966</v>
      </c>
      <c r="NU2" s="331">
        <v>42967</v>
      </c>
      <c r="NV2" s="755">
        <v>42968</v>
      </c>
      <c r="NW2" s="756"/>
      <c r="NX2" s="755">
        <v>42969</v>
      </c>
      <c r="NY2" s="756"/>
      <c r="NZ2" s="755">
        <v>42970</v>
      </c>
      <c r="OA2" s="756"/>
      <c r="OB2" s="755">
        <v>42971</v>
      </c>
      <c r="OC2" s="756"/>
      <c r="OD2" s="755">
        <v>42972</v>
      </c>
      <c r="OE2" s="756"/>
      <c r="OF2" s="331">
        <v>42973</v>
      </c>
      <c r="OG2" s="331">
        <v>42974</v>
      </c>
      <c r="OH2" s="755">
        <v>42975</v>
      </c>
      <c r="OI2" s="756"/>
      <c r="OJ2" s="755">
        <v>42976</v>
      </c>
      <c r="OK2" s="756"/>
      <c r="OL2" s="755">
        <v>42977</v>
      </c>
      <c r="OM2" s="756"/>
      <c r="ON2" s="755">
        <v>42978</v>
      </c>
      <c r="OO2" s="756"/>
      <c r="OP2" s="755">
        <v>42979</v>
      </c>
      <c r="OQ2" s="756"/>
      <c r="OR2" s="326">
        <v>42980</v>
      </c>
      <c r="OS2" s="327">
        <v>42981</v>
      </c>
      <c r="OT2" s="755">
        <v>42982</v>
      </c>
      <c r="OU2" s="756">
        <v>42983</v>
      </c>
      <c r="OV2" s="755">
        <v>42983</v>
      </c>
      <c r="OW2" s="756">
        <v>42983</v>
      </c>
      <c r="OX2" s="755">
        <v>42984</v>
      </c>
      <c r="OY2" s="756">
        <v>42983</v>
      </c>
      <c r="OZ2" s="755">
        <v>42985</v>
      </c>
      <c r="PA2" s="756">
        <v>42983</v>
      </c>
      <c r="PB2" s="755">
        <v>42986</v>
      </c>
      <c r="PC2" s="756">
        <v>42983</v>
      </c>
      <c r="PD2" s="326">
        <v>42987</v>
      </c>
      <c r="PE2" s="327">
        <v>42988</v>
      </c>
      <c r="PF2" s="755">
        <f>PE2+1</f>
        <v>42989</v>
      </c>
      <c r="PG2" s="756"/>
      <c r="PH2" s="755">
        <f>PF2+1</f>
        <v>42990</v>
      </c>
      <c r="PI2" s="756"/>
      <c r="PJ2" s="755">
        <f>PH2+1</f>
        <v>42991</v>
      </c>
      <c r="PK2" s="756"/>
      <c r="PL2" s="755">
        <f>PJ2+1</f>
        <v>42992</v>
      </c>
      <c r="PM2" s="756"/>
      <c r="PN2" s="755">
        <f>PL2+1</f>
        <v>42993</v>
      </c>
      <c r="PO2" s="756"/>
      <c r="PP2" s="331">
        <f>PN2+1</f>
        <v>42994</v>
      </c>
      <c r="PQ2" s="331">
        <f>PP2+1</f>
        <v>42995</v>
      </c>
      <c r="PR2" s="755">
        <f>PQ2+1</f>
        <v>42996</v>
      </c>
      <c r="PS2" s="756"/>
      <c r="PT2" s="755">
        <f>PR2+1</f>
        <v>42997</v>
      </c>
      <c r="PU2" s="756"/>
      <c r="PV2" s="755">
        <f>PT2+1</f>
        <v>42998</v>
      </c>
      <c r="PW2" s="756"/>
      <c r="PX2" s="755">
        <f>PV2+1</f>
        <v>42999</v>
      </c>
      <c r="PY2" s="756"/>
      <c r="PZ2" s="755">
        <f>PX2+1</f>
        <v>43000</v>
      </c>
      <c r="QA2" s="756"/>
      <c r="QB2" s="331">
        <f>PZ2+1</f>
        <v>43001</v>
      </c>
      <c r="QC2" s="331">
        <f>QB2+1</f>
        <v>43002</v>
      </c>
      <c r="QD2" s="755">
        <f>QC2+1</f>
        <v>43003</v>
      </c>
      <c r="QE2" s="756"/>
      <c r="QF2" s="755">
        <f>QD2+1</f>
        <v>43004</v>
      </c>
      <c r="QG2" s="756"/>
      <c r="QH2" s="755">
        <f>QF2+1</f>
        <v>43005</v>
      </c>
      <c r="QI2" s="756"/>
      <c r="QJ2" s="755">
        <f>QH2+1</f>
        <v>43006</v>
      </c>
      <c r="QK2" s="756"/>
      <c r="QL2" s="755">
        <f>QJ2+1</f>
        <v>43007</v>
      </c>
      <c r="QM2" s="756"/>
      <c r="QN2" s="331">
        <f>QL2+1</f>
        <v>43008</v>
      </c>
      <c r="QO2" s="331">
        <f>QN2+1</f>
        <v>43009</v>
      </c>
      <c r="QP2" s="755">
        <f>QO2+1</f>
        <v>43010</v>
      </c>
      <c r="QQ2" s="756"/>
      <c r="QR2" s="755">
        <f>QP2+1</f>
        <v>43011</v>
      </c>
      <c r="QS2" s="756"/>
      <c r="QT2" s="755">
        <f>QR2+1</f>
        <v>43012</v>
      </c>
      <c r="QU2" s="756"/>
      <c r="QV2" s="755">
        <f>QT2+1</f>
        <v>43013</v>
      </c>
      <c r="QW2" s="756"/>
      <c r="QX2" s="755">
        <f>QV2+1</f>
        <v>43014</v>
      </c>
      <c r="QY2" s="756"/>
      <c r="QZ2" s="331">
        <f>QX2+1</f>
        <v>43015</v>
      </c>
      <c r="RA2" s="331">
        <f>QZ2+1</f>
        <v>43016</v>
      </c>
      <c r="RB2" s="755">
        <f>RA2+1</f>
        <v>43017</v>
      </c>
      <c r="RC2" s="756"/>
      <c r="RD2" s="755">
        <f>RB2+1</f>
        <v>43018</v>
      </c>
      <c r="RE2" s="756"/>
      <c r="RF2" s="755">
        <f>RD2+1</f>
        <v>43019</v>
      </c>
      <c r="RG2" s="756"/>
      <c r="RH2" s="755">
        <f>RF2+1</f>
        <v>43020</v>
      </c>
      <c r="RI2" s="756"/>
      <c r="RJ2" s="755">
        <f>RH2+1</f>
        <v>43021</v>
      </c>
      <c r="RK2" s="756"/>
      <c r="RL2" s="331">
        <f>RJ2+1</f>
        <v>43022</v>
      </c>
      <c r="RM2" s="331">
        <f>RL2+1</f>
        <v>43023</v>
      </c>
      <c r="RN2" s="755">
        <f>RM2+1</f>
        <v>43024</v>
      </c>
      <c r="RO2" s="756"/>
      <c r="RP2" s="755">
        <f>RN2+1</f>
        <v>43025</v>
      </c>
      <c r="RQ2" s="756"/>
      <c r="RR2" s="755">
        <f>RP2+1</f>
        <v>43026</v>
      </c>
      <c r="RS2" s="756"/>
      <c r="RT2" s="755">
        <f>RR2+1</f>
        <v>43027</v>
      </c>
      <c r="RU2" s="756"/>
      <c r="RV2" s="755">
        <f>RT2+1</f>
        <v>43028</v>
      </c>
      <c r="RW2" s="756"/>
      <c r="RX2" s="331">
        <f>RV2+1</f>
        <v>43029</v>
      </c>
      <c r="RY2" s="331">
        <f>RX2+1</f>
        <v>43030</v>
      </c>
      <c r="RZ2" s="755">
        <f>RY2+1</f>
        <v>43031</v>
      </c>
      <c r="SA2" s="756"/>
      <c r="SB2" s="755">
        <f>RZ2+1</f>
        <v>43032</v>
      </c>
      <c r="SC2" s="756"/>
      <c r="SD2" s="755">
        <f>SB2+1</f>
        <v>43033</v>
      </c>
      <c r="SE2" s="756"/>
      <c r="SF2" s="755">
        <f>SD2+1</f>
        <v>43034</v>
      </c>
      <c r="SG2" s="756"/>
      <c r="SH2" s="755">
        <f>SF2+1</f>
        <v>43035</v>
      </c>
      <c r="SI2" s="756"/>
      <c r="SJ2" s="331">
        <f>SH2+1</f>
        <v>43036</v>
      </c>
      <c r="SK2" s="331">
        <f>SJ2+1</f>
        <v>43037</v>
      </c>
      <c r="SL2" s="755">
        <f>SK2+1</f>
        <v>43038</v>
      </c>
      <c r="SM2" s="756"/>
      <c r="SN2" s="755">
        <f>SL2+1</f>
        <v>43039</v>
      </c>
      <c r="SO2" s="756"/>
      <c r="SP2" s="755">
        <f>SN2+1</f>
        <v>43040</v>
      </c>
      <c r="SQ2" s="756"/>
      <c r="SR2" s="755">
        <f>SP2+1</f>
        <v>43041</v>
      </c>
      <c r="SS2" s="756"/>
      <c r="ST2" s="755">
        <f>SR2+1</f>
        <v>43042</v>
      </c>
      <c r="SU2" s="756"/>
      <c r="SV2" s="331">
        <f>ST2+1</f>
        <v>43043</v>
      </c>
      <c r="SW2" s="331">
        <f>SV2+1</f>
        <v>43044</v>
      </c>
      <c r="SX2" s="755">
        <f>SW2+1</f>
        <v>43045</v>
      </c>
      <c r="SY2" s="756"/>
      <c r="SZ2" s="755">
        <f>SW2+2</f>
        <v>43046</v>
      </c>
      <c r="TA2" s="756"/>
      <c r="TB2" s="755">
        <f>SZ2+1</f>
        <v>43047</v>
      </c>
      <c r="TC2" s="756"/>
      <c r="TD2" s="755">
        <f>TB2+1</f>
        <v>43048</v>
      </c>
      <c r="TE2" s="756"/>
      <c r="TF2" s="755">
        <f>TD2+1</f>
        <v>43049</v>
      </c>
      <c r="TG2" s="756"/>
      <c r="TH2" s="331">
        <f>TF2+1</f>
        <v>43050</v>
      </c>
      <c r="TI2" s="331">
        <f>TH2+1</f>
        <v>43051</v>
      </c>
      <c r="TJ2" s="755">
        <f>TI2+1</f>
        <v>43052</v>
      </c>
      <c r="TK2" s="756"/>
      <c r="TL2" s="755">
        <f>TJ2+1</f>
        <v>43053</v>
      </c>
      <c r="TM2" s="756"/>
      <c r="TN2" s="755">
        <f>TL2+1</f>
        <v>43054</v>
      </c>
      <c r="TO2" s="756"/>
      <c r="TP2" s="755">
        <f>TN2+1</f>
        <v>43055</v>
      </c>
      <c r="TQ2" s="756"/>
      <c r="TR2" s="755">
        <f>TP2+1</f>
        <v>43056</v>
      </c>
      <c r="TS2" s="756"/>
      <c r="TT2" s="331">
        <f>TR2+1</f>
        <v>43057</v>
      </c>
      <c r="TU2" s="331">
        <f>TT2+1</f>
        <v>43058</v>
      </c>
      <c r="TV2" s="755">
        <f>TU2+1</f>
        <v>43059</v>
      </c>
      <c r="TW2" s="756"/>
      <c r="TX2" s="755">
        <f>TV2+1</f>
        <v>43060</v>
      </c>
      <c r="TY2" s="756"/>
      <c r="TZ2" s="755">
        <f>TX2+1</f>
        <v>43061</v>
      </c>
      <c r="UA2" s="756"/>
      <c r="UB2" s="755">
        <f>TZ2+1</f>
        <v>43062</v>
      </c>
      <c r="UC2" s="756"/>
      <c r="UD2" s="755">
        <f>UB2+1</f>
        <v>43063</v>
      </c>
      <c r="UE2" s="756"/>
      <c r="UF2" s="331">
        <f>UD2+1</f>
        <v>43064</v>
      </c>
      <c r="UG2" s="331">
        <f>UF2+1</f>
        <v>43065</v>
      </c>
      <c r="UH2" s="755">
        <f>UG2+1</f>
        <v>43066</v>
      </c>
      <c r="UI2" s="756"/>
      <c r="UJ2" s="755">
        <f>UH2+1</f>
        <v>43067</v>
      </c>
      <c r="UK2" s="756"/>
      <c r="UL2" s="755">
        <f>UJ2+1</f>
        <v>43068</v>
      </c>
      <c r="UM2" s="756"/>
      <c r="UN2" s="755">
        <f>UL2+1</f>
        <v>43069</v>
      </c>
      <c r="UO2" s="756"/>
      <c r="UP2" s="755">
        <f>UN2+1</f>
        <v>43070</v>
      </c>
      <c r="UQ2" s="756"/>
      <c r="UR2" s="331">
        <f>UP2+1</f>
        <v>43071</v>
      </c>
      <c r="US2" s="331">
        <f>UR2+1</f>
        <v>43072</v>
      </c>
      <c r="UT2" s="755">
        <f>US2+1</f>
        <v>43073</v>
      </c>
      <c r="UU2" s="756"/>
      <c r="UV2" s="755">
        <f>UT2+1</f>
        <v>43074</v>
      </c>
      <c r="UW2" s="756"/>
      <c r="UX2" s="755">
        <f>UV2+1</f>
        <v>43075</v>
      </c>
      <c r="UY2" s="756"/>
      <c r="UZ2" s="755">
        <f>UX2+1</f>
        <v>43076</v>
      </c>
      <c r="VA2" s="756"/>
      <c r="VB2" s="755">
        <f>UZ2+1</f>
        <v>43077</v>
      </c>
      <c r="VC2" s="756"/>
      <c r="VD2" s="331">
        <f>VB2+1</f>
        <v>43078</v>
      </c>
      <c r="VE2" s="331">
        <f>VD2+1</f>
        <v>43079</v>
      </c>
    </row>
    <row r="3" spans="1:589" ht="13.5" thickBot="1" x14ac:dyDescent="0.25">
      <c r="A3" s="143" t="s">
        <v>522</v>
      </c>
      <c r="B3" s="9"/>
      <c r="C3" s="1"/>
      <c r="D3" s="1"/>
      <c r="E3" s="1"/>
      <c r="F3" s="1"/>
      <c r="G3" s="1"/>
      <c r="H3" s="1"/>
      <c r="I3" s="1"/>
      <c r="J3" s="1"/>
      <c r="K3" s="1"/>
      <c r="L3" s="144" t="s">
        <v>454</v>
      </c>
      <c r="M3" s="55"/>
      <c r="N3" s="9"/>
      <c r="O3" s="1"/>
      <c r="P3" s="1"/>
      <c r="Q3" s="1"/>
      <c r="R3" s="1"/>
      <c r="S3" s="1"/>
      <c r="T3" s="1"/>
      <c r="U3" s="1"/>
      <c r="V3" s="1"/>
      <c r="W3" s="1"/>
      <c r="X3" s="144" t="s">
        <v>454</v>
      </c>
      <c r="Y3" s="55"/>
      <c r="Z3" s="1"/>
      <c r="AA3" s="1"/>
      <c r="AB3" s="1"/>
      <c r="AC3" s="1"/>
      <c r="AJ3" s="144" t="s">
        <v>454</v>
      </c>
      <c r="AK3" s="55"/>
      <c r="AL3" s="1"/>
      <c r="AM3" s="1"/>
      <c r="AN3" s="1"/>
      <c r="AO3" s="1"/>
      <c r="AV3" s="144" t="s">
        <v>454</v>
      </c>
      <c r="AW3" s="55"/>
      <c r="AX3" s="1"/>
      <c r="AY3" s="1"/>
      <c r="AZ3" s="1"/>
      <c r="BA3" s="1"/>
      <c r="BH3" s="144" t="s">
        <v>454</v>
      </c>
      <c r="BI3" s="55"/>
      <c r="BJ3" s="1"/>
      <c r="BK3" s="1"/>
      <c r="BL3" s="1"/>
      <c r="BM3" s="1"/>
      <c r="BT3" s="144" t="s">
        <v>454</v>
      </c>
      <c r="BU3" s="55"/>
      <c r="BV3" s="1"/>
      <c r="BW3" s="1"/>
      <c r="BX3" s="1"/>
      <c r="BY3" s="1"/>
      <c r="BZ3" s="1"/>
      <c r="CA3" s="1"/>
      <c r="CB3" s="1"/>
      <c r="CC3" s="1"/>
      <c r="CD3" s="1"/>
      <c r="CE3" s="1"/>
      <c r="CF3" s="144" t="s">
        <v>454</v>
      </c>
      <c r="CG3" s="55"/>
      <c r="CH3" s="1"/>
      <c r="CI3" s="1"/>
      <c r="CR3" s="144" t="s">
        <v>454</v>
      </c>
      <c r="CS3" s="55"/>
      <c r="CT3" s="1"/>
      <c r="CU3" s="1"/>
      <c r="DD3" s="144" t="s">
        <v>454</v>
      </c>
      <c r="DE3" s="55"/>
      <c r="DF3" s="1"/>
      <c r="DG3" s="1"/>
      <c r="DP3" s="144" t="s">
        <v>454</v>
      </c>
      <c r="DQ3" s="55"/>
      <c r="DR3" s="1"/>
      <c r="DS3" s="1"/>
      <c r="EB3" s="144" t="s">
        <v>454</v>
      </c>
      <c r="EC3" s="55"/>
      <c r="ED3" s="1"/>
      <c r="EE3" s="1"/>
      <c r="EN3" s="144" t="s">
        <v>454</v>
      </c>
      <c r="EO3" s="55"/>
      <c r="EP3" s="1"/>
      <c r="EQ3" s="1"/>
      <c r="ER3" s="1"/>
      <c r="ES3" s="1"/>
      <c r="ET3" s="1"/>
      <c r="EU3" s="1"/>
      <c r="EV3" s="1"/>
      <c r="EW3" s="1"/>
      <c r="EZ3" s="144" t="s">
        <v>454</v>
      </c>
      <c r="FA3" s="55"/>
      <c r="FB3" s="1"/>
      <c r="FC3" s="1"/>
      <c r="FD3" s="1"/>
      <c r="FE3" s="1"/>
      <c r="FF3" s="1"/>
      <c r="FG3" s="1"/>
      <c r="FH3" s="1"/>
      <c r="FI3" s="1"/>
      <c r="FL3" s="144" t="s">
        <v>454</v>
      </c>
      <c r="FM3" s="55"/>
      <c r="FN3" s="1"/>
      <c r="FO3" s="1"/>
      <c r="FP3" s="1"/>
      <c r="FQ3" s="1"/>
      <c r="FR3" s="1"/>
      <c r="FS3" s="1"/>
      <c r="FT3" s="1"/>
      <c r="FU3" s="1"/>
      <c r="FX3" s="144" t="s">
        <v>454</v>
      </c>
      <c r="FY3" s="55"/>
      <c r="FZ3" s="1"/>
      <c r="GA3" s="1"/>
      <c r="GB3" s="1"/>
      <c r="GC3" s="1"/>
      <c r="GD3" s="1"/>
      <c r="GE3" s="1"/>
      <c r="GF3" s="1"/>
      <c r="GG3" s="1"/>
      <c r="GJ3" s="144" t="s">
        <v>454</v>
      </c>
      <c r="GK3" s="55"/>
      <c r="GL3" s="1"/>
      <c r="GM3" s="1"/>
      <c r="GN3" s="1"/>
      <c r="GO3" s="1"/>
      <c r="GP3" s="1"/>
      <c r="GQ3" s="1"/>
      <c r="GR3" s="1"/>
      <c r="GS3" s="1"/>
      <c r="GV3" s="144" t="s">
        <v>454</v>
      </c>
      <c r="GW3" s="55"/>
      <c r="GX3" s="1"/>
      <c r="GY3" s="1"/>
      <c r="GZ3" s="1"/>
      <c r="HA3" s="1"/>
      <c r="HB3" s="1"/>
      <c r="HC3" s="1"/>
      <c r="HD3" s="1"/>
      <c r="HE3" s="1"/>
      <c r="HH3" s="144" t="s">
        <v>454</v>
      </c>
      <c r="HI3" s="55"/>
      <c r="HJ3" s="1"/>
      <c r="HK3" s="1"/>
      <c r="HL3" s="1"/>
      <c r="HM3" s="1"/>
      <c r="HN3" s="1"/>
      <c r="HO3" s="1"/>
      <c r="HP3" s="1"/>
      <c r="HQ3" s="1"/>
      <c r="HT3" s="144" t="s">
        <v>454</v>
      </c>
      <c r="HU3" s="55"/>
      <c r="HV3" s="1"/>
      <c r="HW3" s="1"/>
      <c r="HX3" s="1"/>
      <c r="HY3" s="1"/>
      <c r="HZ3" s="1"/>
      <c r="IA3" s="1"/>
      <c r="IB3" s="1"/>
      <c r="IC3" s="1"/>
      <c r="IF3" s="144" t="s">
        <v>454</v>
      </c>
      <c r="IG3" s="55"/>
      <c r="IH3" s="1"/>
      <c r="II3" s="1"/>
      <c r="IJ3" s="1"/>
      <c r="IK3" s="1"/>
      <c r="IL3" s="1"/>
      <c r="IM3" s="1"/>
      <c r="IN3" s="1"/>
      <c r="IO3" s="1"/>
      <c r="IR3" s="144" t="s">
        <v>454</v>
      </c>
      <c r="IS3" s="55"/>
      <c r="IT3" s="1"/>
      <c r="IU3" s="1"/>
      <c r="IV3" s="1"/>
      <c r="IW3" s="1"/>
      <c r="IX3" s="1"/>
      <c r="IY3" s="1"/>
      <c r="IZ3" s="1"/>
      <c r="JA3" s="1"/>
      <c r="JD3" s="144" t="s">
        <v>454</v>
      </c>
      <c r="JE3" s="55"/>
      <c r="JF3" s="1"/>
      <c r="JG3" s="1"/>
      <c r="JH3" s="1"/>
      <c r="JI3" s="1"/>
      <c r="JJ3" s="1"/>
      <c r="JK3" s="1"/>
      <c r="JL3" s="1"/>
      <c r="JM3" s="1"/>
      <c r="JP3" s="144" t="s">
        <v>454</v>
      </c>
      <c r="JQ3" s="55"/>
      <c r="JR3" s="1"/>
      <c r="JS3" s="1"/>
      <c r="JT3" s="1"/>
      <c r="JU3" s="1"/>
      <c r="JV3" s="1"/>
      <c r="JW3" s="1"/>
      <c r="JX3" s="1"/>
      <c r="JY3" s="1"/>
      <c r="KB3" s="144" t="s">
        <v>454</v>
      </c>
      <c r="KC3" s="55"/>
      <c r="KD3" s="1"/>
      <c r="KE3" s="1"/>
      <c r="KF3" s="1"/>
      <c r="KG3" s="1"/>
      <c r="KH3" s="1"/>
      <c r="KI3" s="1"/>
      <c r="KJ3" s="1"/>
      <c r="KK3" s="1"/>
      <c r="KN3" s="144" t="s">
        <v>454</v>
      </c>
      <c r="KO3" s="55"/>
      <c r="KP3" s="1"/>
      <c r="KQ3" s="1"/>
      <c r="KR3" s="1"/>
      <c r="KS3" s="1"/>
      <c r="KT3" s="1"/>
      <c r="KU3" s="1"/>
      <c r="KV3" s="1"/>
      <c r="KW3" s="1"/>
      <c r="KZ3" s="144" t="s">
        <v>454</v>
      </c>
      <c r="LA3" s="55"/>
      <c r="LB3" s="1"/>
      <c r="LC3" s="1"/>
      <c r="LD3" s="1"/>
      <c r="LE3" s="1"/>
      <c r="LF3" s="1"/>
      <c r="LG3" s="1"/>
      <c r="LH3" s="1"/>
      <c r="LI3" s="1"/>
      <c r="LL3" s="144" t="s">
        <v>454</v>
      </c>
      <c r="LM3" s="55"/>
      <c r="LN3" s="1"/>
      <c r="LO3" s="1"/>
      <c r="LP3" s="1"/>
      <c r="LQ3" s="1"/>
      <c r="LR3" s="1"/>
      <c r="LS3" s="1"/>
      <c r="LT3" s="1"/>
      <c r="LU3" s="1"/>
      <c r="LX3" s="144" t="s">
        <v>454</v>
      </c>
      <c r="LY3" s="55"/>
      <c r="LZ3" s="1"/>
      <c r="MA3" s="1"/>
      <c r="MB3" s="1"/>
      <c r="MC3" s="1"/>
      <c r="MD3" s="1"/>
      <c r="ME3" s="1"/>
      <c r="MF3" s="1"/>
      <c r="MG3" s="1"/>
      <c r="MJ3" s="144" t="s">
        <v>454</v>
      </c>
      <c r="MK3" s="55"/>
      <c r="ML3" s="1"/>
      <c r="MM3" s="1"/>
      <c r="MN3" s="1"/>
      <c r="MO3" s="1"/>
      <c r="MP3" s="1"/>
      <c r="MQ3" s="1"/>
      <c r="MR3" s="1"/>
      <c r="MS3" s="1"/>
      <c r="MV3" s="144" t="s">
        <v>454</v>
      </c>
      <c r="MW3" s="55"/>
      <c r="MX3" s="1"/>
      <c r="MY3" s="1"/>
      <c r="MZ3" s="1"/>
      <c r="NA3" s="1"/>
      <c r="NB3" s="1"/>
      <c r="NC3" s="1"/>
      <c r="ND3" s="1"/>
      <c r="NE3" s="1"/>
      <c r="NH3" s="144" t="s">
        <v>454</v>
      </c>
      <c r="NI3" s="55"/>
      <c r="NJ3" s="1"/>
      <c r="NK3" s="1"/>
      <c r="NL3" s="1"/>
      <c r="NM3" s="1"/>
      <c r="NN3" s="1"/>
      <c r="NO3" s="1"/>
      <c r="NP3" s="1"/>
      <c r="NQ3" s="1"/>
      <c r="NT3" s="144" t="s">
        <v>454</v>
      </c>
      <c r="NU3" s="55"/>
      <c r="NV3" s="1"/>
      <c r="NW3" s="1"/>
      <c r="NX3" s="1"/>
      <c r="NY3" s="1"/>
      <c r="NZ3" s="1"/>
      <c r="OA3" s="1"/>
      <c r="OB3" s="1"/>
      <c r="OC3" s="1"/>
      <c r="OF3" s="144" t="s">
        <v>454</v>
      </c>
      <c r="OG3" s="55"/>
      <c r="OH3" s="1"/>
      <c r="OI3" s="1"/>
      <c r="OJ3" s="1"/>
      <c r="OK3" s="1"/>
      <c r="OL3" s="1"/>
      <c r="OM3" s="1"/>
      <c r="ON3" s="1"/>
      <c r="OO3" s="1"/>
      <c r="OR3" s="144" t="s">
        <v>454</v>
      </c>
      <c r="OS3" s="55"/>
      <c r="OT3" s="1"/>
      <c r="OU3" s="1"/>
      <c r="OV3" s="1"/>
      <c r="OW3" s="1"/>
      <c r="OX3" s="1"/>
      <c r="OY3" s="1"/>
      <c r="OZ3" s="1"/>
      <c r="PA3" s="1"/>
      <c r="PD3" s="144" t="s">
        <v>454</v>
      </c>
      <c r="PE3" s="55"/>
      <c r="PF3" s="1"/>
      <c r="PG3" s="1"/>
      <c r="PH3" s="1"/>
      <c r="PI3" s="1"/>
      <c r="PJ3" s="1"/>
      <c r="PK3" s="1"/>
      <c r="PL3" s="1"/>
      <c r="PM3" s="1"/>
      <c r="PP3" s="144" t="s">
        <v>454</v>
      </c>
      <c r="PQ3" s="55"/>
      <c r="PR3" s="1"/>
      <c r="PS3" s="1"/>
      <c r="PT3" s="1"/>
      <c r="PU3" s="1"/>
      <c r="PV3" s="1"/>
      <c r="PW3" s="1"/>
      <c r="PX3" s="1"/>
      <c r="PY3" s="1"/>
      <c r="QB3" s="144" t="s">
        <v>454</v>
      </c>
      <c r="QC3" s="55"/>
      <c r="QD3" s="1"/>
      <c r="QE3" s="1"/>
      <c r="QF3" s="1"/>
      <c r="QG3" s="1"/>
      <c r="QH3" s="1"/>
      <c r="QI3" s="1"/>
      <c r="QJ3" s="1"/>
      <c r="QK3" s="1"/>
      <c r="QN3" s="144" t="s">
        <v>454</v>
      </c>
      <c r="QO3" s="55"/>
      <c r="QP3" s="1"/>
      <c r="QQ3" s="1"/>
      <c r="QR3" s="1"/>
      <c r="QS3" s="1"/>
      <c r="QT3" s="1"/>
      <c r="QU3" s="1"/>
      <c r="QV3" s="1"/>
      <c r="QW3" s="1"/>
      <c r="QZ3" s="144" t="s">
        <v>454</v>
      </c>
      <c r="RA3" s="55"/>
      <c r="RB3" s="1"/>
      <c r="RC3" s="1"/>
      <c r="RD3" s="1"/>
      <c r="RE3" s="1"/>
      <c r="RF3" s="1"/>
      <c r="RG3" s="1"/>
      <c r="RH3" s="1"/>
      <c r="RI3" s="1"/>
      <c r="RL3" s="144" t="s">
        <v>454</v>
      </c>
      <c r="RM3" s="55"/>
      <c r="RN3" s="1"/>
      <c r="RO3" s="1"/>
      <c r="RP3" s="1"/>
      <c r="RQ3" s="1"/>
      <c r="RR3" s="1"/>
      <c r="RS3" s="1"/>
      <c r="RT3" s="1"/>
      <c r="RU3" s="1"/>
      <c r="RX3" s="144" t="s">
        <v>454</v>
      </c>
      <c r="RY3" s="55"/>
      <c r="RZ3" s="1"/>
      <c r="SA3" s="1"/>
      <c r="SB3" s="1"/>
      <c r="SC3" s="1"/>
      <c r="SD3" s="1"/>
      <c r="SE3" s="1"/>
      <c r="SF3" s="1"/>
      <c r="SG3" s="1"/>
      <c r="SJ3" s="144" t="s">
        <v>454</v>
      </c>
      <c r="SK3" s="55"/>
      <c r="SL3" s="1"/>
      <c r="SM3" s="1"/>
      <c r="SN3" s="1"/>
      <c r="SO3" s="1"/>
      <c r="SP3" s="1"/>
      <c r="SQ3" s="1"/>
      <c r="SR3" s="1"/>
      <c r="SS3" s="1"/>
      <c r="SV3" s="144" t="s">
        <v>454</v>
      </c>
      <c r="SW3" s="55"/>
      <c r="SX3" s="1"/>
      <c r="SY3" s="1"/>
      <c r="SZ3" s="1"/>
      <c r="TA3" s="1"/>
      <c r="TB3" s="1"/>
      <c r="TC3" s="1"/>
      <c r="TD3" s="1"/>
      <c r="TE3" s="1"/>
      <c r="TH3" s="144" t="s">
        <v>454</v>
      </c>
      <c r="TI3" s="55"/>
      <c r="TJ3" s="1"/>
      <c r="TK3" s="1"/>
      <c r="TL3" s="1"/>
      <c r="TM3" s="1"/>
      <c r="TN3" s="1"/>
      <c r="TO3" s="1"/>
      <c r="TP3" s="1"/>
      <c r="TQ3" s="1"/>
      <c r="TT3" s="144" t="s">
        <v>454</v>
      </c>
      <c r="TU3" s="55"/>
      <c r="TV3" s="1"/>
      <c r="TW3" s="1"/>
      <c r="TX3" s="1"/>
      <c r="TY3" s="1"/>
      <c r="TZ3" s="1"/>
      <c r="UA3" s="1"/>
      <c r="UB3" s="1"/>
      <c r="UC3" s="1"/>
      <c r="UF3" s="144" t="s">
        <v>454</v>
      </c>
      <c r="UG3" s="55"/>
      <c r="UH3" s="1"/>
      <c r="UI3" s="1"/>
      <c r="UJ3" s="1"/>
      <c r="UK3" s="1"/>
      <c r="UL3" s="1"/>
      <c r="UM3" s="1"/>
      <c r="UN3" s="1"/>
      <c r="UO3" s="1"/>
      <c r="UR3" s="144" t="s">
        <v>454</v>
      </c>
      <c r="US3" s="55"/>
      <c r="UT3" s="1"/>
      <c r="UU3" s="1"/>
      <c r="UV3" s="1"/>
      <c r="UW3" s="1"/>
      <c r="UX3" s="1"/>
      <c r="UY3" s="1"/>
      <c r="UZ3" s="1"/>
      <c r="VA3" s="1"/>
      <c r="VD3" s="144" t="s">
        <v>454</v>
      </c>
      <c r="VE3" s="55"/>
    </row>
    <row r="4" spans="1:589" x14ac:dyDescent="0.2">
      <c r="A4" s="145" t="s">
        <v>455</v>
      </c>
      <c r="B4" s="742">
        <v>4</v>
      </c>
      <c r="C4" s="743"/>
      <c r="D4" s="742">
        <v>10</v>
      </c>
      <c r="E4" s="743"/>
      <c r="F4" s="742">
        <v>5</v>
      </c>
      <c r="G4" s="743"/>
      <c r="H4" s="742">
        <v>5</v>
      </c>
      <c r="I4" s="743"/>
      <c r="J4" s="742">
        <v>6</v>
      </c>
      <c r="K4" s="743"/>
      <c r="L4" s="146"/>
      <c r="M4" s="332"/>
      <c r="N4" s="742">
        <v>5</v>
      </c>
      <c r="O4" s="743"/>
      <c r="P4" s="742">
        <v>9</v>
      </c>
      <c r="Q4" s="743"/>
      <c r="R4" s="742">
        <v>5</v>
      </c>
      <c r="S4" s="743"/>
      <c r="T4" s="742">
        <v>5</v>
      </c>
      <c r="U4" s="743"/>
      <c r="V4" s="742">
        <v>6</v>
      </c>
      <c r="W4" s="743"/>
      <c r="X4" s="146"/>
      <c r="Y4" s="332"/>
      <c r="Z4" s="742">
        <v>6</v>
      </c>
      <c r="AA4" s="743"/>
      <c r="AB4" s="742">
        <v>7</v>
      </c>
      <c r="AC4" s="743"/>
      <c r="AD4" s="742">
        <v>6</v>
      </c>
      <c r="AE4" s="743"/>
      <c r="AF4" s="742">
        <v>8</v>
      </c>
      <c r="AG4" s="743"/>
      <c r="AH4" s="742">
        <v>9</v>
      </c>
      <c r="AI4" s="743"/>
      <c r="AJ4" s="146"/>
      <c r="AK4" s="332"/>
      <c r="AL4" s="742">
        <v>8</v>
      </c>
      <c r="AM4" s="743"/>
      <c r="AN4" s="742">
        <v>13</v>
      </c>
      <c r="AO4" s="743"/>
      <c r="AP4" s="742">
        <v>5</v>
      </c>
      <c r="AQ4" s="743"/>
      <c r="AR4" s="742">
        <v>6</v>
      </c>
      <c r="AS4" s="743"/>
      <c r="AT4" s="742">
        <v>10</v>
      </c>
      <c r="AU4" s="743"/>
      <c r="AV4" s="146"/>
      <c r="AW4" s="332"/>
      <c r="AX4" s="742">
        <v>7</v>
      </c>
      <c r="AY4" s="743"/>
      <c r="AZ4" s="742">
        <v>9</v>
      </c>
      <c r="BA4" s="743"/>
      <c r="BB4" s="742">
        <v>6</v>
      </c>
      <c r="BC4" s="743"/>
      <c r="BD4" s="742">
        <v>7</v>
      </c>
      <c r="BE4" s="743"/>
      <c r="BF4" s="742">
        <v>8</v>
      </c>
      <c r="BG4" s="743"/>
      <c r="BH4" s="146"/>
      <c r="BI4" s="332"/>
      <c r="BJ4" s="742">
        <v>11</v>
      </c>
      <c r="BK4" s="743"/>
      <c r="BL4" s="742">
        <v>8</v>
      </c>
      <c r="BM4" s="743"/>
      <c r="BN4" s="742">
        <v>7</v>
      </c>
      <c r="BO4" s="743"/>
      <c r="BP4" s="742">
        <v>7</v>
      </c>
      <c r="BQ4" s="743"/>
      <c r="BR4" s="742">
        <v>9</v>
      </c>
      <c r="BS4" s="743"/>
      <c r="BT4" s="146"/>
      <c r="BU4" s="332"/>
      <c r="BV4" s="742">
        <v>10</v>
      </c>
      <c r="BW4" s="743"/>
      <c r="BX4" s="742">
        <v>9</v>
      </c>
      <c r="BY4" s="743"/>
      <c r="BZ4" s="742">
        <v>9</v>
      </c>
      <c r="CA4" s="743"/>
      <c r="CB4" s="762"/>
      <c r="CC4" s="763"/>
      <c r="CD4" s="762"/>
      <c r="CE4" s="763"/>
      <c r="CF4" s="146"/>
      <c r="CG4" s="332"/>
      <c r="CH4" s="742">
        <v>9</v>
      </c>
      <c r="CI4" s="743"/>
      <c r="CJ4" s="742">
        <v>8</v>
      </c>
      <c r="CK4" s="743"/>
      <c r="CL4" s="742">
        <v>8</v>
      </c>
      <c r="CM4" s="743"/>
      <c r="CN4" s="742">
        <v>7</v>
      </c>
      <c r="CO4" s="743"/>
      <c r="CP4" s="742">
        <v>12</v>
      </c>
      <c r="CQ4" s="743"/>
      <c r="CR4" s="146"/>
      <c r="CS4" s="332"/>
      <c r="CT4" s="742">
        <v>9</v>
      </c>
      <c r="CU4" s="743"/>
      <c r="CV4" s="742">
        <v>9</v>
      </c>
      <c r="CW4" s="743"/>
      <c r="CX4" s="762"/>
      <c r="CY4" s="763"/>
      <c r="CZ4" s="742">
        <v>10</v>
      </c>
      <c r="DA4" s="743"/>
      <c r="DB4" s="742">
        <v>6</v>
      </c>
      <c r="DC4" s="743"/>
      <c r="DD4" s="146"/>
      <c r="DE4" s="332"/>
      <c r="DF4" s="742">
        <v>10</v>
      </c>
      <c r="DG4" s="743"/>
      <c r="DH4" s="742">
        <v>6</v>
      </c>
      <c r="DI4" s="743"/>
      <c r="DJ4" s="742">
        <v>9</v>
      </c>
      <c r="DK4" s="743"/>
      <c r="DL4" s="742">
        <v>7</v>
      </c>
      <c r="DM4" s="743"/>
      <c r="DN4" s="742">
        <v>9</v>
      </c>
      <c r="DO4" s="743"/>
      <c r="DP4" s="146"/>
      <c r="DQ4" s="332"/>
      <c r="DR4" s="742">
        <v>9</v>
      </c>
      <c r="DS4" s="743"/>
      <c r="DT4" s="742">
        <v>9</v>
      </c>
      <c r="DU4" s="743"/>
      <c r="DV4" s="742">
        <v>9</v>
      </c>
      <c r="DW4" s="743"/>
      <c r="DX4" s="742">
        <v>7</v>
      </c>
      <c r="DY4" s="743"/>
      <c r="DZ4" s="742">
        <v>8</v>
      </c>
      <c r="EA4" s="743"/>
      <c r="EB4" s="146"/>
      <c r="EC4" s="332"/>
      <c r="ED4" s="742">
        <v>8</v>
      </c>
      <c r="EE4" s="743"/>
      <c r="EF4" s="742">
        <v>5</v>
      </c>
      <c r="EG4" s="743"/>
      <c r="EH4" s="742">
        <v>9</v>
      </c>
      <c r="EI4" s="743"/>
      <c r="EJ4" s="742">
        <v>6</v>
      </c>
      <c r="EK4" s="743"/>
      <c r="EL4" s="742">
        <v>9</v>
      </c>
      <c r="EM4" s="743"/>
      <c r="EN4" s="146"/>
      <c r="EO4" s="332"/>
      <c r="EP4" s="742">
        <v>9</v>
      </c>
      <c r="EQ4" s="743"/>
      <c r="ER4" s="742">
        <v>9</v>
      </c>
      <c r="ES4" s="743"/>
      <c r="ET4" s="742">
        <v>9</v>
      </c>
      <c r="EU4" s="743"/>
      <c r="EV4" s="742">
        <v>6</v>
      </c>
      <c r="EW4" s="743"/>
      <c r="EX4" s="742">
        <v>9</v>
      </c>
      <c r="EY4" s="743"/>
      <c r="EZ4" s="146"/>
      <c r="FA4" s="332"/>
      <c r="FB4" s="742">
        <v>9</v>
      </c>
      <c r="FC4" s="743"/>
      <c r="FD4" s="742">
        <v>9</v>
      </c>
      <c r="FE4" s="743"/>
      <c r="FF4" s="742">
        <v>6</v>
      </c>
      <c r="FG4" s="743"/>
      <c r="FH4" s="742">
        <v>5</v>
      </c>
      <c r="FI4" s="743"/>
      <c r="FJ4" s="742"/>
      <c r="FK4" s="743"/>
      <c r="FL4" s="146"/>
      <c r="FM4" s="332"/>
      <c r="FN4" s="742">
        <v>7</v>
      </c>
      <c r="FO4" s="743"/>
      <c r="FP4" s="742">
        <v>6</v>
      </c>
      <c r="FQ4" s="743"/>
      <c r="FR4" s="742">
        <v>11</v>
      </c>
      <c r="FS4" s="743"/>
      <c r="FT4" s="742">
        <v>5</v>
      </c>
      <c r="FU4" s="743"/>
      <c r="FV4" s="742">
        <v>9</v>
      </c>
      <c r="FW4" s="743"/>
      <c r="FX4" s="146"/>
      <c r="FY4" s="332"/>
      <c r="FZ4" s="742">
        <v>6</v>
      </c>
      <c r="GA4" s="743"/>
      <c r="GB4" s="742">
        <v>7</v>
      </c>
      <c r="GC4" s="743"/>
      <c r="GD4" s="742">
        <v>10</v>
      </c>
      <c r="GE4" s="743"/>
      <c r="GF4" s="742">
        <v>8</v>
      </c>
      <c r="GG4" s="743"/>
      <c r="GH4" s="742">
        <v>12</v>
      </c>
      <c r="GI4" s="743"/>
      <c r="GJ4" s="146"/>
      <c r="GK4" s="332"/>
      <c r="GL4" s="742"/>
      <c r="GM4" s="743"/>
      <c r="GN4" s="742">
        <v>13</v>
      </c>
      <c r="GO4" s="743"/>
      <c r="GP4" s="742">
        <v>13</v>
      </c>
      <c r="GQ4" s="743"/>
      <c r="GR4" s="742">
        <v>9</v>
      </c>
      <c r="GS4" s="743"/>
      <c r="GT4" s="742">
        <v>11</v>
      </c>
      <c r="GU4" s="743"/>
      <c r="GV4" s="146"/>
      <c r="GW4" s="332"/>
      <c r="GX4" s="742"/>
      <c r="GY4" s="743"/>
      <c r="GZ4" s="742"/>
      <c r="HA4" s="743"/>
      <c r="HB4" s="742">
        <v>18</v>
      </c>
      <c r="HC4" s="743"/>
      <c r="HD4" s="742">
        <v>12</v>
      </c>
      <c r="HE4" s="743"/>
      <c r="HF4" s="742">
        <v>10</v>
      </c>
      <c r="HG4" s="743"/>
      <c r="HH4" s="146"/>
      <c r="HI4" s="332"/>
      <c r="HJ4" s="742">
        <v>9</v>
      </c>
      <c r="HK4" s="743"/>
      <c r="HL4" s="742">
        <v>8</v>
      </c>
      <c r="HM4" s="743"/>
      <c r="HN4" s="742">
        <v>8</v>
      </c>
      <c r="HO4" s="743"/>
      <c r="HP4" s="742">
        <v>8</v>
      </c>
      <c r="HQ4" s="743"/>
      <c r="HR4" s="742">
        <v>9</v>
      </c>
      <c r="HS4" s="743"/>
      <c r="HT4" s="146"/>
      <c r="HU4" s="332"/>
      <c r="HV4" s="742">
        <v>9</v>
      </c>
      <c r="HW4" s="743"/>
      <c r="HX4" s="742">
        <v>9</v>
      </c>
      <c r="HY4" s="743"/>
      <c r="HZ4" s="742">
        <v>6</v>
      </c>
      <c r="IA4" s="743"/>
      <c r="IB4" s="742">
        <v>12</v>
      </c>
      <c r="IC4" s="743"/>
      <c r="ID4" s="742">
        <v>15</v>
      </c>
      <c r="IE4" s="743"/>
      <c r="IF4" s="146"/>
      <c r="IG4" s="332"/>
      <c r="IH4" s="742">
        <v>10</v>
      </c>
      <c r="II4" s="743"/>
      <c r="IJ4" s="742">
        <v>12</v>
      </c>
      <c r="IK4" s="743"/>
      <c r="IL4" s="742">
        <v>7</v>
      </c>
      <c r="IM4" s="743"/>
      <c r="IN4" s="742">
        <v>9</v>
      </c>
      <c r="IO4" s="743"/>
      <c r="IP4" s="742">
        <v>10</v>
      </c>
      <c r="IQ4" s="743"/>
      <c r="IR4" s="146"/>
      <c r="IS4" s="332"/>
      <c r="IT4" s="742">
        <v>7</v>
      </c>
      <c r="IU4" s="743"/>
      <c r="IV4" s="742">
        <v>8</v>
      </c>
      <c r="IW4" s="743"/>
      <c r="IX4" s="742"/>
      <c r="IY4" s="743"/>
      <c r="IZ4" s="742">
        <v>7</v>
      </c>
      <c r="JA4" s="743"/>
      <c r="JB4" s="742">
        <v>14</v>
      </c>
      <c r="JC4" s="743"/>
      <c r="JD4" s="146"/>
      <c r="JE4" s="332"/>
      <c r="JF4" s="742"/>
      <c r="JG4" s="743"/>
      <c r="JH4" s="742">
        <v>11</v>
      </c>
      <c r="JI4" s="743"/>
      <c r="JJ4" s="742">
        <v>9</v>
      </c>
      <c r="JK4" s="743"/>
      <c r="JL4" s="742">
        <v>9</v>
      </c>
      <c r="JM4" s="743"/>
      <c r="JN4" s="742">
        <v>10</v>
      </c>
      <c r="JO4" s="743"/>
      <c r="JP4" s="146"/>
      <c r="JQ4" s="332"/>
      <c r="JR4" s="742">
        <v>12</v>
      </c>
      <c r="JS4" s="743"/>
      <c r="JT4" s="742">
        <v>10</v>
      </c>
      <c r="JU4" s="743"/>
      <c r="JV4" s="742">
        <v>10</v>
      </c>
      <c r="JW4" s="743"/>
      <c r="JX4" s="742">
        <v>10</v>
      </c>
      <c r="JY4" s="743"/>
      <c r="JZ4" s="742">
        <v>13</v>
      </c>
      <c r="KA4" s="743"/>
      <c r="KB4" s="146"/>
      <c r="KC4" s="332"/>
      <c r="KD4" s="742">
        <v>10</v>
      </c>
      <c r="KE4" s="743"/>
      <c r="KF4" s="742">
        <v>9</v>
      </c>
      <c r="KG4" s="743"/>
      <c r="KH4" s="742">
        <v>12</v>
      </c>
      <c r="KI4" s="743"/>
      <c r="KJ4" s="742">
        <v>10</v>
      </c>
      <c r="KK4" s="743"/>
      <c r="KL4" s="742">
        <v>11</v>
      </c>
      <c r="KM4" s="743"/>
      <c r="KN4" s="146"/>
      <c r="KO4" s="332"/>
      <c r="KP4" s="742">
        <v>10</v>
      </c>
      <c r="KQ4" s="743"/>
      <c r="KR4" s="742">
        <v>10</v>
      </c>
      <c r="KS4" s="743"/>
      <c r="KT4" s="742">
        <v>9</v>
      </c>
      <c r="KU4" s="743"/>
      <c r="KV4" s="742">
        <v>9</v>
      </c>
      <c r="KW4" s="743"/>
      <c r="KX4" s="742">
        <v>9</v>
      </c>
      <c r="KY4" s="743"/>
      <c r="KZ4" s="146"/>
      <c r="LA4" s="332"/>
      <c r="LB4" s="742">
        <v>10</v>
      </c>
      <c r="LC4" s="743"/>
      <c r="LD4" s="742">
        <v>10</v>
      </c>
      <c r="LE4" s="743"/>
      <c r="LF4" s="742">
        <v>9</v>
      </c>
      <c r="LG4" s="743"/>
      <c r="LH4" s="742">
        <v>10</v>
      </c>
      <c r="LI4" s="743"/>
      <c r="LJ4" s="742">
        <v>14</v>
      </c>
      <c r="LK4" s="743"/>
      <c r="LL4" s="146"/>
      <c r="LM4" s="332"/>
      <c r="LN4" s="742">
        <v>11</v>
      </c>
      <c r="LO4" s="743"/>
      <c r="LP4" s="742">
        <v>12</v>
      </c>
      <c r="LQ4" s="743"/>
      <c r="LR4" s="742">
        <v>10</v>
      </c>
      <c r="LS4" s="743"/>
      <c r="LT4" s="742">
        <v>10</v>
      </c>
      <c r="LU4" s="743"/>
      <c r="LV4" s="742">
        <v>14</v>
      </c>
      <c r="LW4" s="743"/>
      <c r="LX4" s="146"/>
      <c r="LY4" s="332"/>
      <c r="LZ4" s="742">
        <v>8</v>
      </c>
      <c r="MA4" s="743"/>
      <c r="MB4" s="742">
        <v>11</v>
      </c>
      <c r="MC4" s="743"/>
      <c r="MD4" s="742">
        <v>10</v>
      </c>
      <c r="ME4" s="743"/>
      <c r="MF4" s="742">
        <v>11</v>
      </c>
      <c r="MG4" s="743"/>
      <c r="MH4" s="742">
        <v>15</v>
      </c>
      <c r="MI4" s="743"/>
      <c r="MJ4" s="146"/>
      <c r="MK4" s="332"/>
      <c r="ML4" s="742">
        <v>10</v>
      </c>
      <c r="MM4" s="743"/>
      <c r="MN4" s="742">
        <v>9</v>
      </c>
      <c r="MO4" s="743"/>
      <c r="MP4" s="742">
        <v>9</v>
      </c>
      <c r="MQ4" s="743"/>
      <c r="MR4" s="742">
        <v>9</v>
      </c>
      <c r="MS4" s="743"/>
      <c r="MT4" s="742">
        <v>12</v>
      </c>
      <c r="MU4" s="743"/>
      <c r="MV4" s="146"/>
      <c r="MW4" s="332"/>
      <c r="MX4" s="742">
        <v>9</v>
      </c>
      <c r="MY4" s="743"/>
      <c r="MZ4" s="742">
        <v>8</v>
      </c>
      <c r="NA4" s="743"/>
      <c r="NB4" s="742">
        <v>8</v>
      </c>
      <c r="NC4" s="743"/>
      <c r="ND4" s="742">
        <v>6</v>
      </c>
      <c r="NE4" s="743"/>
      <c r="NF4" s="742">
        <v>13</v>
      </c>
      <c r="NG4" s="743"/>
      <c r="NH4" s="146"/>
      <c r="NI4" s="332"/>
      <c r="NJ4" s="742">
        <v>7</v>
      </c>
      <c r="NK4" s="743"/>
      <c r="NL4" s="742">
        <v>10</v>
      </c>
      <c r="NM4" s="743"/>
      <c r="NN4" s="742">
        <v>7</v>
      </c>
      <c r="NO4" s="743"/>
      <c r="NP4" s="742">
        <v>8</v>
      </c>
      <c r="NQ4" s="743"/>
      <c r="NR4" s="742">
        <v>12</v>
      </c>
      <c r="NS4" s="743"/>
      <c r="NT4" s="146"/>
      <c r="NU4" s="332"/>
      <c r="NV4" s="742">
        <v>9</v>
      </c>
      <c r="NW4" s="743"/>
      <c r="NX4" s="742">
        <v>10</v>
      </c>
      <c r="NY4" s="743"/>
      <c r="NZ4" s="742">
        <v>7</v>
      </c>
      <c r="OA4" s="743"/>
      <c r="OB4" s="742">
        <v>9</v>
      </c>
      <c r="OC4" s="743"/>
      <c r="OD4" s="742">
        <v>10</v>
      </c>
      <c r="OE4" s="743"/>
      <c r="OF4" s="146"/>
      <c r="OG4" s="332"/>
      <c r="OH4" s="742">
        <v>9</v>
      </c>
      <c r="OI4" s="743"/>
      <c r="OJ4" s="742">
        <v>8</v>
      </c>
      <c r="OK4" s="743"/>
      <c r="OL4" s="742">
        <v>8</v>
      </c>
      <c r="OM4" s="743"/>
      <c r="ON4" s="742">
        <v>8</v>
      </c>
      <c r="OO4" s="743"/>
      <c r="OP4" s="742">
        <v>11</v>
      </c>
      <c r="OQ4" s="743"/>
      <c r="OR4" s="146"/>
      <c r="OS4" s="332"/>
      <c r="OT4" s="742">
        <v>7</v>
      </c>
      <c r="OU4" s="743"/>
      <c r="OV4" s="742">
        <v>12</v>
      </c>
      <c r="OW4" s="743"/>
      <c r="OX4" s="742">
        <v>9</v>
      </c>
      <c r="OY4" s="743"/>
      <c r="OZ4" s="742">
        <v>6</v>
      </c>
      <c r="PA4" s="743"/>
      <c r="PB4" s="742">
        <v>10</v>
      </c>
      <c r="PC4" s="743"/>
      <c r="PD4" s="146"/>
      <c r="PE4" s="332"/>
      <c r="PF4" s="742">
        <v>10</v>
      </c>
      <c r="PG4" s="743"/>
      <c r="PH4" s="742">
        <v>8</v>
      </c>
      <c r="PI4" s="743"/>
      <c r="PJ4" s="742">
        <v>9</v>
      </c>
      <c r="PK4" s="743"/>
      <c r="PL4" s="742">
        <v>7</v>
      </c>
      <c r="PM4" s="743"/>
      <c r="PN4" s="742">
        <v>13</v>
      </c>
      <c r="PO4" s="743"/>
      <c r="PP4" s="146"/>
      <c r="PQ4" s="332"/>
      <c r="PR4" s="742">
        <v>7</v>
      </c>
      <c r="PS4" s="743"/>
      <c r="PT4" s="742">
        <v>8</v>
      </c>
      <c r="PU4" s="743"/>
      <c r="PV4" s="742">
        <v>10</v>
      </c>
      <c r="PW4" s="743"/>
      <c r="PX4" s="742">
        <v>6</v>
      </c>
      <c r="PY4" s="743"/>
      <c r="PZ4" s="742">
        <v>12</v>
      </c>
      <c r="QA4" s="743"/>
      <c r="QB4" s="146"/>
      <c r="QC4" s="332"/>
      <c r="QD4" s="742">
        <v>7</v>
      </c>
      <c r="QE4" s="743"/>
      <c r="QF4" s="742">
        <v>9</v>
      </c>
      <c r="QG4" s="743"/>
      <c r="QH4" s="742">
        <v>10</v>
      </c>
      <c r="QI4" s="743"/>
      <c r="QJ4" s="742">
        <v>9</v>
      </c>
      <c r="QK4" s="743"/>
      <c r="QL4" s="742">
        <v>14</v>
      </c>
      <c r="QM4" s="743"/>
      <c r="QN4" s="146"/>
      <c r="QO4" s="332"/>
      <c r="QP4" s="742">
        <v>10</v>
      </c>
      <c r="QQ4" s="743"/>
      <c r="QR4" s="742">
        <v>12</v>
      </c>
      <c r="QS4" s="743"/>
      <c r="QT4" s="742">
        <v>9</v>
      </c>
      <c r="QU4" s="743"/>
      <c r="QV4" s="742">
        <v>9</v>
      </c>
      <c r="QW4" s="743"/>
      <c r="QX4" s="742">
        <v>14</v>
      </c>
      <c r="QY4" s="743"/>
      <c r="QZ4" s="146"/>
      <c r="RA4" s="332"/>
      <c r="RB4" s="742">
        <v>9</v>
      </c>
      <c r="RC4" s="743"/>
      <c r="RD4" s="742">
        <v>10</v>
      </c>
      <c r="RE4" s="743"/>
      <c r="RF4" s="742">
        <v>9</v>
      </c>
      <c r="RG4" s="743"/>
      <c r="RH4" s="742">
        <v>13</v>
      </c>
      <c r="RI4" s="743"/>
      <c r="RJ4" s="742">
        <v>11</v>
      </c>
      <c r="RK4" s="743"/>
      <c r="RL4" s="146"/>
      <c r="RM4" s="332"/>
      <c r="RN4" s="742">
        <v>11</v>
      </c>
      <c r="RO4" s="743"/>
      <c r="RP4" s="742">
        <v>9</v>
      </c>
      <c r="RQ4" s="743"/>
      <c r="RR4" s="742">
        <v>10</v>
      </c>
      <c r="RS4" s="743"/>
      <c r="RT4" s="742">
        <v>10</v>
      </c>
      <c r="RU4" s="743"/>
      <c r="RV4" s="742">
        <v>17</v>
      </c>
      <c r="RW4" s="743"/>
      <c r="RX4" s="146"/>
      <c r="RY4" s="332"/>
      <c r="RZ4" s="742">
        <v>12</v>
      </c>
      <c r="SA4" s="743"/>
      <c r="SB4" s="742">
        <v>10</v>
      </c>
      <c r="SC4" s="743"/>
      <c r="SD4" s="742">
        <v>13</v>
      </c>
      <c r="SE4" s="743"/>
      <c r="SF4" s="742">
        <v>11</v>
      </c>
      <c r="SG4" s="743"/>
      <c r="SH4" s="742">
        <v>10</v>
      </c>
      <c r="SI4" s="743"/>
      <c r="SJ4" s="146"/>
      <c r="SK4" s="332"/>
      <c r="SL4" s="742">
        <v>14</v>
      </c>
      <c r="SM4" s="743"/>
      <c r="SN4" s="742">
        <v>13</v>
      </c>
      <c r="SO4" s="743"/>
      <c r="SP4" s="742">
        <v>8</v>
      </c>
      <c r="SQ4" s="743"/>
      <c r="SR4" s="742">
        <v>16</v>
      </c>
      <c r="SS4" s="743"/>
      <c r="ST4" s="742">
        <v>20</v>
      </c>
      <c r="SU4" s="743"/>
      <c r="SV4" s="146"/>
      <c r="SW4" s="332"/>
      <c r="SX4" s="742"/>
      <c r="SY4" s="743"/>
      <c r="SZ4" s="742">
        <v>15</v>
      </c>
      <c r="TA4" s="743"/>
      <c r="TB4" s="742">
        <v>14</v>
      </c>
      <c r="TC4" s="743"/>
      <c r="TD4" s="742">
        <v>10</v>
      </c>
      <c r="TE4" s="743"/>
      <c r="TF4" s="742">
        <v>18</v>
      </c>
      <c r="TG4" s="743"/>
      <c r="TH4" s="146"/>
      <c r="TI4" s="332"/>
      <c r="TJ4" s="742">
        <v>13</v>
      </c>
      <c r="TK4" s="743"/>
      <c r="TL4" s="742">
        <v>11</v>
      </c>
      <c r="TM4" s="743"/>
      <c r="TN4" s="742">
        <v>12</v>
      </c>
      <c r="TO4" s="743"/>
      <c r="TP4" s="742">
        <v>10</v>
      </c>
      <c r="TQ4" s="743"/>
      <c r="TR4" s="742">
        <v>12</v>
      </c>
      <c r="TS4" s="743"/>
      <c r="TT4" s="146"/>
      <c r="TU4" s="332"/>
      <c r="TV4" s="742"/>
      <c r="TW4" s="743"/>
      <c r="TX4" s="742">
        <v>7</v>
      </c>
      <c r="TY4" s="743"/>
      <c r="TZ4" s="742">
        <v>9</v>
      </c>
      <c r="UA4" s="743"/>
      <c r="UB4" s="742">
        <v>11</v>
      </c>
      <c r="UC4" s="743"/>
      <c r="UD4" s="742">
        <v>13</v>
      </c>
      <c r="UE4" s="743"/>
      <c r="UF4" s="146"/>
      <c r="UG4" s="332"/>
      <c r="UH4" s="742">
        <v>9</v>
      </c>
      <c r="UI4" s="743"/>
      <c r="UJ4" s="742">
        <v>13</v>
      </c>
      <c r="UK4" s="743"/>
      <c r="UL4" s="742">
        <v>8</v>
      </c>
      <c r="UM4" s="743"/>
      <c r="UN4" s="742">
        <v>11</v>
      </c>
      <c r="UO4" s="743"/>
      <c r="UP4" s="742">
        <v>15</v>
      </c>
      <c r="UQ4" s="743"/>
      <c r="UR4" s="146"/>
      <c r="US4" s="332"/>
      <c r="UT4" s="742">
        <v>12</v>
      </c>
      <c r="UU4" s="743"/>
      <c r="UV4" s="742">
        <v>8</v>
      </c>
      <c r="UW4" s="743"/>
      <c r="UX4" s="742">
        <v>7</v>
      </c>
      <c r="UY4" s="743"/>
      <c r="UZ4" s="742">
        <v>13</v>
      </c>
      <c r="VA4" s="743"/>
      <c r="VB4" s="742">
        <v>15</v>
      </c>
      <c r="VC4" s="743"/>
      <c r="VD4" s="146"/>
      <c r="VE4" s="332"/>
    </row>
    <row r="5" spans="1:589" x14ac:dyDescent="0.2">
      <c r="A5" s="145" t="s">
        <v>456</v>
      </c>
      <c r="B5" s="744">
        <v>359</v>
      </c>
      <c r="C5" s="745"/>
      <c r="D5" s="744">
        <v>862</v>
      </c>
      <c r="E5" s="745"/>
      <c r="F5" s="744">
        <v>511</v>
      </c>
      <c r="G5" s="745"/>
      <c r="H5" s="744">
        <v>285</v>
      </c>
      <c r="I5" s="745"/>
      <c r="J5" s="744">
        <v>1218</v>
      </c>
      <c r="K5" s="745"/>
      <c r="L5" s="147"/>
      <c r="M5" s="148"/>
      <c r="N5" s="744">
        <v>474</v>
      </c>
      <c r="O5" s="745"/>
      <c r="P5" s="744">
        <v>760</v>
      </c>
      <c r="Q5" s="745"/>
      <c r="R5" s="744">
        <v>664</v>
      </c>
      <c r="S5" s="745"/>
      <c r="T5" s="744">
        <v>1907</v>
      </c>
      <c r="U5" s="745"/>
      <c r="V5" s="744">
        <v>896</v>
      </c>
      <c r="W5" s="745"/>
      <c r="X5" s="147"/>
      <c r="Y5" s="148"/>
      <c r="Z5" s="744">
        <v>851</v>
      </c>
      <c r="AA5" s="745"/>
      <c r="AB5" s="744">
        <v>1791</v>
      </c>
      <c r="AC5" s="745"/>
      <c r="AD5" s="744">
        <v>305</v>
      </c>
      <c r="AE5" s="745"/>
      <c r="AF5" s="744">
        <v>1360</v>
      </c>
      <c r="AG5" s="745"/>
      <c r="AH5" s="744">
        <v>826</v>
      </c>
      <c r="AI5" s="745"/>
      <c r="AJ5" s="147"/>
      <c r="AK5" s="148"/>
      <c r="AL5" s="744">
        <v>2079</v>
      </c>
      <c r="AM5" s="745"/>
      <c r="AN5" s="744">
        <v>845</v>
      </c>
      <c r="AO5" s="745"/>
      <c r="AP5" s="744">
        <v>1231</v>
      </c>
      <c r="AQ5" s="745"/>
      <c r="AR5" s="744">
        <v>782</v>
      </c>
      <c r="AS5" s="745"/>
      <c r="AT5" s="744">
        <v>1073</v>
      </c>
      <c r="AU5" s="745"/>
      <c r="AV5" s="147"/>
      <c r="AW5" s="148"/>
      <c r="AX5" s="744">
        <v>1691</v>
      </c>
      <c r="AY5" s="745"/>
      <c r="AZ5" s="744">
        <f>1330</f>
        <v>1330</v>
      </c>
      <c r="BA5" s="745"/>
      <c r="BB5" s="744">
        <f>1625+1082</f>
        <v>2707</v>
      </c>
      <c r="BC5" s="745"/>
      <c r="BD5" s="744">
        <v>1052</v>
      </c>
      <c r="BE5" s="745"/>
      <c r="BF5" s="744">
        <v>426</v>
      </c>
      <c r="BG5" s="745"/>
      <c r="BH5" s="147"/>
      <c r="BI5" s="148"/>
      <c r="BJ5" s="744">
        <v>2162</v>
      </c>
      <c r="BK5" s="745"/>
      <c r="BL5" s="744">
        <v>771</v>
      </c>
      <c r="BM5" s="745"/>
      <c r="BN5" s="744">
        <v>2030</v>
      </c>
      <c r="BO5" s="745"/>
      <c r="BP5" s="744">
        <v>1699</v>
      </c>
      <c r="BQ5" s="745"/>
      <c r="BR5" s="744">
        <v>1610</v>
      </c>
      <c r="BS5" s="745"/>
      <c r="BT5" s="147"/>
      <c r="BU5" s="148"/>
      <c r="BV5" s="744">
        <v>2245</v>
      </c>
      <c r="BW5" s="745"/>
      <c r="BX5" s="744">
        <v>1643</v>
      </c>
      <c r="BY5" s="745"/>
      <c r="BZ5" s="744">
        <v>1934</v>
      </c>
      <c r="CA5" s="745"/>
      <c r="CB5" s="764"/>
      <c r="CC5" s="765"/>
      <c r="CD5" s="764"/>
      <c r="CE5" s="765"/>
      <c r="CF5" s="147"/>
      <c r="CG5" s="148"/>
      <c r="CH5" s="744">
        <v>1947</v>
      </c>
      <c r="CI5" s="745"/>
      <c r="CJ5" s="744">
        <v>1238</v>
      </c>
      <c r="CK5" s="745"/>
      <c r="CL5" s="744">
        <v>2096</v>
      </c>
      <c r="CM5" s="745"/>
      <c r="CN5" s="744">
        <v>2184</v>
      </c>
      <c r="CO5" s="745"/>
      <c r="CP5" s="744">
        <v>2066</v>
      </c>
      <c r="CQ5" s="745"/>
      <c r="CR5" s="147"/>
      <c r="CS5" s="148"/>
      <c r="CT5" s="744">
        <v>1845</v>
      </c>
      <c r="CU5" s="745"/>
      <c r="CV5" s="744">
        <v>1603</v>
      </c>
      <c r="CW5" s="745"/>
      <c r="CX5" s="764"/>
      <c r="CY5" s="765"/>
      <c r="CZ5" s="744">
        <v>2046</v>
      </c>
      <c r="DA5" s="745"/>
      <c r="DB5" s="744">
        <v>1604</v>
      </c>
      <c r="DC5" s="745"/>
      <c r="DD5" s="147"/>
      <c r="DE5" s="148"/>
      <c r="DF5" s="744">
        <v>1735</v>
      </c>
      <c r="DG5" s="745"/>
      <c r="DH5" s="744">
        <v>1146</v>
      </c>
      <c r="DI5" s="745"/>
      <c r="DJ5" s="744">
        <v>1835</v>
      </c>
      <c r="DK5" s="745"/>
      <c r="DL5" s="744">
        <v>1880</v>
      </c>
      <c r="DM5" s="745"/>
      <c r="DN5" s="744">
        <v>2121</v>
      </c>
      <c r="DO5" s="745"/>
      <c r="DP5" s="147"/>
      <c r="DQ5" s="148"/>
      <c r="DR5" s="744">
        <v>1998</v>
      </c>
      <c r="DS5" s="745"/>
      <c r="DT5" s="744">
        <v>1675</v>
      </c>
      <c r="DU5" s="745"/>
      <c r="DV5" s="744">
        <v>1211</v>
      </c>
      <c r="DW5" s="745"/>
      <c r="DX5" s="744">
        <v>928</v>
      </c>
      <c r="DY5" s="745"/>
      <c r="DZ5" s="744">
        <v>1906</v>
      </c>
      <c r="EA5" s="745"/>
      <c r="EB5" s="147"/>
      <c r="EC5" s="148"/>
      <c r="ED5" s="744">
        <v>2244</v>
      </c>
      <c r="EE5" s="745"/>
      <c r="EF5" s="744">
        <v>1938</v>
      </c>
      <c r="EG5" s="745"/>
      <c r="EH5" s="744">
        <v>1196</v>
      </c>
      <c r="EI5" s="745"/>
      <c r="EJ5" s="744">
        <v>1688</v>
      </c>
      <c r="EK5" s="745"/>
      <c r="EL5" s="744">
        <v>1634</v>
      </c>
      <c r="EM5" s="745"/>
      <c r="EN5" s="147"/>
      <c r="EO5" s="148"/>
      <c r="EP5" s="744">
        <v>1603</v>
      </c>
      <c r="EQ5" s="745"/>
      <c r="ER5" s="744">
        <v>1760</v>
      </c>
      <c r="ES5" s="745"/>
      <c r="ET5" s="744">
        <v>2121</v>
      </c>
      <c r="EU5" s="745"/>
      <c r="EV5" s="744">
        <v>1640</v>
      </c>
      <c r="EW5" s="745"/>
      <c r="EX5" s="744">
        <v>1863</v>
      </c>
      <c r="EY5" s="745"/>
      <c r="EZ5" s="147"/>
      <c r="FA5" s="148"/>
      <c r="FB5" s="744">
        <v>1779</v>
      </c>
      <c r="FC5" s="745"/>
      <c r="FD5" s="744">
        <v>1938</v>
      </c>
      <c r="FE5" s="745"/>
      <c r="FF5" s="744">
        <v>1551</v>
      </c>
      <c r="FG5" s="745"/>
      <c r="FH5" s="744">
        <v>1756</v>
      </c>
      <c r="FI5" s="745"/>
      <c r="FJ5" s="744">
        <v>1841</v>
      </c>
      <c r="FK5" s="745"/>
      <c r="FL5" s="147"/>
      <c r="FM5" s="148"/>
      <c r="FN5" s="744">
        <v>1206</v>
      </c>
      <c r="FO5" s="745"/>
      <c r="FP5" s="744">
        <v>1498</v>
      </c>
      <c r="FQ5" s="745"/>
      <c r="FR5" s="744">
        <v>2536</v>
      </c>
      <c r="FS5" s="745"/>
      <c r="FT5" s="744">
        <v>1425</v>
      </c>
      <c r="FU5" s="745"/>
      <c r="FV5" s="744">
        <v>1466</v>
      </c>
      <c r="FW5" s="745"/>
      <c r="FX5" s="147"/>
      <c r="FY5" s="148"/>
      <c r="FZ5" s="744">
        <v>1286</v>
      </c>
      <c r="GA5" s="745"/>
      <c r="GB5" s="744">
        <v>1318</v>
      </c>
      <c r="GC5" s="745"/>
      <c r="GD5" s="744">
        <v>1237</v>
      </c>
      <c r="GE5" s="745"/>
      <c r="GF5" s="744">
        <v>2120</v>
      </c>
      <c r="GG5" s="745"/>
      <c r="GH5" s="744">
        <v>1620</v>
      </c>
      <c r="GI5" s="745"/>
      <c r="GJ5" s="147"/>
      <c r="GK5" s="148"/>
      <c r="GL5" s="744"/>
      <c r="GM5" s="745"/>
      <c r="GN5" s="744">
        <v>1584</v>
      </c>
      <c r="GO5" s="745"/>
      <c r="GP5" s="744">
        <v>2111</v>
      </c>
      <c r="GQ5" s="745"/>
      <c r="GR5" s="744">
        <v>2155</v>
      </c>
      <c r="GS5" s="745"/>
      <c r="GT5" s="744">
        <v>1494</v>
      </c>
      <c r="GU5" s="745"/>
      <c r="GV5" s="147"/>
      <c r="GW5" s="148"/>
      <c r="GX5" s="744"/>
      <c r="GY5" s="745"/>
      <c r="GZ5" s="744"/>
      <c r="HA5" s="745"/>
      <c r="HB5" s="744">
        <v>1992</v>
      </c>
      <c r="HC5" s="745"/>
      <c r="HD5" s="744">
        <v>1925</v>
      </c>
      <c r="HE5" s="745"/>
      <c r="HF5" s="744">
        <v>2023</v>
      </c>
      <c r="HG5" s="745"/>
      <c r="HH5" s="147"/>
      <c r="HI5" s="148"/>
      <c r="HJ5" s="744">
        <v>1744</v>
      </c>
      <c r="HK5" s="745"/>
      <c r="HL5" s="744">
        <v>968</v>
      </c>
      <c r="HM5" s="745"/>
      <c r="HN5" s="744">
        <v>2158</v>
      </c>
      <c r="HO5" s="745"/>
      <c r="HP5" s="744">
        <v>1685</v>
      </c>
      <c r="HQ5" s="745"/>
      <c r="HR5" s="744">
        <v>1329</v>
      </c>
      <c r="HS5" s="745"/>
      <c r="HT5" s="147"/>
      <c r="HU5" s="148"/>
      <c r="HV5" s="744">
        <v>1710</v>
      </c>
      <c r="HW5" s="745"/>
      <c r="HX5" s="744">
        <v>1404</v>
      </c>
      <c r="HY5" s="745"/>
      <c r="HZ5" s="744">
        <v>2095</v>
      </c>
      <c r="IA5" s="745"/>
      <c r="IB5" s="744">
        <v>1788</v>
      </c>
      <c r="IC5" s="745"/>
      <c r="ID5" s="744">
        <v>1756</v>
      </c>
      <c r="IE5" s="745"/>
      <c r="IF5" s="147"/>
      <c r="IG5" s="148"/>
      <c r="IH5" s="744">
        <v>2002</v>
      </c>
      <c r="II5" s="745"/>
      <c r="IJ5" s="744">
        <v>1610</v>
      </c>
      <c r="IK5" s="745"/>
      <c r="IL5" s="744">
        <v>1469</v>
      </c>
      <c r="IM5" s="745"/>
      <c r="IN5" s="744">
        <v>1866</v>
      </c>
      <c r="IO5" s="745"/>
      <c r="IP5" s="744">
        <v>1662</v>
      </c>
      <c r="IQ5" s="745"/>
      <c r="IR5" s="147"/>
      <c r="IS5" s="148"/>
      <c r="IT5" s="744">
        <v>2297</v>
      </c>
      <c r="IU5" s="745"/>
      <c r="IV5" s="744">
        <v>1747</v>
      </c>
      <c r="IW5" s="745"/>
      <c r="IX5" s="744">
        <v>2238</v>
      </c>
      <c r="IY5" s="745"/>
      <c r="IZ5" s="744">
        <v>2185</v>
      </c>
      <c r="JA5" s="745"/>
      <c r="JB5" s="744">
        <v>2016</v>
      </c>
      <c r="JC5" s="745"/>
      <c r="JD5" s="147"/>
      <c r="JE5" s="148"/>
      <c r="JF5" s="744"/>
      <c r="JG5" s="745"/>
      <c r="JH5" s="744">
        <v>1944</v>
      </c>
      <c r="JI5" s="745"/>
      <c r="JJ5" s="744">
        <v>2074</v>
      </c>
      <c r="JK5" s="745"/>
      <c r="JL5" s="744">
        <v>2059</v>
      </c>
      <c r="JM5" s="745"/>
      <c r="JN5" s="744">
        <v>2212</v>
      </c>
      <c r="JO5" s="745"/>
      <c r="JP5" s="147"/>
      <c r="JQ5" s="148"/>
      <c r="JR5" s="744">
        <v>1471</v>
      </c>
      <c r="JS5" s="745"/>
      <c r="JT5" s="744">
        <v>1810</v>
      </c>
      <c r="JU5" s="745"/>
      <c r="JV5" s="744">
        <v>2141</v>
      </c>
      <c r="JW5" s="745"/>
      <c r="JX5" s="744">
        <v>1996</v>
      </c>
      <c r="JY5" s="745"/>
      <c r="JZ5" s="744">
        <v>1630</v>
      </c>
      <c r="KA5" s="745"/>
      <c r="KB5" s="147"/>
      <c r="KC5" s="148"/>
      <c r="KD5" s="744">
        <v>2119</v>
      </c>
      <c r="KE5" s="745"/>
      <c r="KF5" s="744">
        <v>1523</v>
      </c>
      <c r="KG5" s="745"/>
      <c r="KH5" s="744">
        <v>1454</v>
      </c>
      <c r="KI5" s="745"/>
      <c r="KJ5" s="744">
        <v>1742</v>
      </c>
      <c r="KK5" s="745"/>
      <c r="KL5" s="744">
        <v>2237</v>
      </c>
      <c r="KM5" s="745"/>
      <c r="KN5" s="147"/>
      <c r="KO5" s="148"/>
      <c r="KP5" s="744">
        <v>2058</v>
      </c>
      <c r="KQ5" s="745"/>
      <c r="KR5" s="744">
        <v>1933</v>
      </c>
      <c r="KS5" s="745"/>
      <c r="KT5" s="744">
        <v>1610</v>
      </c>
      <c r="KU5" s="745"/>
      <c r="KV5" s="744">
        <v>1987</v>
      </c>
      <c r="KW5" s="745"/>
      <c r="KX5" s="744">
        <v>1916</v>
      </c>
      <c r="KY5" s="745"/>
      <c r="KZ5" s="147"/>
      <c r="LA5" s="148"/>
      <c r="LB5" s="744">
        <v>2095</v>
      </c>
      <c r="LC5" s="745"/>
      <c r="LD5" s="744">
        <v>1847</v>
      </c>
      <c r="LE5" s="745"/>
      <c r="LF5" s="744">
        <v>1629</v>
      </c>
      <c r="LG5" s="745"/>
      <c r="LH5" s="744">
        <v>2031</v>
      </c>
      <c r="LI5" s="745"/>
      <c r="LJ5" s="744">
        <v>2090</v>
      </c>
      <c r="LK5" s="745"/>
      <c r="LL5" s="147"/>
      <c r="LM5" s="148"/>
      <c r="LN5" s="744">
        <v>2051</v>
      </c>
      <c r="LO5" s="745"/>
      <c r="LP5" s="744">
        <v>1314</v>
      </c>
      <c r="LQ5" s="745"/>
      <c r="LR5" s="744">
        <v>931</v>
      </c>
      <c r="LS5" s="745"/>
      <c r="LT5" s="744">
        <v>1377</v>
      </c>
      <c r="LU5" s="745"/>
      <c r="LV5" s="744">
        <v>1671</v>
      </c>
      <c r="LW5" s="745"/>
      <c r="LX5" s="147"/>
      <c r="LY5" s="148"/>
      <c r="LZ5" s="744">
        <v>1829</v>
      </c>
      <c r="MA5" s="745"/>
      <c r="MB5" s="744">
        <v>911</v>
      </c>
      <c r="MC5" s="745"/>
      <c r="MD5" s="744">
        <v>811</v>
      </c>
      <c r="ME5" s="745"/>
      <c r="MF5" s="744">
        <v>1343</v>
      </c>
      <c r="MG5" s="745"/>
      <c r="MH5" s="744">
        <v>1303</v>
      </c>
      <c r="MI5" s="745"/>
      <c r="MJ5" s="147"/>
      <c r="MK5" s="148"/>
      <c r="ML5" s="744">
        <v>1861</v>
      </c>
      <c r="MM5" s="745"/>
      <c r="MN5" s="744">
        <v>1205</v>
      </c>
      <c r="MO5" s="745"/>
      <c r="MP5" s="744">
        <v>615</v>
      </c>
      <c r="MQ5" s="745"/>
      <c r="MR5" s="744">
        <v>1129</v>
      </c>
      <c r="MS5" s="745"/>
      <c r="MT5" s="744">
        <v>2041</v>
      </c>
      <c r="MU5" s="745"/>
      <c r="MV5" s="147"/>
      <c r="MW5" s="148"/>
      <c r="MX5" s="744">
        <v>1679</v>
      </c>
      <c r="MY5" s="745"/>
      <c r="MZ5" s="744">
        <v>1199</v>
      </c>
      <c r="NA5" s="745"/>
      <c r="NB5" s="744">
        <v>528</v>
      </c>
      <c r="NC5" s="745"/>
      <c r="ND5" s="744">
        <v>1741</v>
      </c>
      <c r="NE5" s="745"/>
      <c r="NF5" s="744">
        <v>2478</v>
      </c>
      <c r="NG5" s="745"/>
      <c r="NH5" s="147"/>
      <c r="NI5" s="148"/>
      <c r="NJ5" s="744">
        <v>1230</v>
      </c>
      <c r="NK5" s="745"/>
      <c r="NL5" s="744">
        <v>1816</v>
      </c>
      <c r="NM5" s="745"/>
      <c r="NN5" s="744">
        <v>1609</v>
      </c>
      <c r="NO5" s="745"/>
      <c r="NP5" s="744">
        <v>2099</v>
      </c>
      <c r="NQ5" s="745"/>
      <c r="NR5" s="744">
        <v>2066</v>
      </c>
      <c r="NS5" s="745"/>
      <c r="NT5" s="147"/>
      <c r="NU5" s="148"/>
      <c r="NV5" s="744">
        <v>1715</v>
      </c>
      <c r="NW5" s="745"/>
      <c r="NX5" s="744">
        <v>2194</v>
      </c>
      <c r="NY5" s="745"/>
      <c r="NZ5" s="744">
        <v>1290</v>
      </c>
      <c r="OA5" s="745"/>
      <c r="OB5" s="744">
        <v>1461</v>
      </c>
      <c r="OC5" s="745"/>
      <c r="OD5" s="744">
        <v>1861</v>
      </c>
      <c r="OE5" s="745"/>
      <c r="OF5" s="147"/>
      <c r="OG5" s="148"/>
      <c r="OH5" s="744">
        <v>1861</v>
      </c>
      <c r="OI5" s="745"/>
      <c r="OJ5" s="744">
        <v>1861</v>
      </c>
      <c r="OK5" s="745"/>
      <c r="OL5" s="744">
        <v>1975</v>
      </c>
      <c r="OM5" s="745"/>
      <c r="ON5" s="744">
        <v>2086</v>
      </c>
      <c r="OO5" s="745"/>
      <c r="OP5" s="744">
        <f>1502+268</f>
        <v>1770</v>
      </c>
      <c r="OQ5" s="745"/>
      <c r="OR5" s="147"/>
      <c r="OS5" s="148"/>
      <c r="OT5" s="744">
        <v>1671</v>
      </c>
      <c r="OU5" s="745"/>
      <c r="OV5" s="744">
        <v>1189</v>
      </c>
      <c r="OW5" s="745"/>
      <c r="OX5" s="744">
        <v>1448</v>
      </c>
      <c r="OY5" s="745"/>
      <c r="OZ5" s="744">
        <v>1981</v>
      </c>
      <c r="PA5" s="745"/>
      <c r="PB5" s="744">
        <v>2176</v>
      </c>
      <c r="PC5" s="745"/>
      <c r="PD5" s="147"/>
      <c r="PE5" s="148"/>
      <c r="PF5" s="744">
        <v>1234</v>
      </c>
      <c r="PG5" s="745"/>
      <c r="PH5" s="744">
        <v>1682</v>
      </c>
      <c r="PI5" s="745"/>
      <c r="PJ5" s="744">
        <v>1649</v>
      </c>
      <c r="PK5" s="745"/>
      <c r="PL5" s="744">
        <f>1905+155</f>
        <v>2060</v>
      </c>
      <c r="PM5" s="745"/>
      <c r="PN5" s="744">
        <v>1878</v>
      </c>
      <c r="PO5" s="745"/>
      <c r="PP5" s="147"/>
      <c r="PQ5" s="148"/>
      <c r="PR5" s="744">
        <v>2032</v>
      </c>
      <c r="PS5" s="745"/>
      <c r="PT5" s="744">
        <v>1233</v>
      </c>
      <c r="PU5" s="745"/>
      <c r="PV5" s="744">
        <v>1784</v>
      </c>
      <c r="PW5" s="745"/>
      <c r="PX5" s="744">
        <v>2076</v>
      </c>
      <c r="PY5" s="745"/>
      <c r="PZ5" s="744">
        <v>1641</v>
      </c>
      <c r="QA5" s="745"/>
      <c r="QB5" s="147"/>
      <c r="QC5" s="148"/>
      <c r="QD5" s="744">
        <v>2035</v>
      </c>
      <c r="QE5" s="745"/>
      <c r="QF5" s="744">
        <v>1964</v>
      </c>
      <c r="QG5" s="745"/>
      <c r="QH5" s="744">
        <v>2052</v>
      </c>
      <c r="QI5" s="745"/>
      <c r="QJ5" s="744">
        <v>2159</v>
      </c>
      <c r="QK5" s="745"/>
      <c r="QL5" s="744">
        <v>1851</v>
      </c>
      <c r="QM5" s="745"/>
      <c r="QN5" s="147"/>
      <c r="QO5" s="148"/>
      <c r="QP5" s="744">
        <v>2212</v>
      </c>
      <c r="QQ5" s="745"/>
      <c r="QR5" s="744">
        <v>2523</v>
      </c>
      <c r="QS5" s="745"/>
      <c r="QT5" s="744">
        <v>2400</v>
      </c>
      <c r="QU5" s="745"/>
      <c r="QV5" s="744">
        <v>2099</v>
      </c>
      <c r="QW5" s="745"/>
      <c r="QX5" s="744">
        <v>1927</v>
      </c>
      <c r="QY5" s="745"/>
      <c r="QZ5" s="147"/>
      <c r="RA5" s="148"/>
      <c r="RB5" s="744">
        <v>2331</v>
      </c>
      <c r="RC5" s="745"/>
      <c r="RD5" s="744">
        <v>2164</v>
      </c>
      <c r="RE5" s="745"/>
      <c r="RF5" s="744">
        <v>2132</v>
      </c>
      <c r="RG5" s="745"/>
      <c r="RH5" s="744">
        <v>2384</v>
      </c>
      <c r="RI5" s="745"/>
      <c r="RJ5" s="744">
        <v>2061</v>
      </c>
      <c r="RK5" s="745"/>
      <c r="RL5" s="147"/>
      <c r="RM5" s="148"/>
      <c r="RN5" s="744">
        <v>1271</v>
      </c>
      <c r="RO5" s="745"/>
      <c r="RP5" s="744">
        <v>1019</v>
      </c>
      <c r="RQ5" s="745"/>
      <c r="RR5" s="744">
        <v>1599</v>
      </c>
      <c r="RS5" s="745"/>
      <c r="RT5" s="744">
        <v>2424</v>
      </c>
      <c r="RU5" s="745"/>
      <c r="RV5" s="744">
        <v>2359</v>
      </c>
      <c r="RW5" s="745"/>
      <c r="RX5" s="147"/>
      <c r="RY5" s="148"/>
      <c r="RZ5" s="744">
        <v>2670</v>
      </c>
      <c r="SA5" s="745"/>
      <c r="SB5" s="744">
        <v>2467</v>
      </c>
      <c r="SC5" s="745"/>
      <c r="SD5" s="744">
        <v>2505</v>
      </c>
      <c r="SE5" s="745"/>
      <c r="SF5" s="744">
        <v>2788</v>
      </c>
      <c r="SG5" s="745"/>
      <c r="SH5" s="744">
        <v>2616</v>
      </c>
      <c r="SI5" s="745"/>
      <c r="SJ5" s="147"/>
      <c r="SK5" s="148"/>
      <c r="SL5" s="744">
        <v>2049</v>
      </c>
      <c r="SM5" s="745"/>
      <c r="SN5" s="744">
        <v>1253</v>
      </c>
      <c r="SO5" s="745"/>
      <c r="SP5" s="744">
        <v>1563</v>
      </c>
      <c r="SQ5" s="745"/>
      <c r="SR5" s="744">
        <v>1366</v>
      </c>
      <c r="SS5" s="745"/>
      <c r="ST5" s="744">
        <v>3557</v>
      </c>
      <c r="SU5" s="745"/>
      <c r="SV5" s="147"/>
      <c r="SW5" s="148"/>
      <c r="SX5" s="744"/>
      <c r="SY5" s="745"/>
      <c r="SZ5" s="744">
        <v>2192</v>
      </c>
      <c r="TA5" s="745"/>
      <c r="TB5" s="744">
        <v>2555</v>
      </c>
      <c r="TC5" s="745"/>
      <c r="TD5" s="744">
        <v>2104</v>
      </c>
      <c r="TE5" s="745"/>
      <c r="TF5" s="744">
        <v>2352</v>
      </c>
      <c r="TG5" s="745"/>
      <c r="TH5" s="147"/>
      <c r="TI5" s="148"/>
      <c r="TJ5" s="744">
        <v>2681</v>
      </c>
      <c r="TK5" s="745"/>
      <c r="TL5" s="744">
        <v>2632</v>
      </c>
      <c r="TM5" s="745"/>
      <c r="TN5" s="744">
        <v>1767</v>
      </c>
      <c r="TO5" s="745"/>
      <c r="TP5" s="744">
        <v>2137</v>
      </c>
      <c r="TQ5" s="745"/>
      <c r="TR5" s="744">
        <v>2066</v>
      </c>
      <c r="TS5" s="745"/>
      <c r="TT5" s="147"/>
      <c r="TU5" s="148"/>
      <c r="TV5" s="744">
        <v>1850</v>
      </c>
      <c r="TW5" s="745"/>
      <c r="TX5" s="744">
        <v>4219</v>
      </c>
      <c r="TY5" s="745"/>
      <c r="TZ5" s="744">
        <v>1017</v>
      </c>
      <c r="UA5" s="745"/>
      <c r="UB5" s="744">
        <v>1620</v>
      </c>
      <c r="UC5" s="745"/>
      <c r="UD5" s="744">
        <v>1831</v>
      </c>
      <c r="UE5" s="745"/>
      <c r="UF5" s="147"/>
      <c r="UG5" s="148"/>
      <c r="UH5" s="744">
        <v>1633</v>
      </c>
      <c r="UI5" s="745"/>
      <c r="UJ5" s="744">
        <v>1167</v>
      </c>
      <c r="UK5" s="745"/>
      <c r="UL5" s="744">
        <v>704</v>
      </c>
      <c r="UM5" s="745"/>
      <c r="UN5" s="744">
        <v>700</v>
      </c>
      <c r="UO5" s="745"/>
      <c r="UP5" s="744">
        <v>2603</v>
      </c>
      <c r="UQ5" s="745"/>
      <c r="UR5" s="147"/>
      <c r="US5" s="148"/>
      <c r="UT5" s="744">
        <v>1764</v>
      </c>
      <c r="UU5" s="745"/>
      <c r="UV5" s="744">
        <v>1604</v>
      </c>
      <c r="UW5" s="745"/>
      <c r="UX5" s="744">
        <v>765</v>
      </c>
      <c r="UY5" s="745"/>
      <c r="UZ5" s="744">
        <v>1223</v>
      </c>
      <c r="VA5" s="745"/>
      <c r="VB5" s="744">
        <v>2469</v>
      </c>
      <c r="VC5" s="745"/>
      <c r="VD5" s="147"/>
      <c r="VE5" s="148"/>
    </row>
    <row r="6" spans="1:589" x14ac:dyDescent="0.2">
      <c r="A6" s="145" t="s">
        <v>457</v>
      </c>
      <c r="B6" s="766">
        <v>0</v>
      </c>
      <c r="C6" s="767"/>
      <c r="D6" s="766">
        <v>0</v>
      </c>
      <c r="E6" s="767"/>
      <c r="F6" s="766">
        <v>0</v>
      </c>
      <c r="G6" s="767"/>
      <c r="H6" s="766">
        <v>359</v>
      </c>
      <c r="I6" s="767"/>
      <c r="J6" s="766">
        <v>862</v>
      </c>
      <c r="K6" s="767"/>
      <c r="L6" s="149"/>
      <c r="M6" s="150"/>
      <c r="N6" s="766">
        <v>511</v>
      </c>
      <c r="O6" s="767"/>
      <c r="P6" s="766">
        <v>285</v>
      </c>
      <c r="Q6" s="767"/>
      <c r="R6" s="766">
        <v>1218</v>
      </c>
      <c r="S6" s="767"/>
      <c r="T6" s="766">
        <v>474</v>
      </c>
      <c r="U6" s="767"/>
      <c r="V6" s="766">
        <v>760</v>
      </c>
      <c r="W6" s="767"/>
      <c r="X6" s="149"/>
      <c r="Y6" s="150"/>
      <c r="Z6" s="766">
        <v>664</v>
      </c>
      <c r="AA6" s="767"/>
      <c r="AB6" s="766">
        <v>1907</v>
      </c>
      <c r="AC6" s="767"/>
      <c r="AD6" s="766">
        <v>986</v>
      </c>
      <c r="AE6" s="767"/>
      <c r="AF6" s="766">
        <v>851</v>
      </c>
      <c r="AG6" s="767"/>
      <c r="AH6" s="766">
        <v>1791</v>
      </c>
      <c r="AI6" s="767"/>
      <c r="AJ6" s="149"/>
      <c r="AK6" s="150"/>
      <c r="AL6" s="766">
        <v>305</v>
      </c>
      <c r="AM6" s="767"/>
      <c r="AN6" s="766">
        <v>1360</v>
      </c>
      <c r="AO6" s="767"/>
      <c r="AP6" s="766">
        <v>826</v>
      </c>
      <c r="AQ6" s="767"/>
      <c r="AR6" s="766">
        <v>2079</v>
      </c>
      <c r="AS6" s="767"/>
      <c r="AT6" s="766">
        <v>845</v>
      </c>
      <c r="AU6" s="767"/>
      <c r="AV6" s="149"/>
      <c r="AW6" s="150"/>
      <c r="AX6" s="766">
        <v>1231</v>
      </c>
      <c r="AY6" s="767"/>
      <c r="AZ6" s="766">
        <v>782</v>
      </c>
      <c r="BA6" s="767"/>
      <c r="BB6" s="766">
        <v>1073</v>
      </c>
      <c r="BC6" s="767"/>
      <c r="BD6" s="766">
        <v>1691</v>
      </c>
      <c r="BE6" s="767"/>
      <c r="BF6" s="766">
        <f>1330+1082</f>
        <v>2412</v>
      </c>
      <c r="BG6" s="767"/>
      <c r="BH6" s="149"/>
      <c r="BI6" s="150"/>
      <c r="BJ6" s="766">
        <v>1625</v>
      </c>
      <c r="BK6" s="767"/>
      <c r="BL6" s="766">
        <v>1052</v>
      </c>
      <c r="BM6" s="767"/>
      <c r="BN6" s="766">
        <v>426</v>
      </c>
      <c r="BO6" s="767"/>
      <c r="BP6" s="766">
        <v>2162</v>
      </c>
      <c r="BQ6" s="767"/>
      <c r="BR6" s="766">
        <v>771</v>
      </c>
      <c r="BS6" s="767"/>
      <c r="BT6" s="149"/>
      <c r="BU6" s="150"/>
      <c r="BV6" s="766">
        <v>2030</v>
      </c>
      <c r="BW6" s="767"/>
      <c r="BX6" s="766">
        <v>1699</v>
      </c>
      <c r="BY6" s="767"/>
      <c r="BZ6" s="766">
        <v>2113</v>
      </c>
      <c r="CA6" s="767"/>
      <c r="CB6" s="770"/>
      <c r="CC6" s="771"/>
      <c r="CD6" s="770"/>
      <c r="CE6" s="771"/>
      <c r="CF6" s="149"/>
      <c r="CG6" s="150"/>
      <c r="CH6" s="766">
        <v>1742</v>
      </c>
      <c r="CI6" s="767"/>
      <c r="CJ6" s="766">
        <v>1643</v>
      </c>
      <c r="CK6" s="767"/>
      <c r="CL6" s="766">
        <v>1934</v>
      </c>
      <c r="CM6" s="767"/>
      <c r="CN6" s="766">
        <v>1947</v>
      </c>
      <c r="CO6" s="767"/>
      <c r="CP6" s="766">
        <v>1238</v>
      </c>
      <c r="CQ6" s="767"/>
      <c r="CR6" s="149"/>
      <c r="CS6" s="150"/>
      <c r="CT6" s="746">
        <v>2088</v>
      </c>
      <c r="CU6" s="747"/>
      <c r="CV6" s="746">
        <v>2184</v>
      </c>
      <c r="CW6" s="747"/>
      <c r="CX6" s="768"/>
      <c r="CY6" s="769"/>
      <c r="CZ6" s="746">
        <v>2066</v>
      </c>
      <c r="DA6" s="747"/>
      <c r="DB6" s="746">
        <v>1845</v>
      </c>
      <c r="DC6" s="747"/>
      <c r="DD6" s="149"/>
      <c r="DE6" s="150"/>
      <c r="DF6" s="746">
        <v>1603</v>
      </c>
      <c r="DG6" s="747"/>
      <c r="DH6" s="746">
        <v>2046</v>
      </c>
      <c r="DI6" s="747"/>
      <c r="DJ6" s="746">
        <v>1604</v>
      </c>
      <c r="DK6" s="747"/>
      <c r="DL6" s="746">
        <v>1735</v>
      </c>
      <c r="DM6" s="747"/>
      <c r="DN6" s="746">
        <v>1146</v>
      </c>
      <c r="DO6" s="747"/>
      <c r="DP6" s="149"/>
      <c r="DQ6" s="150"/>
      <c r="DR6" s="746">
        <v>1835</v>
      </c>
      <c r="DS6" s="747"/>
      <c r="DT6" s="746">
        <v>1880</v>
      </c>
      <c r="DU6" s="747"/>
      <c r="DV6" s="746">
        <v>2121</v>
      </c>
      <c r="DW6" s="747"/>
      <c r="DX6" s="746">
        <v>1998</v>
      </c>
      <c r="DY6" s="747"/>
      <c r="DZ6" s="746">
        <v>1675</v>
      </c>
      <c r="EA6" s="747"/>
      <c r="EB6" s="149"/>
      <c r="EC6" s="150"/>
      <c r="ED6" s="746">
        <v>1211</v>
      </c>
      <c r="EE6" s="747"/>
      <c r="EF6" s="746">
        <v>928</v>
      </c>
      <c r="EG6" s="747"/>
      <c r="EH6" s="746">
        <v>1906</v>
      </c>
      <c r="EI6" s="747"/>
      <c r="EJ6" s="746">
        <v>2244</v>
      </c>
      <c r="EK6" s="747"/>
      <c r="EL6" s="746">
        <v>1938</v>
      </c>
      <c r="EM6" s="747"/>
      <c r="EN6" s="149"/>
      <c r="EO6" s="150"/>
      <c r="EP6" s="746">
        <v>1196</v>
      </c>
      <c r="EQ6" s="747"/>
      <c r="ER6" s="746">
        <v>1688</v>
      </c>
      <c r="ES6" s="747"/>
      <c r="ET6" s="746">
        <v>1634</v>
      </c>
      <c r="EU6" s="747"/>
      <c r="EV6" s="746">
        <v>1558</v>
      </c>
      <c r="EW6" s="747"/>
      <c r="EX6" s="746">
        <v>1688</v>
      </c>
      <c r="EY6" s="747"/>
      <c r="EZ6" s="149"/>
      <c r="FA6" s="150"/>
      <c r="FB6" s="746">
        <v>2121</v>
      </c>
      <c r="FC6" s="747"/>
      <c r="FD6" s="746">
        <v>1640</v>
      </c>
      <c r="FE6" s="747"/>
      <c r="FF6" s="746">
        <v>1863</v>
      </c>
      <c r="FG6" s="747"/>
      <c r="FH6" s="746">
        <v>1779</v>
      </c>
      <c r="FI6" s="747"/>
      <c r="FJ6" s="746">
        <v>1938</v>
      </c>
      <c r="FK6" s="747"/>
      <c r="FL6" s="149"/>
      <c r="FM6" s="150"/>
      <c r="FN6" s="746">
        <v>1551</v>
      </c>
      <c r="FO6" s="747"/>
      <c r="FP6" s="746">
        <v>1756</v>
      </c>
      <c r="FQ6" s="747"/>
      <c r="FR6" s="746">
        <v>1841</v>
      </c>
      <c r="FS6" s="747"/>
      <c r="FT6" s="746">
        <v>1206</v>
      </c>
      <c r="FU6" s="747"/>
      <c r="FV6" s="746">
        <v>1498</v>
      </c>
      <c r="FW6" s="747"/>
      <c r="FX6" s="149"/>
      <c r="FY6" s="150"/>
      <c r="FZ6" s="746">
        <v>2303</v>
      </c>
      <c r="GA6" s="747"/>
      <c r="GB6" s="746">
        <v>1425</v>
      </c>
      <c r="GC6" s="747"/>
      <c r="GD6" s="746">
        <v>1466</v>
      </c>
      <c r="GE6" s="747"/>
      <c r="GF6" s="746">
        <v>1286</v>
      </c>
      <c r="GG6" s="747"/>
      <c r="GH6" s="746">
        <v>1318</v>
      </c>
      <c r="GI6" s="747"/>
      <c r="GJ6" s="149"/>
      <c r="GK6" s="150"/>
      <c r="GL6" s="746"/>
      <c r="GM6" s="747"/>
      <c r="GN6" s="746">
        <v>1237</v>
      </c>
      <c r="GO6" s="747"/>
      <c r="GP6" s="746">
        <v>2120</v>
      </c>
      <c r="GQ6" s="747"/>
      <c r="GR6" s="746">
        <v>1620</v>
      </c>
      <c r="GS6" s="747"/>
      <c r="GT6" s="746">
        <v>1584</v>
      </c>
      <c r="GU6" s="747"/>
      <c r="GV6" s="149"/>
      <c r="GW6" s="150"/>
      <c r="GX6" s="746"/>
      <c r="GY6" s="747"/>
      <c r="GZ6" s="746"/>
      <c r="HA6" s="747"/>
      <c r="HB6" s="746">
        <v>2111</v>
      </c>
      <c r="HC6" s="747"/>
      <c r="HD6" s="746">
        <v>2155</v>
      </c>
      <c r="HE6" s="747"/>
      <c r="HF6" s="746">
        <v>1494</v>
      </c>
      <c r="HG6" s="747"/>
      <c r="HH6" s="149"/>
      <c r="HI6" s="150"/>
      <c r="HJ6" s="746">
        <v>1992</v>
      </c>
      <c r="HK6" s="747"/>
      <c r="HL6" s="746">
        <v>1925</v>
      </c>
      <c r="HM6" s="747"/>
      <c r="HN6" s="746">
        <v>2023</v>
      </c>
      <c r="HO6" s="747"/>
      <c r="HP6" s="746">
        <v>1744</v>
      </c>
      <c r="HQ6" s="747"/>
      <c r="HR6" s="746">
        <v>968</v>
      </c>
      <c r="HS6" s="747"/>
      <c r="HT6" s="149"/>
      <c r="HU6" s="150"/>
      <c r="HV6" s="746">
        <v>2158</v>
      </c>
      <c r="HW6" s="747"/>
      <c r="HX6" s="746">
        <v>1685</v>
      </c>
      <c r="HY6" s="747"/>
      <c r="HZ6" s="746">
        <v>1329</v>
      </c>
      <c r="IA6" s="747"/>
      <c r="IB6" s="746">
        <v>1713</v>
      </c>
      <c r="IC6" s="747"/>
      <c r="ID6" s="746">
        <v>1404</v>
      </c>
      <c r="IE6" s="747"/>
      <c r="IF6" s="149"/>
      <c r="IG6" s="150"/>
      <c r="IH6" s="746">
        <v>2095</v>
      </c>
      <c r="II6" s="747"/>
      <c r="IJ6" s="746">
        <v>1788</v>
      </c>
      <c r="IK6" s="747"/>
      <c r="IL6" s="746">
        <v>1756</v>
      </c>
      <c r="IM6" s="747"/>
      <c r="IN6" s="746">
        <v>2002</v>
      </c>
      <c r="IO6" s="747"/>
      <c r="IP6" s="746">
        <v>1609</v>
      </c>
      <c r="IQ6" s="747"/>
      <c r="IR6" s="149"/>
      <c r="IS6" s="150"/>
      <c r="IT6" s="746">
        <v>1469</v>
      </c>
      <c r="IU6" s="747"/>
      <c r="IV6" s="746">
        <v>1866</v>
      </c>
      <c r="IW6" s="747"/>
      <c r="IX6" s="746">
        <v>1662</v>
      </c>
      <c r="IY6" s="747"/>
      <c r="IZ6" s="746">
        <v>2297</v>
      </c>
      <c r="JA6" s="747"/>
      <c r="JB6" s="746">
        <v>1747</v>
      </c>
      <c r="JC6" s="747"/>
      <c r="JD6" s="149"/>
      <c r="JE6" s="150"/>
      <c r="JF6" s="746"/>
      <c r="JG6" s="747"/>
      <c r="JH6" s="746">
        <v>2238</v>
      </c>
      <c r="JI6" s="747"/>
      <c r="JJ6" s="746">
        <v>2185</v>
      </c>
      <c r="JK6" s="747"/>
      <c r="JL6" s="746">
        <v>2016</v>
      </c>
      <c r="JM6" s="747"/>
      <c r="JN6" s="746">
        <v>1944</v>
      </c>
      <c r="JO6" s="747"/>
      <c r="JP6" s="149"/>
      <c r="JQ6" s="150"/>
      <c r="JR6" s="746">
        <v>2074</v>
      </c>
      <c r="JS6" s="747"/>
      <c r="JT6" s="746">
        <v>2059</v>
      </c>
      <c r="JU6" s="747"/>
      <c r="JV6" s="746">
        <v>2212</v>
      </c>
      <c r="JW6" s="747"/>
      <c r="JX6" s="746">
        <v>1471</v>
      </c>
      <c r="JY6" s="747"/>
      <c r="JZ6" s="746">
        <v>1810</v>
      </c>
      <c r="KA6" s="747"/>
      <c r="KB6" s="149"/>
      <c r="KC6" s="150"/>
      <c r="KD6" s="746">
        <v>2141</v>
      </c>
      <c r="KE6" s="747"/>
      <c r="KF6" s="746">
        <v>1996</v>
      </c>
      <c r="KG6" s="747"/>
      <c r="KH6" s="746">
        <v>1630</v>
      </c>
      <c r="KI6" s="747"/>
      <c r="KJ6" s="746">
        <v>2119</v>
      </c>
      <c r="KK6" s="747"/>
      <c r="KL6" s="746">
        <v>1523</v>
      </c>
      <c r="KM6" s="747"/>
      <c r="KN6" s="149"/>
      <c r="KO6" s="150"/>
      <c r="KP6" s="746">
        <v>1454</v>
      </c>
      <c r="KQ6" s="747"/>
      <c r="KR6" s="746">
        <v>1742</v>
      </c>
      <c r="KS6" s="747"/>
      <c r="KT6" s="746">
        <v>2237</v>
      </c>
      <c r="KU6" s="747"/>
      <c r="KV6" s="746">
        <v>2058</v>
      </c>
      <c r="KW6" s="747"/>
      <c r="KX6" s="746">
        <v>1933</v>
      </c>
      <c r="KY6" s="747"/>
      <c r="KZ6" s="149"/>
      <c r="LA6" s="150"/>
      <c r="LB6" s="746">
        <v>1610</v>
      </c>
      <c r="LC6" s="747"/>
      <c r="LD6" s="746">
        <v>1987</v>
      </c>
      <c r="LE6" s="747"/>
      <c r="LF6" s="746">
        <v>1916</v>
      </c>
      <c r="LG6" s="747"/>
      <c r="LH6" s="746">
        <v>2095</v>
      </c>
      <c r="LI6" s="747"/>
      <c r="LJ6" s="746">
        <v>1847</v>
      </c>
      <c r="LK6" s="747"/>
      <c r="LL6" s="149"/>
      <c r="LM6" s="150"/>
      <c r="LN6" s="746">
        <v>1629</v>
      </c>
      <c r="LO6" s="747"/>
      <c r="LP6" s="746">
        <v>2031</v>
      </c>
      <c r="LQ6" s="747"/>
      <c r="LR6" s="746">
        <v>2090</v>
      </c>
      <c r="LS6" s="747"/>
      <c r="LT6" s="746">
        <v>2051</v>
      </c>
      <c r="LU6" s="747"/>
      <c r="LV6" s="746">
        <v>1314</v>
      </c>
      <c r="LW6" s="747"/>
      <c r="LX6" s="149"/>
      <c r="LY6" s="150"/>
      <c r="LZ6" s="746">
        <v>931</v>
      </c>
      <c r="MA6" s="747"/>
      <c r="MB6" s="746">
        <v>1377</v>
      </c>
      <c r="MC6" s="747"/>
      <c r="MD6" s="746">
        <v>1671</v>
      </c>
      <c r="ME6" s="747"/>
      <c r="MF6" s="746">
        <v>1829</v>
      </c>
      <c r="MG6" s="747"/>
      <c r="MH6" s="746">
        <v>911</v>
      </c>
      <c r="MI6" s="747"/>
      <c r="MJ6" s="149"/>
      <c r="MK6" s="150"/>
      <c r="ML6" s="746">
        <v>811</v>
      </c>
      <c r="MM6" s="747"/>
      <c r="MN6" s="746">
        <v>1343</v>
      </c>
      <c r="MO6" s="747"/>
      <c r="MP6" s="746">
        <v>1303</v>
      </c>
      <c r="MQ6" s="747"/>
      <c r="MR6" s="746">
        <v>811</v>
      </c>
      <c r="MS6" s="747"/>
      <c r="MT6" s="746">
        <v>1343</v>
      </c>
      <c r="MU6" s="747"/>
      <c r="MV6" s="149"/>
      <c r="MW6" s="150"/>
      <c r="MX6" s="746">
        <v>615</v>
      </c>
      <c r="MY6" s="747"/>
      <c r="MZ6" s="746">
        <v>1129</v>
      </c>
      <c r="NA6" s="747"/>
      <c r="NB6" s="746">
        <v>2041</v>
      </c>
      <c r="NC6" s="747"/>
      <c r="ND6" s="746">
        <v>1679</v>
      </c>
      <c r="NE6" s="747"/>
      <c r="NF6" s="746">
        <v>1199</v>
      </c>
      <c r="NG6" s="747"/>
      <c r="NH6" s="149"/>
      <c r="NI6" s="150"/>
      <c r="NJ6" s="746">
        <v>528</v>
      </c>
      <c r="NK6" s="747"/>
      <c r="NL6" s="746">
        <v>1741</v>
      </c>
      <c r="NM6" s="747"/>
      <c r="NN6" s="746">
        <v>2478</v>
      </c>
      <c r="NO6" s="747"/>
      <c r="NP6" s="746">
        <v>1230</v>
      </c>
      <c r="NQ6" s="747"/>
      <c r="NR6" s="746">
        <v>1816</v>
      </c>
      <c r="NS6" s="747"/>
      <c r="NT6" s="149"/>
      <c r="NU6" s="150"/>
      <c r="NV6" s="746">
        <v>1609</v>
      </c>
      <c r="NW6" s="747"/>
      <c r="NX6" s="746">
        <v>2099</v>
      </c>
      <c r="NY6" s="747"/>
      <c r="NZ6" s="746">
        <v>2066</v>
      </c>
      <c r="OA6" s="747"/>
      <c r="OB6" s="746">
        <v>1715</v>
      </c>
      <c r="OC6" s="747"/>
      <c r="OD6" s="746">
        <v>2194</v>
      </c>
      <c r="OE6" s="747"/>
      <c r="OF6" s="149"/>
      <c r="OG6" s="150"/>
      <c r="OH6" s="746">
        <v>1290</v>
      </c>
      <c r="OI6" s="747"/>
      <c r="OJ6" s="746">
        <v>1461</v>
      </c>
      <c r="OK6" s="747"/>
      <c r="OL6" s="746">
        <v>1861</v>
      </c>
      <c r="OM6" s="747"/>
      <c r="ON6" s="746">
        <v>1861</v>
      </c>
      <c r="OO6" s="747"/>
      <c r="OP6" s="746">
        <v>1861</v>
      </c>
      <c r="OQ6" s="747"/>
      <c r="OR6" s="149"/>
      <c r="OS6" s="150"/>
      <c r="OT6" s="746">
        <v>1975</v>
      </c>
      <c r="OU6" s="747"/>
      <c r="OV6" s="746">
        <v>2086</v>
      </c>
      <c r="OW6" s="747"/>
      <c r="OX6" s="746">
        <f>1502+268</f>
        <v>1770</v>
      </c>
      <c r="OY6" s="747"/>
      <c r="OZ6" s="746">
        <v>1671</v>
      </c>
      <c r="PA6" s="747"/>
      <c r="PB6" s="746">
        <v>1189</v>
      </c>
      <c r="PC6" s="747"/>
      <c r="PD6" s="149"/>
      <c r="PE6" s="150"/>
      <c r="PF6" s="746">
        <v>1448</v>
      </c>
      <c r="PG6" s="747"/>
      <c r="PH6" s="746">
        <v>1981</v>
      </c>
      <c r="PI6" s="747"/>
      <c r="PJ6" s="746">
        <v>2176</v>
      </c>
      <c r="PK6" s="747"/>
      <c r="PL6" s="746">
        <v>1234</v>
      </c>
      <c r="PM6" s="747"/>
      <c r="PN6" s="746">
        <v>1682</v>
      </c>
      <c r="PO6" s="747"/>
      <c r="PP6" s="149"/>
      <c r="PQ6" s="150"/>
      <c r="PR6" s="746">
        <v>1649</v>
      </c>
      <c r="PS6" s="747"/>
      <c r="PT6" s="746">
        <f>1905+155</f>
        <v>2060</v>
      </c>
      <c r="PU6" s="747"/>
      <c r="PV6" s="746">
        <v>1878</v>
      </c>
      <c r="PW6" s="747"/>
      <c r="PX6" s="746">
        <v>2032</v>
      </c>
      <c r="PY6" s="747"/>
      <c r="PZ6" s="746">
        <v>1233</v>
      </c>
      <c r="QA6" s="747"/>
      <c r="QB6" s="149"/>
      <c r="QC6" s="150"/>
      <c r="QD6" s="746">
        <v>1784</v>
      </c>
      <c r="QE6" s="747"/>
      <c r="QF6" s="746">
        <v>2076</v>
      </c>
      <c r="QG6" s="747"/>
      <c r="QH6" s="746">
        <v>1641</v>
      </c>
      <c r="QI6" s="747"/>
      <c r="QJ6" s="746">
        <v>2035</v>
      </c>
      <c r="QK6" s="747"/>
      <c r="QL6" s="746">
        <v>1964</v>
      </c>
      <c r="QM6" s="747"/>
      <c r="QN6" s="149"/>
      <c r="QO6" s="150"/>
      <c r="QP6" s="746">
        <v>2052</v>
      </c>
      <c r="QQ6" s="747"/>
      <c r="QR6" s="746">
        <v>2159</v>
      </c>
      <c r="QS6" s="747"/>
      <c r="QT6" s="746">
        <v>1851</v>
      </c>
      <c r="QU6" s="747"/>
      <c r="QV6" s="746">
        <v>2212</v>
      </c>
      <c r="QW6" s="747"/>
      <c r="QX6" s="746">
        <v>2811</v>
      </c>
      <c r="QY6" s="747"/>
      <c r="QZ6" s="149"/>
      <c r="RA6" s="150"/>
      <c r="RB6" s="746">
        <v>2400</v>
      </c>
      <c r="RC6" s="747"/>
      <c r="RD6" s="746">
        <v>2099</v>
      </c>
      <c r="RE6" s="747"/>
      <c r="RF6" s="746">
        <v>1927</v>
      </c>
      <c r="RG6" s="747"/>
      <c r="RH6" s="746">
        <v>2331</v>
      </c>
      <c r="RI6" s="747"/>
      <c r="RJ6" s="746">
        <v>2164</v>
      </c>
      <c r="RK6" s="747"/>
      <c r="RL6" s="149"/>
      <c r="RM6" s="150"/>
      <c r="RN6" s="746">
        <v>2132</v>
      </c>
      <c r="RO6" s="747"/>
      <c r="RP6" s="746">
        <v>2384</v>
      </c>
      <c r="RQ6" s="747"/>
      <c r="RR6" s="746">
        <v>2061</v>
      </c>
      <c r="RS6" s="747"/>
      <c r="RT6" s="746">
        <v>1271</v>
      </c>
      <c r="RU6" s="747"/>
      <c r="RV6" s="746">
        <v>1019</v>
      </c>
      <c r="RW6" s="747"/>
      <c r="RX6" s="149"/>
      <c r="RY6" s="150"/>
      <c r="RZ6" s="746">
        <v>1599</v>
      </c>
      <c r="SA6" s="747"/>
      <c r="SB6" s="746">
        <v>2424</v>
      </c>
      <c r="SC6" s="747"/>
      <c r="SD6" s="746">
        <v>2359</v>
      </c>
      <c r="SE6" s="747"/>
      <c r="SF6" s="746">
        <v>2670</v>
      </c>
      <c r="SG6" s="747"/>
      <c r="SH6" s="746">
        <v>2467</v>
      </c>
      <c r="SI6" s="747"/>
      <c r="SJ6" s="149"/>
      <c r="SK6" s="150"/>
      <c r="SL6" s="746">
        <v>2505</v>
      </c>
      <c r="SM6" s="747"/>
      <c r="SN6" s="746">
        <v>2788</v>
      </c>
      <c r="SO6" s="747"/>
      <c r="SP6" s="746">
        <v>2616</v>
      </c>
      <c r="SQ6" s="747"/>
      <c r="SR6" s="746">
        <v>2049</v>
      </c>
      <c r="SS6" s="747"/>
      <c r="ST6" s="746">
        <v>1253</v>
      </c>
      <c r="SU6" s="747"/>
      <c r="SV6" s="149"/>
      <c r="SW6" s="150"/>
      <c r="SX6" s="746"/>
      <c r="SY6" s="747"/>
      <c r="SZ6" s="746">
        <v>1563</v>
      </c>
      <c r="TA6" s="747"/>
      <c r="TB6" s="746">
        <v>1366</v>
      </c>
      <c r="TC6" s="747"/>
      <c r="TD6" s="746">
        <v>3557</v>
      </c>
      <c r="TE6" s="747"/>
      <c r="TF6" s="746">
        <v>2192</v>
      </c>
      <c r="TG6" s="747"/>
      <c r="TH6" s="149"/>
      <c r="TI6" s="150"/>
      <c r="TJ6" s="746">
        <v>2555</v>
      </c>
      <c r="TK6" s="747"/>
      <c r="TL6" s="746">
        <v>2104</v>
      </c>
      <c r="TM6" s="747"/>
      <c r="TN6" s="746">
        <v>2352</v>
      </c>
      <c r="TO6" s="747"/>
      <c r="TP6" s="746">
        <v>2681</v>
      </c>
      <c r="TQ6" s="747"/>
      <c r="TR6" s="746">
        <v>2632</v>
      </c>
      <c r="TS6" s="747"/>
      <c r="TT6" s="149"/>
      <c r="TU6" s="150"/>
      <c r="TV6" s="746">
        <v>1767</v>
      </c>
      <c r="TW6" s="747"/>
      <c r="TX6" s="746">
        <v>2137</v>
      </c>
      <c r="TY6" s="747"/>
      <c r="TZ6" s="746">
        <v>2066</v>
      </c>
      <c r="UA6" s="747"/>
      <c r="UB6" s="746">
        <v>1850</v>
      </c>
      <c r="UC6" s="747"/>
      <c r="UD6" s="746">
        <v>4219</v>
      </c>
      <c r="UE6" s="747"/>
      <c r="UF6" s="149"/>
      <c r="UG6" s="150"/>
      <c r="UH6" s="746">
        <v>1017</v>
      </c>
      <c r="UI6" s="747"/>
      <c r="UJ6" s="746">
        <v>1620</v>
      </c>
      <c r="UK6" s="747"/>
      <c r="UL6" s="746">
        <v>1831</v>
      </c>
      <c r="UM6" s="747"/>
      <c r="UN6" s="746">
        <v>1633</v>
      </c>
      <c r="UO6" s="747"/>
      <c r="UP6" s="746">
        <v>1167</v>
      </c>
      <c r="UQ6" s="747"/>
      <c r="UR6" s="149"/>
      <c r="US6" s="150"/>
      <c r="UT6" s="746">
        <v>704</v>
      </c>
      <c r="UU6" s="747"/>
      <c r="UV6" s="746">
        <v>700</v>
      </c>
      <c r="UW6" s="747"/>
      <c r="UX6" s="746">
        <v>2603</v>
      </c>
      <c r="UY6" s="747"/>
      <c r="UZ6" s="746">
        <v>1764</v>
      </c>
      <c r="VA6" s="747"/>
      <c r="VB6" s="746">
        <v>1604</v>
      </c>
      <c r="VC6" s="747"/>
      <c r="VD6" s="149"/>
      <c r="VE6" s="150"/>
    </row>
    <row r="7" spans="1:589" ht="15" x14ac:dyDescent="0.25">
      <c r="A7" s="151" t="s">
        <v>458</v>
      </c>
      <c r="B7" s="772"/>
      <c r="C7" s="773"/>
      <c r="D7" s="772"/>
      <c r="E7" s="773"/>
      <c r="F7" s="772"/>
      <c r="G7" s="773"/>
      <c r="H7" s="772"/>
      <c r="I7" s="773"/>
      <c r="J7" s="748">
        <f>AVERAGE(B6:K6)</f>
        <v>244.2</v>
      </c>
      <c r="K7" s="749"/>
      <c r="L7" s="152">
        <v>1500</v>
      </c>
      <c r="M7" s="153">
        <f>L7/J7</f>
        <v>6.1425061425061429</v>
      </c>
      <c r="N7" s="750"/>
      <c r="O7" s="751"/>
      <c r="P7" s="750"/>
      <c r="Q7" s="751"/>
      <c r="R7" s="750"/>
      <c r="S7" s="751"/>
      <c r="T7" s="750"/>
      <c r="U7" s="751"/>
      <c r="V7" s="748">
        <f>AVERAGE(N6:W6)</f>
        <v>649.6</v>
      </c>
      <c r="W7" s="749"/>
      <c r="X7" s="152">
        <v>800</v>
      </c>
      <c r="Y7" s="153">
        <f>X7/V7-1</f>
        <v>0.23152709359605916</v>
      </c>
      <c r="Z7" s="750"/>
      <c r="AA7" s="751"/>
      <c r="AB7" s="750"/>
      <c r="AC7" s="751"/>
      <c r="AD7" s="750"/>
      <c r="AE7" s="751"/>
      <c r="AF7" s="750"/>
      <c r="AG7" s="751"/>
      <c r="AH7" s="748">
        <f>AVERAGE(Z6:AI6)</f>
        <v>1239.8</v>
      </c>
      <c r="AI7" s="749"/>
      <c r="AJ7" s="152">
        <v>1050</v>
      </c>
      <c r="AK7" s="153">
        <f>AJ7/AH7-1</f>
        <v>-0.15308920793676395</v>
      </c>
      <c r="AR7" s="750"/>
      <c r="AS7" s="751"/>
      <c r="AT7" s="748">
        <f>AVERAGE(AL6:AU6)</f>
        <v>1083</v>
      </c>
      <c r="AU7" s="749"/>
      <c r="AV7" s="152">
        <v>1000</v>
      </c>
      <c r="AW7" s="153">
        <f>AV7/AT7-1</f>
        <v>-7.6638965835641781E-2</v>
      </c>
      <c r="AX7" s="750"/>
      <c r="AY7" s="751"/>
      <c r="AZ7" s="750"/>
      <c r="BA7" s="751"/>
      <c r="BB7" s="750"/>
      <c r="BC7" s="751"/>
      <c r="BD7" s="750"/>
      <c r="BE7" s="751"/>
      <c r="BF7" s="748">
        <f>AVERAGE(AX6:BG6)</f>
        <v>1437.8</v>
      </c>
      <c r="BG7" s="749"/>
      <c r="BH7" s="152">
        <v>1050</v>
      </c>
      <c r="BI7" s="153">
        <f>BH7/BF7-1</f>
        <v>-0.26971762414800382</v>
      </c>
      <c r="BJ7" s="750"/>
      <c r="BK7" s="751"/>
      <c r="BL7" s="750"/>
      <c r="BM7" s="751"/>
      <c r="BN7" s="750"/>
      <c r="BO7" s="751"/>
      <c r="BP7" s="750"/>
      <c r="BQ7" s="751"/>
      <c r="BR7" s="748">
        <f>AVERAGE(BJ6:BS6)</f>
        <v>1207.2</v>
      </c>
      <c r="BS7" s="749"/>
      <c r="BT7" s="152">
        <v>1200</v>
      </c>
      <c r="BU7" s="153">
        <f>BT7/BR7-1</f>
        <v>-5.9642147117296984E-3</v>
      </c>
      <c r="BV7" s="750"/>
      <c r="BW7" s="751"/>
      <c r="BX7" s="750"/>
      <c r="BY7" s="751"/>
      <c r="BZ7" s="750"/>
      <c r="CA7" s="751"/>
      <c r="CB7" s="768"/>
      <c r="CC7" s="769"/>
      <c r="CD7" s="748">
        <f>AVERAGE(BV6:CE6)</f>
        <v>1947.3333333333333</v>
      </c>
      <c r="CE7" s="749"/>
      <c r="CF7" s="152">
        <v>1780</v>
      </c>
      <c r="CG7" s="153">
        <f>CF7/CD7-1</f>
        <v>-8.5929476206778488E-2</v>
      </c>
      <c r="CH7" s="750"/>
      <c r="CI7" s="751"/>
      <c r="CJ7" s="750"/>
      <c r="CK7" s="751"/>
      <c r="CL7" s="750"/>
      <c r="CM7" s="751"/>
      <c r="CN7" s="750"/>
      <c r="CO7" s="751"/>
      <c r="CP7" s="748">
        <f>AVERAGE(CH6:CQ6)</f>
        <v>1700.8</v>
      </c>
      <c r="CQ7" s="749"/>
      <c r="CR7" s="152">
        <v>1800</v>
      </c>
      <c r="CS7" s="153">
        <f>CR7/CP7-1</f>
        <v>5.8325493885230451E-2</v>
      </c>
      <c r="CT7" s="750"/>
      <c r="CU7" s="751"/>
      <c r="CV7" s="750"/>
      <c r="CW7" s="751"/>
      <c r="CX7" s="768"/>
      <c r="CY7" s="769"/>
      <c r="CZ7" s="750"/>
      <c r="DA7" s="751"/>
      <c r="DB7" s="748">
        <f>AVERAGE(CT6:DC6)</f>
        <v>2045.75</v>
      </c>
      <c r="DC7" s="749"/>
      <c r="DD7" s="152">
        <v>2200</v>
      </c>
      <c r="DE7" s="153">
        <f>DD7/DB7-1</f>
        <v>7.5400219968226878E-2</v>
      </c>
      <c r="DF7" s="750"/>
      <c r="DG7" s="751"/>
      <c r="DH7" s="750"/>
      <c r="DI7" s="751"/>
      <c r="DJ7" s="750"/>
      <c r="DK7" s="751"/>
      <c r="DL7" s="750"/>
      <c r="DM7" s="751"/>
      <c r="DN7" s="748">
        <f>AVERAGE(DF6:DO6)</f>
        <v>1626.8</v>
      </c>
      <c r="DO7" s="749"/>
      <c r="DP7" s="152">
        <v>1850</v>
      </c>
      <c r="DQ7" s="153">
        <f>DP7/DN7-1</f>
        <v>0.13720186869928708</v>
      </c>
      <c r="DR7" s="750"/>
      <c r="DS7" s="751"/>
      <c r="DT7" s="750"/>
      <c r="DU7" s="751"/>
      <c r="DV7" s="750"/>
      <c r="DW7" s="751"/>
      <c r="DX7" s="750"/>
      <c r="DY7" s="751"/>
      <c r="DZ7" s="748">
        <f>AVERAGE(DR6:EA6)</f>
        <v>1901.8</v>
      </c>
      <c r="EA7" s="749"/>
      <c r="EB7" s="152">
        <v>2000</v>
      </c>
      <c r="EC7" s="153">
        <f>EB7/DZ7-1</f>
        <v>5.1635292880429118E-2</v>
      </c>
      <c r="ED7" s="750"/>
      <c r="EE7" s="751"/>
      <c r="EF7" s="750"/>
      <c r="EG7" s="751"/>
      <c r="EH7" s="750"/>
      <c r="EI7" s="751"/>
      <c r="EJ7" s="750"/>
      <c r="EK7" s="751"/>
      <c r="EL7" s="748">
        <f>AVERAGE(ED6:EM6)</f>
        <v>1645.4</v>
      </c>
      <c r="EM7" s="749"/>
      <c r="EN7" s="152">
        <v>1650</v>
      </c>
      <c r="EO7" s="153">
        <f>EN7/EL7-1</f>
        <v>2.7956727847331386E-3</v>
      </c>
      <c r="EP7" s="750"/>
      <c r="EQ7" s="751"/>
      <c r="ER7" s="750"/>
      <c r="ES7" s="751"/>
      <c r="ET7" s="750"/>
      <c r="EU7" s="751"/>
      <c r="EV7" s="750"/>
      <c r="EW7" s="751"/>
      <c r="EX7" s="748">
        <f>AVERAGE(EP6:EY6)</f>
        <v>1552.8</v>
      </c>
      <c r="EY7" s="749"/>
      <c r="EZ7" s="152">
        <v>1600</v>
      </c>
      <c r="FA7" s="153">
        <f>EZ7/EX7-1</f>
        <v>3.0396702730551395E-2</v>
      </c>
      <c r="FB7" s="750"/>
      <c r="FC7" s="751"/>
      <c r="FD7" s="750"/>
      <c r="FE7" s="751"/>
      <c r="FF7" s="750"/>
      <c r="FG7" s="751"/>
      <c r="FH7" s="750"/>
      <c r="FI7" s="751"/>
      <c r="FJ7" s="748">
        <f>AVERAGE(FB6:FK6)</f>
        <v>1868.2</v>
      </c>
      <c r="FK7" s="749"/>
      <c r="FL7" s="152">
        <v>1850</v>
      </c>
      <c r="FM7" s="153">
        <f>FL7/FJ7-1</f>
        <v>-9.7419976447917778E-3</v>
      </c>
      <c r="FN7" s="750"/>
      <c r="FO7" s="751"/>
      <c r="FP7" s="750"/>
      <c r="FQ7" s="751"/>
      <c r="FR7" s="750"/>
      <c r="FS7" s="751"/>
      <c r="FT7" s="750"/>
      <c r="FU7" s="751"/>
      <c r="FV7" s="748">
        <f>AVERAGE(FN6:FW6)</f>
        <v>1570.4</v>
      </c>
      <c r="FW7" s="749"/>
      <c r="FX7" s="152">
        <v>1700</v>
      </c>
      <c r="FY7" s="153">
        <f>FX7/FV7-1</f>
        <v>8.2526744778400385E-2</v>
      </c>
      <c r="FZ7" s="750"/>
      <c r="GA7" s="751"/>
      <c r="GB7" s="750"/>
      <c r="GC7" s="751"/>
      <c r="GD7" s="750"/>
      <c r="GE7" s="751"/>
      <c r="GF7" s="750"/>
      <c r="GG7" s="751"/>
      <c r="GH7" s="748">
        <f>AVERAGE(FZ6:GI6)</f>
        <v>1559.6</v>
      </c>
      <c r="GI7" s="749"/>
      <c r="GJ7" s="152">
        <v>1600</v>
      </c>
      <c r="GK7" s="153">
        <f>GJ7/GH7-1</f>
        <v>2.5904077968710082E-2</v>
      </c>
      <c r="GL7" s="750"/>
      <c r="GM7" s="751"/>
      <c r="GN7" s="750"/>
      <c r="GO7" s="751"/>
      <c r="GP7" s="750"/>
      <c r="GQ7" s="751"/>
      <c r="GR7" s="750"/>
      <c r="GS7" s="751"/>
      <c r="GT7" s="748">
        <f>AVERAGE(GL6:GU6)</f>
        <v>1640.25</v>
      </c>
      <c r="GU7" s="749"/>
      <c r="GV7" s="152">
        <v>1650</v>
      </c>
      <c r="GW7" s="153">
        <f>GV7/GT7-1</f>
        <v>5.9442158207589912E-3</v>
      </c>
      <c r="GX7" s="750"/>
      <c r="GY7" s="751"/>
      <c r="GZ7" s="750"/>
      <c r="HA7" s="751"/>
      <c r="HB7" s="750"/>
      <c r="HC7" s="751"/>
      <c r="HD7" s="750"/>
      <c r="HE7" s="751"/>
      <c r="HF7" s="748">
        <f>AVERAGE(GX6:HG6)</f>
        <v>1920</v>
      </c>
      <c r="HG7" s="749"/>
      <c r="HH7" s="152">
        <v>1920</v>
      </c>
      <c r="HI7" s="153">
        <f>HH7/HF7-1</f>
        <v>0</v>
      </c>
      <c r="HL7" s="750"/>
      <c r="HM7" s="751"/>
      <c r="HN7" s="750"/>
      <c r="HO7" s="751"/>
      <c r="HP7" s="750"/>
      <c r="HQ7" s="751"/>
      <c r="HR7" s="748">
        <f>AVERAGE(HJ6:HS6)</f>
        <v>1730.4</v>
      </c>
      <c r="HS7" s="749"/>
      <c r="HT7" s="152">
        <v>2000</v>
      </c>
      <c r="HU7" s="153">
        <f>HT7/HR7-1</f>
        <v>0.15580212667591309</v>
      </c>
      <c r="HX7" s="750"/>
      <c r="HY7" s="751"/>
      <c r="HZ7" s="750"/>
      <c r="IA7" s="751"/>
      <c r="IB7" s="750"/>
      <c r="IC7" s="751"/>
      <c r="ID7" s="748">
        <f>AVERAGE(HV6:IE6)</f>
        <v>1657.8</v>
      </c>
      <c r="IE7" s="749"/>
      <c r="IF7" s="152">
        <v>1850</v>
      </c>
      <c r="IG7" s="153">
        <f>IF7/ID7-1</f>
        <v>0.11593678368922666</v>
      </c>
      <c r="IJ7" s="750"/>
      <c r="IK7" s="751"/>
      <c r="IL7" s="750"/>
      <c r="IM7" s="751"/>
      <c r="IN7" s="750"/>
      <c r="IO7" s="751"/>
      <c r="IP7" s="748">
        <f>AVERAGE(IH6:IQ6)</f>
        <v>1850</v>
      </c>
      <c r="IQ7" s="749"/>
      <c r="IR7" s="152">
        <v>1850</v>
      </c>
      <c r="IS7" s="153">
        <f>IR7/IP7-1</f>
        <v>0</v>
      </c>
      <c r="IV7" s="750"/>
      <c r="IW7" s="751"/>
      <c r="IX7" s="750"/>
      <c r="IY7" s="751"/>
      <c r="IZ7" s="750"/>
      <c r="JA7" s="751"/>
      <c r="JB7" s="748">
        <f>AVERAGE(IT6:JC6)</f>
        <v>1808.2</v>
      </c>
      <c r="JC7" s="749"/>
      <c r="JD7" s="152">
        <v>1700</v>
      </c>
      <c r="JE7" s="153">
        <f>JD7/JB7-1</f>
        <v>-5.9838513438778884E-2</v>
      </c>
      <c r="JH7" s="750"/>
      <c r="JI7" s="751"/>
      <c r="JJ7" s="750"/>
      <c r="JK7" s="751"/>
      <c r="JL7" s="750"/>
      <c r="JM7" s="751"/>
      <c r="JN7" s="748">
        <f>AVERAGE(JF6:JO6)</f>
        <v>2095.75</v>
      </c>
      <c r="JO7" s="749"/>
      <c r="JP7" s="152">
        <v>2150</v>
      </c>
      <c r="JQ7" s="153">
        <f>JP7/JN7-1</f>
        <v>2.5885721102230752E-2</v>
      </c>
      <c r="JT7" s="750"/>
      <c r="JU7" s="751"/>
      <c r="JV7" s="750"/>
      <c r="JW7" s="751"/>
      <c r="JX7" s="750"/>
      <c r="JY7" s="751"/>
      <c r="JZ7" s="748">
        <f>AVERAGE(JR6:KA6)</f>
        <v>1925.2</v>
      </c>
      <c r="KA7" s="749"/>
      <c r="KB7" s="152" t="s">
        <v>317</v>
      </c>
      <c r="KC7" s="153" t="e">
        <f>KB7/JZ7-1</f>
        <v>#VALUE!</v>
      </c>
      <c r="KF7" s="750"/>
      <c r="KG7" s="751"/>
      <c r="KH7" s="750"/>
      <c r="KI7" s="751"/>
      <c r="KJ7" s="750"/>
      <c r="KK7" s="751"/>
      <c r="KL7" s="748">
        <f>AVERAGE(KD6:KM6)</f>
        <v>1881.8</v>
      </c>
      <c r="KM7" s="749"/>
      <c r="KN7" s="152">
        <v>2000</v>
      </c>
      <c r="KO7" s="153">
        <f>KN7/KL7-1</f>
        <v>6.2812201084068375E-2</v>
      </c>
      <c r="KR7" s="750"/>
      <c r="KS7" s="751"/>
      <c r="KT7" s="750"/>
      <c r="KU7" s="751"/>
      <c r="KV7" s="750"/>
      <c r="KW7" s="751"/>
      <c r="KX7" s="748">
        <f>AVERAGE(KP6:KY6)</f>
        <v>1884.8</v>
      </c>
      <c r="KY7" s="749"/>
      <c r="KZ7" s="152">
        <v>1900</v>
      </c>
      <c r="LA7" s="153">
        <f>KZ7/KX7-1</f>
        <v>8.0645161290322509E-3</v>
      </c>
      <c r="LD7" s="750"/>
      <c r="LE7" s="751"/>
      <c r="LF7" s="750"/>
      <c r="LG7" s="751"/>
      <c r="LH7" s="750"/>
      <c r="LI7" s="751"/>
      <c r="LJ7" s="748">
        <f>AVERAGE(LB6:LK6)</f>
        <v>1891</v>
      </c>
      <c r="LK7" s="749"/>
      <c r="LL7" s="152">
        <v>1900</v>
      </c>
      <c r="LM7" s="153">
        <f>LL7/LJ7-1</f>
        <v>4.7593865679533831E-3</v>
      </c>
      <c r="LN7" s="750"/>
      <c r="LO7" s="751"/>
      <c r="LP7" s="750"/>
      <c r="LQ7" s="751"/>
      <c r="LR7" s="750"/>
      <c r="LS7" s="751"/>
      <c r="LT7" s="750"/>
      <c r="LU7" s="751"/>
      <c r="LV7" s="748">
        <f>AVERAGE(LN6:LW6)</f>
        <v>1823</v>
      </c>
      <c r="LW7" s="749"/>
      <c r="LX7" s="152">
        <v>1900</v>
      </c>
      <c r="LY7" s="153">
        <f>LX7/LV7-1</f>
        <v>4.2238069116840471E-2</v>
      </c>
      <c r="LZ7" s="750"/>
      <c r="MA7" s="751"/>
      <c r="MB7" s="750"/>
      <c r="MC7" s="751"/>
      <c r="MD7" s="750"/>
      <c r="ME7" s="751"/>
      <c r="MF7" s="750"/>
      <c r="MG7" s="751"/>
      <c r="MH7" s="748">
        <f>AVERAGE(LZ6:MI6)</f>
        <v>1343.8</v>
      </c>
      <c r="MI7" s="749"/>
      <c r="MJ7" s="152">
        <v>1450</v>
      </c>
      <c r="MK7" s="153">
        <f>MJ7/MH7-1</f>
        <v>7.9029617502604621E-2</v>
      </c>
      <c r="ML7" s="750"/>
      <c r="MM7" s="751"/>
      <c r="MN7" s="750"/>
      <c r="MO7" s="751"/>
      <c r="MP7" s="750"/>
      <c r="MQ7" s="751"/>
      <c r="MR7" s="750"/>
      <c r="MS7" s="751"/>
      <c r="MT7" s="748">
        <f>AVERAGE(ML6:MU6)</f>
        <v>1122.2</v>
      </c>
      <c r="MU7" s="749"/>
      <c r="MV7" s="152">
        <v>1500</v>
      </c>
      <c r="MW7" s="153">
        <f>MV7/MT7-1</f>
        <v>0.33666013188379962</v>
      </c>
      <c r="MX7" s="750"/>
      <c r="MY7" s="751"/>
      <c r="MZ7" s="750"/>
      <c r="NA7" s="751"/>
      <c r="NB7" s="750"/>
      <c r="NC7" s="751"/>
      <c r="ND7" s="750"/>
      <c r="NE7" s="751"/>
      <c r="NF7" s="748">
        <f>AVERAGE(MX6:NG6)</f>
        <v>1332.6</v>
      </c>
      <c r="NG7" s="749"/>
      <c r="NH7" s="152">
        <v>1500</v>
      </c>
      <c r="NI7" s="153">
        <f>NH7/NF7-1</f>
        <v>0.12561909049977493</v>
      </c>
      <c r="NJ7" s="750"/>
      <c r="NK7" s="751"/>
      <c r="NL7" s="750"/>
      <c r="NM7" s="751"/>
      <c r="NN7" s="750"/>
      <c r="NO7" s="751"/>
      <c r="NP7" s="750"/>
      <c r="NQ7" s="751"/>
      <c r="NR7" s="748">
        <f>AVERAGE(NJ6:NS6)</f>
        <v>1558.6</v>
      </c>
      <c r="NS7" s="749"/>
      <c r="NT7" s="152">
        <v>1620</v>
      </c>
      <c r="NU7" s="153">
        <f>NT7/NR7-1</f>
        <v>3.9394328243295362E-2</v>
      </c>
      <c r="NV7" s="750"/>
      <c r="NW7" s="751"/>
      <c r="NX7" s="750"/>
      <c r="NY7" s="751"/>
      <c r="NZ7" s="750"/>
      <c r="OA7" s="751"/>
      <c r="OB7" s="750"/>
      <c r="OC7" s="751"/>
      <c r="OD7" s="748">
        <f>AVERAGE(NV6:OE6)</f>
        <v>1936.6</v>
      </c>
      <c r="OE7" s="749"/>
      <c r="OF7" s="152">
        <v>1950</v>
      </c>
      <c r="OG7" s="153">
        <f>OF7/OD7-1</f>
        <v>6.9193431787668569E-3</v>
      </c>
      <c r="OH7" s="750"/>
      <c r="OI7" s="751"/>
      <c r="OJ7" s="750"/>
      <c r="OK7" s="751"/>
      <c r="OL7" s="750"/>
      <c r="OM7" s="751"/>
      <c r="ON7" s="750"/>
      <c r="OO7" s="751"/>
      <c r="OP7" s="748">
        <f>AVERAGE(OH6:OQ6)</f>
        <v>1666.8</v>
      </c>
      <c r="OQ7" s="749"/>
      <c r="OR7" s="152">
        <v>1600</v>
      </c>
      <c r="OS7" s="153">
        <f>OR7/OP7-1</f>
        <v>-4.0076793856491433E-2</v>
      </c>
      <c r="OT7" s="750"/>
      <c r="OU7" s="751"/>
      <c r="OV7" s="750"/>
      <c r="OW7" s="751"/>
      <c r="OX7" s="750"/>
      <c r="OY7" s="751"/>
      <c r="OZ7" s="750"/>
      <c r="PA7" s="751"/>
      <c r="PB7" s="748">
        <f>AVERAGE(OT6:PC6)</f>
        <v>1738.2</v>
      </c>
      <c r="PC7" s="749"/>
      <c r="PD7" s="152">
        <v>1700</v>
      </c>
      <c r="PE7" s="153">
        <f>PD7/PB7-1</f>
        <v>-2.1976757565297489E-2</v>
      </c>
      <c r="PF7" s="750" t="s">
        <v>570</v>
      </c>
      <c r="PG7" s="751"/>
      <c r="PH7" s="750"/>
      <c r="PI7" s="751"/>
      <c r="PJ7" s="750"/>
      <c r="PK7" s="751"/>
      <c r="PL7" s="750"/>
      <c r="PM7" s="751"/>
      <c r="PN7" s="748">
        <f>AVERAGE(PF6:PO6)</f>
        <v>1704.2</v>
      </c>
      <c r="PO7" s="749"/>
      <c r="PP7" s="152">
        <v>1800</v>
      </c>
      <c r="PQ7" s="153">
        <f>PP7/PN7-1</f>
        <v>5.6214059382701631E-2</v>
      </c>
      <c r="PR7" s="750" t="s">
        <v>570</v>
      </c>
      <c r="PS7" s="751"/>
      <c r="PT7" s="750"/>
      <c r="PU7" s="751"/>
      <c r="PV7" s="750"/>
      <c r="PW7" s="751"/>
      <c r="PX7" s="750"/>
      <c r="PY7" s="751"/>
      <c r="PZ7" s="748">
        <f>AVERAGE(PR6:QA6)</f>
        <v>1770.4</v>
      </c>
      <c r="QA7" s="749"/>
      <c r="QB7" s="152">
        <v>1800</v>
      </c>
      <c r="QC7" s="153">
        <f>QB7/PZ7-1</f>
        <v>1.6719385449615931E-2</v>
      </c>
      <c r="QD7" s="750" t="s">
        <v>570</v>
      </c>
      <c r="QE7" s="751"/>
      <c r="QF7" s="750"/>
      <c r="QG7" s="751"/>
      <c r="QH7" s="750"/>
      <c r="QI7" s="751"/>
      <c r="QJ7" s="750"/>
      <c r="QK7" s="751"/>
      <c r="QL7" s="748">
        <f>AVERAGE(QD6:QM6)</f>
        <v>1900</v>
      </c>
      <c r="QM7" s="749"/>
      <c r="QN7" s="152">
        <v>1900</v>
      </c>
      <c r="QO7" s="153">
        <f>QN7/QL7-1</f>
        <v>0</v>
      </c>
      <c r="QP7" s="750" t="s">
        <v>570</v>
      </c>
      <c r="QQ7" s="751"/>
      <c r="QR7" s="750"/>
      <c r="QS7" s="751"/>
      <c r="QT7" s="750"/>
      <c r="QU7" s="751"/>
      <c r="QV7" s="750"/>
      <c r="QW7" s="751"/>
      <c r="QX7" s="748">
        <f>AVERAGE(QP6:QY6)</f>
        <v>2217</v>
      </c>
      <c r="QY7" s="749"/>
      <c r="QZ7" s="152">
        <v>2000</v>
      </c>
      <c r="RA7" s="153">
        <f>QZ7/QX7-1</f>
        <v>-9.7880018042399652E-2</v>
      </c>
      <c r="RB7" s="750" t="s">
        <v>570</v>
      </c>
      <c r="RC7" s="751"/>
      <c r="RD7" s="750"/>
      <c r="RE7" s="751"/>
      <c r="RF7" s="750"/>
      <c r="RG7" s="751"/>
      <c r="RH7" s="750"/>
      <c r="RI7" s="751"/>
      <c r="RJ7" s="748">
        <f>AVERAGE(RB6:RK6)</f>
        <v>2184.1999999999998</v>
      </c>
      <c r="RK7" s="749"/>
      <c r="RL7" s="152">
        <v>2200</v>
      </c>
      <c r="RM7" s="153">
        <f>RL7/RJ7-1</f>
        <v>7.2337698013003049E-3</v>
      </c>
      <c r="RN7" s="750" t="s">
        <v>570</v>
      </c>
      <c r="RO7" s="751"/>
      <c r="RP7" s="750"/>
      <c r="RQ7" s="751"/>
      <c r="RR7" s="750"/>
      <c r="RS7" s="751"/>
      <c r="RT7" s="750"/>
      <c r="RU7" s="751"/>
      <c r="RV7" s="748">
        <f>AVERAGE(RN6:RW6)</f>
        <v>1773.4</v>
      </c>
      <c r="RW7" s="749"/>
      <c r="RX7" s="152">
        <v>2200</v>
      </c>
      <c r="RY7" s="153">
        <f>RX7/RV7-1</f>
        <v>0.24055486635840762</v>
      </c>
      <c r="RZ7" s="750" t="s">
        <v>570</v>
      </c>
      <c r="SA7" s="751"/>
      <c r="SB7" s="750"/>
      <c r="SC7" s="751"/>
      <c r="SD7" s="750"/>
      <c r="SE7" s="751"/>
      <c r="SF7" s="750"/>
      <c r="SG7" s="751"/>
      <c r="SH7" s="748">
        <f>AVERAGE(RZ6:SI6)</f>
        <v>2303.8000000000002</v>
      </c>
      <c r="SI7" s="749"/>
      <c r="SJ7" s="152">
        <v>2250</v>
      </c>
      <c r="SK7" s="153">
        <f>SJ7/SH7-1</f>
        <v>-2.3352721590415904E-2</v>
      </c>
      <c r="SL7" s="750"/>
      <c r="SM7" s="751"/>
      <c r="SN7" s="750"/>
      <c r="SO7" s="751"/>
      <c r="SP7" s="750"/>
      <c r="SQ7" s="751"/>
      <c r="SR7" s="329"/>
      <c r="SS7" s="330"/>
      <c r="ST7" s="748">
        <f>AVERAGE(SL6:SU6)</f>
        <v>2242.1999999999998</v>
      </c>
      <c r="SU7" s="749"/>
      <c r="SV7" s="152">
        <v>2450</v>
      </c>
      <c r="SW7" s="153">
        <f>SV7/ST7-1</f>
        <v>9.2676835251092715E-2</v>
      </c>
      <c r="SX7" s="750"/>
      <c r="SY7" s="751"/>
      <c r="SZ7" s="750"/>
      <c r="TA7" s="751"/>
      <c r="TB7" s="750"/>
      <c r="TC7" s="751"/>
      <c r="TD7" s="750"/>
      <c r="TE7" s="751"/>
      <c r="TF7" s="748">
        <f>AVERAGE(SZ6:TG6)</f>
        <v>2169.5</v>
      </c>
      <c r="TG7" s="749"/>
      <c r="TH7" s="152">
        <v>2200</v>
      </c>
      <c r="TI7" s="153">
        <f>TH7/TF7-1</f>
        <v>1.405853883383279E-2</v>
      </c>
      <c r="TJ7" s="750"/>
      <c r="TK7" s="751"/>
      <c r="TL7" s="750"/>
      <c r="TM7" s="751"/>
      <c r="TN7" s="750"/>
      <c r="TO7" s="751"/>
      <c r="TP7" s="329"/>
      <c r="TQ7" s="330"/>
      <c r="TR7" s="748">
        <f>AVERAGE(TJ6:TS6)</f>
        <v>2464.8000000000002</v>
      </c>
      <c r="TS7" s="749"/>
      <c r="TT7" s="152">
        <v>2350</v>
      </c>
      <c r="TU7" s="153">
        <f>TT7/TR7-1</f>
        <v>-4.6575787082116293E-2</v>
      </c>
      <c r="TV7" s="750"/>
      <c r="TW7" s="751"/>
      <c r="TX7" s="750"/>
      <c r="TY7" s="751"/>
      <c r="TZ7" s="750"/>
      <c r="UA7" s="751"/>
      <c r="UB7" s="329"/>
      <c r="UC7" s="330"/>
      <c r="UD7" s="748">
        <f>AVERAGE(TV6:UE6)</f>
        <v>2407.8000000000002</v>
      </c>
      <c r="UE7" s="749"/>
      <c r="UF7" s="152">
        <v>2100</v>
      </c>
      <c r="UG7" s="153">
        <f>UF7/UD7-1</f>
        <v>-0.12783453775230502</v>
      </c>
      <c r="UH7" s="750"/>
      <c r="UI7" s="751"/>
      <c r="UJ7" s="750"/>
      <c r="UK7" s="751"/>
      <c r="UL7" s="750"/>
      <c r="UM7" s="751"/>
      <c r="UN7" s="329"/>
      <c r="UO7" s="330"/>
      <c r="UP7" s="748">
        <f>AVERAGE(UH6:UQ6)</f>
        <v>1453.6</v>
      </c>
      <c r="UQ7" s="749"/>
      <c r="UR7" s="152">
        <v>1600</v>
      </c>
      <c r="US7" s="153">
        <f>UR7/UP7-1</f>
        <v>0.10071546505228413</v>
      </c>
      <c r="UT7" s="750"/>
      <c r="UU7" s="751"/>
      <c r="UV7" s="750"/>
      <c r="UW7" s="751"/>
      <c r="UX7" s="750"/>
      <c r="UY7" s="751"/>
      <c r="UZ7" s="329"/>
      <c r="VA7" s="330"/>
      <c r="VB7" s="748">
        <f>AVERAGE(UT6:VC6)</f>
        <v>1475</v>
      </c>
      <c r="VC7" s="749"/>
      <c r="VD7" s="152">
        <v>1500</v>
      </c>
      <c r="VE7" s="153">
        <f>VD7/VB7-1</f>
        <v>1.6949152542372836E-2</v>
      </c>
    </row>
    <row r="8" spans="1:589" ht="13.5" thickBot="1" x14ac:dyDescent="0.25">
      <c r="A8" s="154" t="s">
        <v>459</v>
      </c>
      <c r="B8" s="734">
        <v>11510.129000000001</v>
      </c>
      <c r="C8" s="735"/>
      <c r="D8" s="734">
        <v>7111.8680000000004</v>
      </c>
      <c r="E8" s="735"/>
      <c r="F8" s="734">
        <v>7331.8829999999998</v>
      </c>
      <c r="G8" s="735"/>
      <c r="H8" s="734">
        <v>4377.875</v>
      </c>
      <c r="I8" s="735"/>
      <c r="J8" s="734">
        <v>16733.267</v>
      </c>
      <c r="K8" s="735"/>
      <c r="L8" s="155"/>
      <c r="M8" s="156"/>
      <c r="N8" s="734">
        <v>5821.3670000000002</v>
      </c>
      <c r="O8" s="735"/>
      <c r="P8" s="734">
        <v>10391.605</v>
      </c>
      <c r="Q8" s="735"/>
      <c r="R8" s="734">
        <v>8410.5360000000001</v>
      </c>
      <c r="S8" s="735"/>
      <c r="T8" s="734">
        <v>14090.759</v>
      </c>
      <c r="U8" s="735"/>
      <c r="V8" s="734">
        <v>7256.9570000000003</v>
      </c>
      <c r="W8" s="735"/>
      <c r="X8" s="155"/>
      <c r="Y8" s="156"/>
      <c r="Z8" s="734">
        <v>20367.636999999999</v>
      </c>
      <c r="AA8" s="735"/>
      <c r="AB8" s="734">
        <v>11690.334999999999</v>
      </c>
      <c r="AC8" s="735"/>
      <c r="AD8" s="734">
        <v>3259.7930000000001</v>
      </c>
      <c r="AE8" s="735"/>
      <c r="AF8" s="734">
        <v>19781.760999999999</v>
      </c>
      <c r="AG8" s="735"/>
      <c r="AH8" s="734"/>
      <c r="AI8" s="735"/>
      <c r="AJ8" s="155"/>
      <c r="AK8" s="156"/>
      <c r="AL8" s="734">
        <v>21268.386999999999</v>
      </c>
      <c r="AM8" s="735"/>
      <c r="AN8" s="734">
        <v>17054.903999999999</v>
      </c>
      <c r="AO8" s="735"/>
      <c r="AP8" s="734">
        <v>9206.0529999999999</v>
      </c>
      <c r="AQ8" s="735"/>
      <c r="AR8" s="734">
        <v>5952.9579999999996</v>
      </c>
      <c r="AS8" s="735"/>
      <c r="AT8" s="734">
        <v>4933.5590000000002</v>
      </c>
      <c r="AU8" s="735"/>
      <c r="AV8" s="155"/>
      <c r="AW8" s="156"/>
      <c r="AX8" s="734">
        <v>15267.921</v>
      </c>
      <c r="AY8" s="735"/>
      <c r="AZ8" s="734">
        <v>20083.538</v>
      </c>
      <c r="BA8" s="735"/>
      <c r="BB8" s="734">
        <v>13489.816000000001</v>
      </c>
      <c r="BC8" s="735"/>
      <c r="BD8" s="734">
        <v>8660.4339999999993</v>
      </c>
      <c r="BE8" s="735"/>
      <c r="BF8" s="734">
        <v>2739.2220000000002</v>
      </c>
      <c r="BG8" s="735"/>
      <c r="BH8" s="155"/>
      <c r="BI8" s="156"/>
      <c r="BJ8" s="734">
        <v>34622.021000000001</v>
      </c>
      <c r="BK8" s="735"/>
      <c r="BL8" s="734">
        <v>12313.576999999999</v>
      </c>
      <c r="BM8" s="735"/>
      <c r="BN8" s="734">
        <v>14183.436</v>
      </c>
      <c r="BO8" s="735"/>
      <c r="BP8" s="734">
        <v>17198.856</v>
      </c>
      <c r="BQ8" s="735"/>
      <c r="BR8" s="734">
        <v>8573.0769999999993</v>
      </c>
      <c r="BS8" s="735"/>
      <c r="BT8" s="155"/>
      <c r="BU8" s="156"/>
      <c r="BV8" s="734">
        <v>21126.625</v>
      </c>
      <c r="BW8" s="735"/>
      <c r="BX8" s="734">
        <v>21049.348000000002</v>
      </c>
      <c r="BY8" s="735"/>
      <c r="BZ8" s="734">
        <v>24321.972000000002</v>
      </c>
      <c r="CA8" s="735"/>
      <c r="CB8" s="774"/>
      <c r="CC8" s="775"/>
      <c r="CD8" s="774"/>
      <c r="CE8" s="775"/>
      <c r="CF8" s="155"/>
      <c r="CG8" s="156"/>
      <c r="CH8" s="734">
        <v>18449.401999999998</v>
      </c>
      <c r="CI8" s="735"/>
      <c r="CJ8" s="734">
        <v>29540.502</v>
      </c>
      <c r="CK8" s="735"/>
      <c r="CL8" s="734">
        <v>18643.68</v>
      </c>
      <c r="CM8" s="735"/>
      <c r="CN8" s="734">
        <v>27628.06</v>
      </c>
      <c r="CO8" s="735"/>
      <c r="CP8" s="734">
        <v>19305.314999999999</v>
      </c>
      <c r="CQ8" s="735"/>
      <c r="CR8" s="155"/>
      <c r="CS8" s="156"/>
      <c r="CT8" s="734">
        <v>26350.143</v>
      </c>
      <c r="CU8" s="735"/>
      <c r="CV8" s="734">
        <v>34137.067999999999</v>
      </c>
      <c r="CW8" s="735"/>
      <c r="CX8" s="774"/>
      <c r="CY8" s="775"/>
      <c r="CZ8" s="734">
        <v>17926.733</v>
      </c>
      <c r="DA8" s="735"/>
      <c r="DB8" s="734">
        <v>33664.940999999999</v>
      </c>
      <c r="DC8" s="735"/>
      <c r="DD8" s="155"/>
      <c r="DE8" s="156"/>
      <c r="DF8" s="734">
        <v>30167.517</v>
      </c>
      <c r="DG8" s="735"/>
      <c r="DH8" s="734">
        <v>21284</v>
      </c>
      <c r="DI8" s="735"/>
      <c r="DJ8" s="734">
        <v>19571.991000000002</v>
      </c>
      <c r="DK8" s="735"/>
      <c r="DL8" s="734">
        <v>29502.129000000001</v>
      </c>
      <c r="DM8" s="735"/>
      <c r="DN8" s="734">
        <v>7017.0039999999999</v>
      </c>
      <c r="DO8" s="735"/>
      <c r="DP8" s="155"/>
      <c r="DQ8" s="156"/>
      <c r="DR8" s="734">
        <v>21121.035</v>
      </c>
      <c r="DS8" s="735"/>
      <c r="DT8" s="734">
        <v>22169.266</v>
      </c>
      <c r="DU8" s="735"/>
      <c r="DV8" s="734">
        <v>21713.257000000001</v>
      </c>
      <c r="DW8" s="735"/>
      <c r="DX8" s="734">
        <v>18039.727999999999</v>
      </c>
      <c r="DY8" s="735"/>
      <c r="DZ8" s="734"/>
      <c r="EA8" s="735"/>
      <c r="EB8" s="155"/>
      <c r="EC8" s="156"/>
      <c r="ED8" s="734">
        <v>18699.606</v>
      </c>
      <c r="EE8" s="735"/>
      <c r="EF8" s="734">
        <v>19063.546999999999</v>
      </c>
      <c r="EG8" s="735"/>
      <c r="EH8" s="734">
        <v>20820.326000000001</v>
      </c>
      <c r="EI8" s="735"/>
      <c r="EJ8" s="734">
        <v>19900.859</v>
      </c>
      <c r="EK8" s="735"/>
      <c r="EL8" s="734">
        <v>9279.3860000000004</v>
      </c>
      <c r="EM8" s="735"/>
      <c r="EN8" s="155"/>
      <c r="EO8" s="156"/>
      <c r="EP8" s="734">
        <v>15441.861000000001</v>
      </c>
      <c r="EQ8" s="735"/>
      <c r="ER8" s="734">
        <v>21108.638999999999</v>
      </c>
      <c r="ES8" s="735"/>
      <c r="ET8" s="734">
        <v>27809.645</v>
      </c>
      <c r="EU8" s="735"/>
      <c r="EV8" s="734">
        <v>20202.487000000001</v>
      </c>
      <c r="EW8" s="735"/>
      <c r="EX8" s="734">
        <v>32604.011999999999</v>
      </c>
      <c r="EY8" s="735"/>
      <c r="EZ8" s="155"/>
      <c r="FA8" s="156"/>
      <c r="FB8" s="734">
        <v>24624.276999999998</v>
      </c>
      <c r="FC8" s="735"/>
      <c r="FD8" s="734">
        <v>32589.373</v>
      </c>
      <c r="FE8" s="735"/>
      <c r="FF8" s="734">
        <v>24187.397000000001</v>
      </c>
      <c r="FG8" s="735"/>
      <c r="FH8" s="734">
        <v>16116.566000000001</v>
      </c>
      <c r="FI8" s="735"/>
      <c r="FJ8" s="734">
        <v>10193.815000000001</v>
      </c>
      <c r="FK8" s="735"/>
      <c r="FL8" s="155"/>
      <c r="FM8" s="156"/>
      <c r="FN8" s="734">
        <v>21118.53</v>
      </c>
      <c r="FO8" s="735"/>
      <c r="FP8" s="734">
        <v>11224.458000000001</v>
      </c>
      <c r="FQ8" s="735"/>
      <c r="FR8" s="734">
        <v>17855.892</v>
      </c>
      <c r="FS8" s="735"/>
      <c r="FT8" s="734">
        <v>18306.966</v>
      </c>
      <c r="FU8" s="735"/>
      <c r="FV8" s="734">
        <v>10324.377</v>
      </c>
      <c r="FW8" s="735"/>
      <c r="FX8" s="155"/>
      <c r="FY8" s="156"/>
      <c r="FZ8" s="734">
        <v>11014.102999999999</v>
      </c>
      <c r="GA8" s="735"/>
      <c r="GB8" s="734">
        <v>16399.900000000001</v>
      </c>
      <c r="GC8" s="735"/>
      <c r="GD8" s="734">
        <v>16966.413</v>
      </c>
      <c r="GE8" s="735"/>
      <c r="GF8" s="734">
        <v>24324.092000000001</v>
      </c>
      <c r="GG8" s="735"/>
      <c r="GH8" s="734">
        <v>26961.274000000001</v>
      </c>
      <c r="GI8" s="735"/>
      <c r="GJ8" s="155"/>
      <c r="GK8" s="156"/>
      <c r="GL8" s="734"/>
      <c r="GM8" s="735"/>
      <c r="GN8" s="734">
        <v>10694.206</v>
      </c>
      <c r="GO8" s="735"/>
      <c r="GP8" s="734">
        <v>20322.851999999999</v>
      </c>
      <c r="GQ8" s="735"/>
      <c r="GR8" s="734">
        <v>18340.358</v>
      </c>
      <c r="GS8" s="735"/>
      <c r="GT8" s="734">
        <v>15057.159</v>
      </c>
      <c r="GU8" s="735"/>
      <c r="GV8" s="155"/>
      <c r="GW8" s="156"/>
      <c r="GX8" s="734"/>
      <c r="GY8" s="735"/>
      <c r="GZ8" s="734"/>
      <c r="HA8" s="735"/>
      <c r="HB8" s="734">
        <v>23087.665000000001</v>
      </c>
      <c r="HC8" s="735"/>
      <c r="HD8" s="734">
        <v>17324.138999999999</v>
      </c>
      <c r="HE8" s="735"/>
      <c r="HF8" s="734">
        <v>8972.3829999999998</v>
      </c>
      <c r="HG8" s="735"/>
      <c r="HH8" s="155"/>
      <c r="HI8" s="156"/>
      <c r="HJ8" s="734">
        <v>19368.464</v>
      </c>
      <c r="HK8" s="735"/>
      <c r="HL8" s="734">
        <v>20017.762999999999</v>
      </c>
      <c r="HM8" s="735"/>
      <c r="HN8" s="734">
        <v>21228.261999999999</v>
      </c>
      <c r="HO8" s="735"/>
      <c r="HP8" s="734">
        <v>14523.965</v>
      </c>
      <c r="HQ8" s="735"/>
      <c r="HR8" s="734"/>
      <c r="HS8" s="735"/>
      <c r="HT8" s="155"/>
      <c r="HU8" s="156"/>
      <c r="HV8" s="734">
        <v>9611.3799999999992</v>
      </c>
      <c r="HW8" s="735"/>
      <c r="HX8" s="734">
        <v>19058.187999999998</v>
      </c>
      <c r="HY8" s="735"/>
      <c r="HZ8" s="734">
        <v>11034.171</v>
      </c>
      <c r="IA8" s="735"/>
      <c r="IB8" s="734">
        <v>13830.319</v>
      </c>
      <c r="IC8" s="735"/>
      <c r="ID8" s="734">
        <v>12556.134</v>
      </c>
      <c r="IE8" s="735"/>
      <c r="IF8" s="155"/>
      <c r="IG8" s="156"/>
      <c r="IH8" s="734">
        <v>13561.585999999999</v>
      </c>
      <c r="II8" s="735"/>
      <c r="IJ8" s="734">
        <v>24298.185000000001</v>
      </c>
      <c r="IK8" s="735"/>
      <c r="IL8" s="734">
        <v>9662.3850000000002</v>
      </c>
      <c r="IM8" s="735"/>
      <c r="IN8" s="734">
        <v>16120.352999999999</v>
      </c>
      <c r="IO8" s="735"/>
      <c r="IP8" s="734">
        <v>19607.261999999999</v>
      </c>
      <c r="IQ8" s="735"/>
      <c r="IR8" s="155"/>
      <c r="IS8" s="156"/>
      <c r="IT8" s="734">
        <v>15010.072</v>
      </c>
      <c r="IU8" s="735"/>
      <c r="IV8" s="734">
        <v>13431.537</v>
      </c>
      <c r="IW8" s="735"/>
      <c r="IX8" s="734">
        <v>11562.582</v>
      </c>
      <c r="IY8" s="735"/>
      <c r="IZ8" s="734">
        <v>13431.409</v>
      </c>
      <c r="JA8" s="735"/>
      <c r="JB8" s="734">
        <v>9992.5609999999997</v>
      </c>
      <c r="JC8" s="735"/>
      <c r="JD8" s="155"/>
      <c r="JE8" s="156"/>
      <c r="JF8" s="734"/>
      <c r="JG8" s="735"/>
      <c r="JH8" s="734">
        <v>19660.037</v>
      </c>
      <c r="JI8" s="735"/>
      <c r="JJ8" s="734">
        <v>8217.857</v>
      </c>
      <c r="JK8" s="735"/>
      <c r="JL8" s="734">
        <v>15306.866</v>
      </c>
      <c r="JM8" s="735"/>
      <c r="JN8" s="734">
        <v>24235.05</v>
      </c>
      <c r="JO8" s="735"/>
      <c r="JP8" s="155"/>
      <c r="JQ8" s="156"/>
      <c r="JR8" s="734">
        <v>25690.399000000001</v>
      </c>
      <c r="JS8" s="735"/>
      <c r="JT8" s="734">
        <v>22740.977999999999</v>
      </c>
      <c r="JU8" s="735"/>
      <c r="JV8" s="734">
        <v>18189.795999999998</v>
      </c>
      <c r="JW8" s="735"/>
      <c r="JX8" s="734">
        <v>21802.528999999999</v>
      </c>
      <c r="JY8" s="735"/>
      <c r="JZ8" s="734">
        <v>24269.566999999999</v>
      </c>
      <c r="KA8" s="735"/>
      <c r="KB8" s="155"/>
      <c r="KC8" s="156"/>
      <c r="KD8" s="734">
        <v>13768.924000000001</v>
      </c>
      <c r="KE8" s="735"/>
      <c r="KF8" s="734">
        <v>23964.769</v>
      </c>
      <c r="KG8" s="735"/>
      <c r="KH8" s="734">
        <v>18796.403999999999</v>
      </c>
      <c r="KI8" s="735"/>
      <c r="KJ8" s="734">
        <v>18181.718000000001</v>
      </c>
      <c r="KK8" s="735"/>
      <c r="KL8" s="734">
        <v>11804.535</v>
      </c>
      <c r="KM8" s="735"/>
      <c r="KN8" s="155"/>
      <c r="KO8" s="156"/>
      <c r="KP8" s="734">
        <v>16112.77</v>
      </c>
      <c r="KQ8" s="735"/>
      <c r="KR8" s="734">
        <v>22540.574000000001</v>
      </c>
      <c r="KS8" s="735"/>
      <c r="KT8" s="734">
        <v>16058.19</v>
      </c>
      <c r="KU8" s="735"/>
      <c r="KV8" s="734">
        <v>23932.731</v>
      </c>
      <c r="KW8" s="735"/>
      <c r="KX8" s="734">
        <v>20716.507000000001</v>
      </c>
      <c r="KY8" s="735"/>
      <c r="KZ8" s="155"/>
      <c r="LA8" s="156"/>
      <c r="LB8" s="734">
        <v>21009.85</v>
      </c>
      <c r="LC8" s="735"/>
      <c r="LD8" s="734">
        <v>24555.88</v>
      </c>
      <c r="LE8" s="735"/>
      <c r="LF8" s="734">
        <v>12899.995999999999</v>
      </c>
      <c r="LG8" s="735"/>
      <c r="LH8" s="734">
        <v>17511.631000000001</v>
      </c>
      <c r="LI8" s="735"/>
      <c r="LJ8" s="734">
        <v>18031.179</v>
      </c>
      <c r="LK8" s="735"/>
      <c r="LL8" s="155"/>
      <c r="LM8" s="156"/>
      <c r="LN8" s="734">
        <v>21986.562000000002</v>
      </c>
      <c r="LO8" s="735"/>
      <c r="LP8" s="734">
        <v>20221.142</v>
      </c>
      <c r="LQ8" s="735"/>
      <c r="LR8" s="734">
        <v>15512.554</v>
      </c>
      <c r="LS8" s="735"/>
      <c r="LT8" s="734">
        <v>12913.904</v>
      </c>
      <c r="LU8" s="735"/>
      <c r="LV8" s="734">
        <v>21957.415000000001</v>
      </c>
      <c r="LW8" s="735"/>
      <c r="LX8" s="155"/>
      <c r="LY8" s="156"/>
      <c r="LZ8" s="734">
        <v>10212.906999999999</v>
      </c>
      <c r="MA8" s="735"/>
      <c r="MB8" s="734">
        <v>7196.7139999999999</v>
      </c>
      <c r="MC8" s="735"/>
      <c r="MD8" s="734">
        <v>14057.485000000001</v>
      </c>
      <c r="ME8" s="735"/>
      <c r="MF8" s="734">
        <v>15194.032999999999</v>
      </c>
      <c r="MG8" s="735"/>
      <c r="MH8" s="734">
        <v>15210.386</v>
      </c>
      <c r="MI8" s="735"/>
      <c r="MJ8" s="155"/>
      <c r="MK8" s="156"/>
      <c r="ML8" s="734">
        <v>21331.805</v>
      </c>
      <c r="MM8" s="735"/>
      <c r="MN8" s="734">
        <v>30167.657999999999</v>
      </c>
      <c r="MO8" s="735"/>
      <c r="MP8" s="734">
        <v>6213.5569999999998</v>
      </c>
      <c r="MQ8" s="735"/>
      <c r="MR8" s="734">
        <v>13240.157999999999</v>
      </c>
      <c r="MS8" s="735"/>
      <c r="MT8" s="734">
        <v>12373.164000000001</v>
      </c>
      <c r="MU8" s="735"/>
      <c r="MV8" s="155"/>
      <c r="MW8" s="156"/>
      <c r="MX8" s="734">
        <v>15173.187</v>
      </c>
      <c r="MY8" s="735"/>
      <c r="MZ8" s="734">
        <v>14204.39</v>
      </c>
      <c r="NA8" s="735"/>
      <c r="NB8" s="734">
        <v>8683.0580000000009</v>
      </c>
      <c r="NC8" s="735"/>
      <c r="ND8" s="734">
        <v>22665.528999999999</v>
      </c>
      <c r="NE8" s="735"/>
      <c r="NF8" s="734">
        <v>15281.623</v>
      </c>
      <c r="NG8" s="735"/>
      <c r="NH8" s="155"/>
      <c r="NI8" s="156"/>
      <c r="NJ8" s="734">
        <v>18835.53</v>
      </c>
      <c r="NK8" s="735"/>
      <c r="NL8" s="734">
        <v>31793.998</v>
      </c>
      <c r="NM8" s="735"/>
      <c r="NN8" s="734">
        <v>19921.001</v>
      </c>
      <c r="NO8" s="735"/>
      <c r="NP8" s="734">
        <v>19662.988000000001</v>
      </c>
      <c r="NQ8" s="735"/>
      <c r="NR8" s="734">
        <v>13864.383</v>
      </c>
      <c r="NS8" s="735"/>
      <c r="NT8" s="155"/>
      <c r="NU8" s="156"/>
      <c r="NV8" s="734">
        <v>19833.042000000001</v>
      </c>
      <c r="NW8" s="735"/>
      <c r="NX8" s="734">
        <v>19754.446</v>
      </c>
      <c r="NY8" s="735"/>
      <c r="NZ8" s="734">
        <v>7395.3980000000001</v>
      </c>
      <c r="OA8" s="735"/>
      <c r="OB8" s="734">
        <v>12237.052</v>
      </c>
      <c r="OC8" s="735"/>
      <c r="OD8" s="734">
        <v>28255.286</v>
      </c>
      <c r="OE8" s="735"/>
      <c r="OF8" s="155"/>
      <c r="OG8" s="156"/>
      <c r="OH8" s="734">
        <v>18702.009999999998</v>
      </c>
      <c r="OI8" s="735"/>
      <c r="OJ8" s="734">
        <v>19738.350999999999</v>
      </c>
      <c r="OK8" s="735"/>
      <c r="OL8" s="734">
        <v>14828.12</v>
      </c>
      <c r="OM8" s="735"/>
      <c r="ON8" s="734">
        <v>21325.776000000002</v>
      </c>
      <c r="OO8" s="735"/>
      <c r="OP8" s="734">
        <v>10479.536</v>
      </c>
      <c r="OQ8" s="735"/>
      <c r="OR8" s="155"/>
      <c r="OS8" s="156"/>
      <c r="OT8" s="734">
        <v>23397.75</v>
      </c>
      <c r="OU8" s="735"/>
      <c r="OV8" s="734">
        <v>16940.11</v>
      </c>
      <c r="OW8" s="735"/>
      <c r="OX8" s="734">
        <v>11951.775</v>
      </c>
      <c r="OY8" s="735"/>
      <c r="OZ8" s="734">
        <v>15977.775</v>
      </c>
      <c r="PA8" s="735"/>
      <c r="PB8" s="734">
        <v>16450.78</v>
      </c>
      <c r="PC8" s="735"/>
      <c r="PD8" s="155"/>
      <c r="PE8" s="156"/>
      <c r="PF8" s="734">
        <v>15408.322</v>
      </c>
      <c r="PG8" s="735"/>
      <c r="PH8" s="734">
        <v>25501.121999999999</v>
      </c>
      <c r="PI8" s="735"/>
      <c r="PJ8" s="734">
        <v>11777.83</v>
      </c>
      <c r="PK8" s="735"/>
      <c r="PL8" s="734">
        <f>13892.972+480.311</f>
        <v>14373.282999999999</v>
      </c>
      <c r="PM8" s="735"/>
      <c r="PN8" s="734">
        <v>8754.3870000000006</v>
      </c>
      <c r="PO8" s="735"/>
      <c r="PP8" s="155"/>
      <c r="PQ8" s="156"/>
      <c r="PR8" s="734">
        <v>22970.45</v>
      </c>
      <c r="PS8" s="735"/>
      <c r="PT8" s="734">
        <v>28496.475999999999</v>
      </c>
      <c r="PU8" s="735"/>
      <c r="PV8" s="734">
        <v>24369.405999999999</v>
      </c>
      <c r="PW8" s="735"/>
      <c r="PX8" s="734">
        <v>24227.718000000001</v>
      </c>
      <c r="PY8" s="735"/>
      <c r="PZ8" s="734">
        <v>18195.937999999998</v>
      </c>
      <c r="QA8" s="735"/>
      <c r="QB8" s="155"/>
      <c r="QC8" s="156"/>
      <c r="QD8" s="734">
        <v>14283.960999999999</v>
      </c>
      <c r="QE8" s="735"/>
      <c r="QF8" s="734">
        <v>24417.848999999998</v>
      </c>
      <c r="QG8" s="735"/>
      <c r="QH8" s="734">
        <v>18356.243999999999</v>
      </c>
      <c r="QI8" s="735"/>
      <c r="QJ8" s="734">
        <v>17704.366000000002</v>
      </c>
      <c r="QK8" s="735"/>
      <c r="QL8" s="734">
        <v>22702.512999999999</v>
      </c>
      <c r="QM8" s="735"/>
      <c r="QN8" s="155"/>
      <c r="QO8" s="156"/>
      <c r="QP8" s="734">
        <v>29636.79</v>
      </c>
      <c r="QQ8" s="735"/>
      <c r="QR8" s="734">
        <v>24873.3</v>
      </c>
      <c r="QS8" s="735"/>
      <c r="QT8" s="734">
        <v>21307.807000000001</v>
      </c>
      <c r="QU8" s="735"/>
      <c r="QV8" s="734">
        <v>22368.916000000001</v>
      </c>
      <c r="QW8" s="735"/>
      <c r="QX8" s="734">
        <v>27413.794999999998</v>
      </c>
      <c r="QY8" s="735"/>
      <c r="QZ8" s="155"/>
      <c r="RA8" s="156"/>
      <c r="RB8" s="734">
        <v>24722.21</v>
      </c>
      <c r="RC8" s="735"/>
      <c r="RD8" s="734">
        <v>28608.879000000001</v>
      </c>
      <c r="RE8" s="735"/>
      <c r="RF8" s="734">
        <v>28639.41</v>
      </c>
      <c r="RG8" s="735"/>
      <c r="RH8" s="734">
        <v>20249.718000000001</v>
      </c>
      <c r="RI8" s="735"/>
      <c r="RJ8" s="734">
        <v>19469.850999999999</v>
      </c>
      <c r="RK8" s="735"/>
      <c r="RL8" s="155"/>
      <c r="RM8" s="156"/>
      <c r="RN8" s="734">
        <v>18202.763999999999</v>
      </c>
      <c r="RO8" s="735"/>
      <c r="RP8" s="734">
        <v>20513.175999999999</v>
      </c>
      <c r="RQ8" s="735"/>
      <c r="RR8" s="734">
        <v>18902.053</v>
      </c>
      <c r="RS8" s="735"/>
      <c r="RT8" s="734">
        <v>29705.098999999998</v>
      </c>
      <c r="RU8" s="735"/>
      <c r="RV8" s="734">
        <v>23597.178</v>
      </c>
      <c r="RW8" s="735"/>
      <c r="RX8" s="155"/>
      <c r="RY8" s="156"/>
      <c r="RZ8" s="734">
        <v>12105.032999999999</v>
      </c>
      <c r="SA8" s="735"/>
      <c r="SB8" s="734">
        <v>13459.56</v>
      </c>
      <c r="SC8" s="735"/>
      <c r="SD8" s="734">
        <v>15527.540999999999</v>
      </c>
      <c r="SE8" s="735"/>
      <c r="SF8" s="734">
        <v>23493.347000000002</v>
      </c>
      <c r="SG8" s="735"/>
      <c r="SH8" s="734">
        <v>16269.903</v>
      </c>
      <c r="SI8" s="735"/>
      <c r="SJ8" s="155"/>
      <c r="SK8" s="156"/>
      <c r="SL8" s="734">
        <v>19934.254000000001</v>
      </c>
      <c r="SM8" s="735"/>
      <c r="SN8" s="734">
        <v>18723.214</v>
      </c>
      <c r="SO8" s="735"/>
      <c r="SP8" s="734">
        <v>27208.061000000002</v>
      </c>
      <c r="SQ8" s="735"/>
      <c r="SR8" s="734">
        <v>40822.008000000002</v>
      </c>
      <c r="SS8" s="735"/>
      <c r="ST8" s="734">
        <v>58418.067999999999</v>
      </c>
      <c r="SU8" s="735"/>
      <c r="SV8" s="155"/>
      <c r="SW8" s="156"/>
      <c r="SX8" s="734"/>
      <c r="SY8" s="735"/>
      <c r="SZ8" s="734">
        <v>26520.639999999999</v>
      </c>
      <c r="TA8" s="735"/>
      <c r="TB8" s="734">
        <v>25646.569</v>
      </c>
      <c r="TC8" s="735"/>
      <c r="TD8" s="734">
        <v>25333.888999999999</v>
      </c>
      <c r="TE8" s="735"/>
      <c r="TF8" s="734">
        <v>18224.901999999998</v>
      </c>
      <c r="TG8" s="735"/>
      <c r="TH8" s="155"/>
      <c r="TI8" s="156"/>
      <c r="TJ8" s="734">
        <v>24196.022000000001</v>
      </c>
      <c r="TK8" s="735"/>
      <c r="TL8" s="734">
        <v>20593.231</v>
      </c>
      <c r="TM8" s="735"/>
      <c r="TN8" s="734">
        <v>26073.983</v>
      </c>
      <c r="TO8" s="735"/>
      <c r="TP8" s="734">
        <v>23711.168000000001</v>
      </c>
      <c r="TQ8" s="735"/>
      <c r="TR8" s="734">
        <v>19223.850999999999</v>
      </c>
      <c r="TS8" s="735"/>
      <c r="TT8" s="155"/>
      <c r="TU8" s="156"/>
      <c r="TV8" s="734">
        <v>16495.261999999999</v>
      </c>
      <c r="TW8" s="735"/>
      <c r="TX8" s="734">
        <v>29583.97</v>
      </c>
      <c r="TY8" s="735"/>
      <c r="TZ8" s="734">
        <v>5784.5050000000001</v>
      </c>
      <c r="UA8" s="735"/>
      <c r="UB8" s="734">
        <v>19991.298999999999</v>
      </c>
      <c r="UC8" s="735"/>
      <c r="UD8" s="734">
        <v>12423.745999999999</v>
      </c>
      <c r="UE8" s="735"/>
      <c r="UF8" s="155"/>
      <c r="UG8" s="156"/>
      <c r="UH8" s="734">
        <v>11645.353999999999</v>
      </c>
      <c r="UI8" s="735"/>
      <c r="UJ8" s="734">
        <v>14282.396000000001</v>
      </c>
      <c r="UK8" s="735"/>
      <c r="UL8" s="734">
        <v>7309.8059999999996</v>
      </c>
      <c r="UM8" s="735"/>
      <c r="UN8" s="734">
        <v>6936.6620000000003</v>
      </c>
      <c r="UO8" s="735"/>
      <c r="UP8" s="734">
        <v>22506.312000000002</v>
      </c>
      <c r="UQ8" s="735"/>
      <c r="UR8" s="155"/>
      <c r="US8" s="156"/>
      <c r="UT8" s="734" t="s">
        <v>584</v>
      </c>
      <c r="UU8" s="735"/>
      <c r="UV8" s="734">
        <v>17639.473999999998</v>
      </c>
      <c r="UW8" s="735"/>
      <c r="UX8" s="734">
        <v>11144.683000000001</v>
      </c>
      <c r="UY8" s="735"/>
      <c r="UZ8" s="734">
        <v>15076.754000000001</v>
      </c>
      <c r="VA8" s="735"/>
      <c r="VB8" s="734">
        <v>15662.841</v>
      </c>
      <c r="VC8" s="735"/>
      <c r="VD8" s="155"/>
      <c r="VE8" s="156"/>
    </row>
    <row r="9" spans="1:589" ht="15.75" thickBot="1" x14ac:dyDescent="0.3">
      <c r="A9" s="151" t="s">
        <v>460</v>
      </c>
      <c r="B9" s="772"/>
      <c r="C9" s="773"/>
      <c r="D9" s="772"/>
      <c r="E9" s="773"/>
      <c r="F9" s="772"/>
      <c r="G9" s="773"/>
      <c r="H9" s="772"/>
      <c r="I9" s="773"/>
      <c r="J9" s="736">
        <f>SUM(B8:K8)</f>
        <v>47065.022000000004</v>
      </c>
      <c r="K9" s="776"/>
      <c r="L9" s="157"/>
      <c r="M9" s="158"/>
      <c r="N9" s="159"/>
      <c r="O9" s="160"/>
      <c r="P9" s="159"/>
      <c r="Q9" s="160"/>
      <c r="R9" s="159"/>
      <c r="S9" s="160"/>
      <c r="T9" s="159"/>
      <c r="U9" s="160"/>
      <c r="V9" s="736">
        <f>SUM(N8:W8)</f>
        <v>45971.224000000002</v>
      </c>
      <c r="W9" s="776"/>
      <c r="X9" s="157"/>
      <c r="Y9" s="158"/>
      <c r="Z9" s="159"/>
      <c r="AA9" s="160"/>
      <c r="AB9" s="159"/>
      <c r="AC9" s="160"/>
      <c r="AD9" s="159"/>
      <c r="AE9" s="160"/>
      <c r="AF9" s="159"/>
      <c r="AG9" s="160"/>
      <c r="AH9" s="736">
        <f>SUM(Z8:AI8)</f>
        <v>55099.525999999998</v>
      </c>
      <c r="AI9" s="776"/>
      <c r="AJ9" s="157"/>
      <c r="AK9" s="158"/>
      <c r="AL9" s="159"/>
      <c r="AM9" s="160"/>
      <c r="AN9" s="159"/>
      <c r="AO9" s="160"/>
      <c r="AP9" s="159"/>
      <c r="AQ9" s="160"/>
      <c r="AR9" s="159"/>
      <c r="AS9" s="160"/>
      <c r="AT9" s="736">
        <f>SUM(AL8:AU8)</f>
        <v>58415.860999999997</v>
      </c>
      <c r="AU9" s="776"/>
      <c r="AV9" s="157"/>
      <c r="AW9" s="158"/>
      <c r="AX9" s="159"/>
      <c r="AY9" s="160"/>
      <c r="AZ9" s="159"/>
      <c r="BA9" s="160"/>
      <c r="BB9" s="159"/>
      <c r="BC9" s="160"/>
      <c r="BD9" s="159"/>
      <c r="BE9" s="160"/>
      <c r="BF9" s="736">
        <f>SUM(AX8:BG8)</f>
        <v>60240.931000000004</v>
      </c>
      <c r="BG9" s="776"/>
      <c r="BH9" s="157"/>
      <c r="BI9" s="158"/>
      <c r="BJ9" s="159"/>
      <c r="BK9" s="160"/>
      <c r="BL9" s="159"/>
      <c r="BM9" s="160"/>
      <c r="BN9" s="159"/>
      <c r="BO9" s="160"/>
      <c r="BP9" s="159"/>
      <c r="BQ9" s="160"/>
      <c r="BR9" s="736">
        <f>SUM(BJ8:BS8)</f>
        <v>86890.967000000004</v>
      </c>
      <c r="BS9" s="776"/>
      <c r="BT9" s="157"/>
      <c r="BU9" s="158"/>
      <c r="BV9" s="159"/>
      <c r="BW9" s="160"/>
      <c r="BX9" s="159"/>
      <c r="BY9" s="160"/>
      <c r="BZ9" s="159"/>
      <c r="CA9" s="160"/>
      <c r="CB9" s="159"/>
      <c r="CC9" s="160"/>
      <c r="CD9" s="736">
        <f>SUM(BV8:CE8)</f>
        <v>66497.945000000007</v>
      </c>
      <c r="CE9" s="776"/>
      <c r="CF9" s="157"/>
      <c r="CG9" s="158"/>
      <c r="CH9" s="159"/>
      <c r="CI9" s="160"/>
      <c r="CJ9" s="159"/>
      <c r="CK9" s="160"/>
      <c r="CL9" s="159"/>
      <c r="CM9" s="160"/>
      <c r="CN9" s="159"/>
      <c r="CO9" s="160"/>
      <c r="CP9" s="736">
        <f>SUM(CH8:CQ8)</f>
        <v>113566.959</v>
      </c>
      <c r="CQ9" s="776"/>
      <c r="CR9" s="157"/>
      <c r="CS9" s="158"/>
      <c r="CT9" s="159"/>
      <c r="CU9" s="160"/>
      <c r="CV9" s="159"/>
      <c r="CW9" s="160"/>
      <c r="CX9" s="159"/>
      <c r="CY9" s="160"/>
      <c r="CZ9" s="159"/>
      <c r="DA9" s="160"/>
      <c r="DB9" s="736">
        <f>SUM(CT8:DC8)</f>
        <v>112078.88499999998</v>
      </c>
      <c r="DC9" s="737"/>
      <c r="DD9" s="157"/>
      <c r="DE9" s="158"/>
      <c r="DF9" s="159"/>
      <c r="DG9" s="160"/>
      <c r="DH9" s="159"/>
      <c r="DI9" s="160"/>
      <c r="DJ9" s="159"/>
      <c r="DK9" s="160"/>
      <c r="DL9" s="159"/>
      <c r="DM9" s="160"/>
      <c r="DN9" s="736">
        <f>SUM(DF8:DO8)</f>
        <v>107542.641</v>
      </c>
      <c r="DO9" s="737"/>
      <c r="DP9" s="157"/>
      <c r="DQ9" s="158"/>
      <c r="DR9" s="159"/>
      <c r="DS9" s="160"/>
      <c r="DT9" s="159"/>
      <c r="DU9" s="160"/>
      <c r="DV9" s="159"/>
      <c r="DW9" s="160"/>
      <c r="DX9" s="159"/>
      <c r="DY9" s="160"/>
      <c r="DZ9" s="736">
        <f>SUM(DR8:EA8)</f>
        <v>83043.286000000007</v>
      </c>
      <c r="EA9" s="737"/>
      <c r="EB9" s="157"/>
      <c r="EC9" s="158"/>
      <c r="ED9" s="159"/>
      <c r="EE9" s="160"/>
      <c r="EF9" s="159"/>
      <c r="EG9" s="160"/>
      <c r="EH9" s="159"/>
      <c r="EI9" s="160"/>
      <c r="EJ9" s="159"/>
      <c r="EK9" s="160"/>
      <c r="EL9" s="736">
        <f>SUM(ED8:EM8)</f>
        <v>87763.724000000002</v>
      </c>
      <c r="EM9" s="737"/>
      <c r="EN9" s="157"/>
      <c r="EO9" s="158"/>
      <c r="EP9" s="159"/>
      <c r="EQ9" s="160"/>
      <c r="ER9" s="159"/>
      <c r="ES9" s="160"/>
      <c r="ET9" s="159"/>
      <c r="EU9" s="160"/>
      <c r="EV9" s="159"/>
      <c r="EW9" s="160"/>
      <c r="EX9" s="736">
        <f>SUM(EP8:EY8)</f>
        <v>117166.64400000001</v>
      </c>
      <c r="EY9" s="737"/>
      <c r="EZ9" s="157"/>
      <c r="FA9" s="158"/>
      <c r="FB9" s="159"/>
      <c r="FC9" s="160"/>
      <c r="FD9" s="159"/>
      <c r="FE9" s="160"/>
      <c r="FF9" s="159"/>
      <c r="FG9" s="160"/>
      <c r="FH9" s="159"/>
      <c r="FI9" s="160"/>
      <c r="FJ9" s="736">
        <f>SUM(FB8:FK8)</f>
        <v>107711.428</v>
      </c>
      <c r="FK9" s="737"/>
      <c r="FL9" s="157"/>
      <c r="FM9" s="158"/>
      <c r="FN9" s="159"/>
      <c r="FO9" s="160"/>
      <c r="FP9" s="159"/>
      <c r="FQ9" s="160"/>
      <c r="FR9" s="159"/>
      <c r="FS9" s="160"/>
      <c r="FT9" s="159"/>
      <c r="FU9" s="160"/>
      <c r="FV9" s="736">
        <f>SUM(FN8:FW8)</f>
        <v>78830.222999999998</v>
      </c>
      <c r="FW9" s="737"/>
      <c r="FX9" s="157"/>
      <c r="FY9" s="158"/>
      <c r="FZ9" s="159"/>
      <c r="GA9" s="160"/>
      <c r="GB9" s="159"/>
      <c r="GC9" s="160"/>
      <c r="GD9" s="159"/>
      <c r="GE9" s="160"/>
      <c r="GF9" s="159"/>
      <c r="GG9" s="160"/>
      <c r="GH9" s="736">
        <f>SUM(FZ8:GI8)</f>
        <v>95665.782000000007</v>
      </c>
      <c r="GI9" s="737"/>
      <c r="GJ9" s="157"/>
      <c r="GK9" s="158"/>
      <c r="GL9" s="159"/>
      <c r="GM9" s="160"/>
      <c r="GN9" s="159"/>
      <c r="GO9" s="160"/>
      <c r="GP9" s="159"/>
      <c r="GQ9" s="160"/>
      <c r="GR9" s="159"/>
      <c r="GS9" s="160"/>
      <c r="GT9" s="736">
        <f>SUM(GL8:GU8)</f>
        <v>64414.574999999997</v>
      </c>
      <c r="GU9" s="737"/>
      <c r="GV9" s="157"/>
      <c r="GW9" s="158"/>
      <c r="GX9" s="159"/>
      <c r="GY9" s="160"/>
      <c r="GZ9" s="159"/>
      <c r="HA9" s="160"/>
      <c r="HB9" s="159"/>
      <c r="HC9" s="160"/>
      <c r="HD9" s="159"/>
      <c r="HE9" s="160"/>
      <c r="HF9" s="736">
        <f>SUM(GX8:HG8)</f>
        <v>49384.187000000005</v>
      </c>
      <c r="HG9" s="737"/>
      <c r="HH9" s="157"/>
      <c r="HI9" s="158"/>
      <c r="HJ9" s="159"/>
      <c r="HK9" s="160"/>
      <c r="HL9" s="159"/>
      <c r="HM9" s="160"/>
      <c r="HN9" s="159"/>
      <c r="HO9" s="160"/>
      <c r="HP9" s="159"/>
      <c r="HQ9" s="160"/>
      <c r="HR9" s="736">
        <f>SUM(HJ8:HS8)</f>
        <v>75138.453999999998</v>
      </c>
      <c r="HS9" s="737"/>
      <c r="HT9" s="157"/>
      <c r="HU9" s="158"/>
      <c r="HV9" s="159"/>
      <c r="HW9" s="160"/>
      <c r="HX9" s="159"/>
      <c r="HY9" s="160"/>
      <c r="HZ9" s="159"/>
      <c r="IA9" s="160"/>
      <c r="IB9" s="159"/>
      <c r="IC9" s="160"/>
      <c r="ID9" s="736">
        <f>SUM(HV8:IE8)</f>
        <v>66090.19200000001</v>
      </c>
      <c r="IE9" s="737"/>
      <c r="IF9" s="157"/>
      <c r="IG9" s="158"/>
      <c r="IH9" s="159"/>
      <c r="II9" s="160"/>
      <c r="IJ9" s="159"/>
      <c r="IK9" s="160"/>
      <c r="IL9" s="159"/>
      <c r="IM9" s="160"/>
      <c r="IN9" s="159"/>
      <c r="IO9" s="160"/>
      <c r="IP9" s="736">
        <f>SUM(IH8:IQ8)</f>
        <v>83249.771000000008</v>
      </c>
      <c r="IQ9" s="737"/>
      <c r="IR9" s="157"/>
      <c r="IS9" s="158"/>
      <c r="IT9" s="159"/>
      <c r="IU9" s="160"/>
      <c r="IV9" s="159"/>
      <c r="IW9" s="160"/>
      <c r="IX9" s="159"/>
      <c r="IY9" s="160"/>
      <c r="IZ9" s="159"/>
      <c r="JA9" s="160"/>
      <c r="JB9" s="736">
        <f>SUM(IT8:JC8)</f>
        <v>63428.161</v>
      </c>
      <c r="JC9" s="737"/>
      <c r="JD9" s="157"/>
      <c r="JE9" s="158"/>
      <c r="JF9" s="159"/>
      <c r="JG9" s="160"/>
      <c r="JH9" s="159"/>
      <c r="JI9" s="160"/>
      <c r="JJ9" s="159"/>
      <c r="JK9" s="160"/>
      <c r="JL9" s="159"/>
      <c r="JM9" s="160"/>
      <c r="JN9" s="736">
        <f>SUM(JF8:JO8)</f>
        <v>67419.81</v>
      </c>
      <c r="JO9" s="737"/>
      <c r="JP9" s="157"/>
      <c r="JQ9" s="158"/>
      <c r="JR9" s="159"/>
      <c r="JS9" s="160"/>
      <c r="JT9" s="159"/>
      <c r="JU9" s="160"/>
      <c r="JV9" s="159"/>
      <c r="JW9" s="160"/>
      <c r="JX9" s="159"/>
      <c r="JY9" s="160"/>
      <c r="JZ9" s="736">
        <f>SUM(JR8:KA8)</f>
        <v>112693.26899999999</v>
      </c>
      <c r="KA9" s="737"/>
      <c r="KB9" s="157"/>
      <c r="KC9" s="158"/>
      <c r="KD9" s="159"/>
      <c r="KE9" s="160"/>
      <c r="KF9" s="159"/>
      <c r="KG9" s="160"/>
      <c r="KH9" s="159"/>
      <c r="KI9" s="160"/>
      <c r="KJ9" s="159"/>
      <c r="KK9" s="160"/>
      <c r="KL9" s="736">
        <f>SUM(KD8:KM8)</f>
        <v>86516.35</v>
      </c>
      <c r="KM9" s="737"/>
      <c r="KN9" s="157"/>
      <c r="KO9" s="158"/>
      <c r="KP9" s="159"/>
      <c r="KQ9" s="160"/>
      <c r="KR9" s="159"/>
      <c r="KS9" s="160"/>
      <c r="KT9" s="159"/>
      <c r="KU9" s="160"/>
      <c r="KV9" s="159"/>
      <c r="KW9" s="160"/>
      <c r="KX9" s="736">
        <f>SUM(KP8:KY8)</f>
        <v>99360.771999999997</v>
      </c>
      <c r="KY9" s="737"/>
      <c r="KZ9" s="157"/>
      <c r="LA9" s="158"/>
      <c r="LB9" s="159"/>
      <c r="LC9" s="160"/>
      <c r="LD9" s="159"/>
      <c r="LE9" s="160"/>
      <c r="LF9" s="159"/>
      <c r="LG9" s="160"/>
      <c r="LH9" s="159"/>
      <c r="LI9" s="160"/>
      <c r="LJ9" s="736">
        <f>SUM(LB8:LK8)</f>
        <v>94008.535999999993</v>
      </c>
      <c r="LK9" s="737"/>
      <c r="LL9" s="157"/>
      <c r="LM9" s="158"/>
      <c r="LN9" s="159"/>
      <c r="LO9" s="160"/>
      <c r="LP9" s="159"/>
      <c r="LQ9" s="160"/>
      <c r="LR9" s="159"/>
      <c r="LS9" s="160"/>
      <c r="LT9" s="159"/>
      <c r="LU9" s="160"/>
      <c r="LV9" s="736">
        <f>SUM(LN8:LW8)</f>
        <v>92591.57699999999</v>
      </c>
      <c r="LW9" s="737"/>
      <c r="LX9" s="157"/>
      <c r="LY9" s="158"/>
      <c r="LZ9" s="159"/>
      <c r="MA9" s="160"/>
      <c r="MB9" s="159"/>
      <c r="MC9" s="160"/>
      <c r="MD9" s="159"/>
      <c r="ME9" s="160"/>
      <c r="MF9" s="159"/>
      <c r="MG9" s="160"/>
      <c r="MH9" s="736">
        <f>SUM(LZ8:MI8)</f>
        <v>61871.524999999994</v>
      </c>
      <c r="MI9" s="737"/>
      <c r="MJ9" s="157"/>
      <c r="MK9" s="158"/>
      <c r="ML9" s="159"/>
      <c r="MM9" s="160"/>
      <c r="MN9" s="159"/>
      <c r="MO9" s="160"/>
      <c r="MP9" s="159"/>
      <c r="MQ9" s="160"/>
      <c r="MR9" s="159"/>
      <c r="MS9" s="160"/>
      <c r="MT9" s="736">
        <f>SUM(ML8:MU8)</f>
        <v>83326.342000000004</v>
      </c>
      <c r="MU9" s="737"/>
      <c r="MV9" s="157"/>
      <c r="MW9" s="158"/>
      <c r="MX9" s="159"/>
      <c r="MY9" s="160"/>
      <c r="MZ9" s="159"/>
      <c r="NA9" s="160"/>
      <c r="NB9" s="159"/>
      <c r="NC9" s="160"/>
      <c r="ND9" s="159"/>
      <c r="NE9" s="160"/>
      <c r="NF9" s="736">
        <f>SUM(MX8:NG8)</f>
        <v>76007.786999999982</v>
      </c>
      <c r="NG9" s="737"/>
      <c r="NH9" s="157"/>
      <c r="NI9" s="158"/>
      <c r="NJ9" s="159"/>
      <c r="NK9" s="160"/>
      <c r="NL9" s="159"/>
      <c r="NM9" s="160"/>
      <c r="NN9" s="159"/>
      <c r="NO9" s="160"/>
      <c r="NP9" s="159"/>
      <c r="NQ9" s="160"/>
      <c r="NR9" s="736">
        <f>SUM(NJ8:NS8)</f>
        <v>104077.9</v>
      </c>
      <c r="NS9" s="737"/>
      <c r="NT9" s="157"/>
      <c r="NU9" s="158"/>
      <c r="NV9" s="159"/>
      <c r="NW9" s="160"/>
      <c r="NX9" s="159"/>
      <c r="NY9" s="160"/>
      <c r="NZ9" s="159"/>
      <c r="OA9" s="160"/>
      <c r="OB9" s="159"/>
      <c r="OC9" s="160"/>
      <c r="OD9" s="736">
        <f>SUM(NV8:OE8)</f>
        <v>87475.223999999987</v>
      </c>
      <c r="OE9" s="737"/>
      <c r="OF9" s="157"/>
      <c r="OG9" s="158"/>
      <c r="OH9" s="159"/>
      <c r="OI9" s="160"/>
      <c r="OJ9" s="159"/>
      <c r="OK9" s="160"/>
      <c r="OL9" s="159"/>
      <c r="OM9" s="160"/>
      <c r="ON9" s="159"/>
      <c r="OO9" s="160"/>
      <c r="OP9" s="736">
        <f>SUM(OH8:OQ8)</f>
        <v>85073.793000000005</v>
      </c>
      <c r="OQ9" s="737"/>
      <c r="OR9" s="157"/>
      <c r="OS9" s="158"/>
      <c r="OT9" s="159"/>
      <c r="OU9" s="160"/>
      <c r="OV9" s="159"/>
      <c r="OW9" s="160"/>
      <c r="OX9" s="159"/>
      <c r="OY9" s="160"/>
      <c r="OZ9" s="159"/>
      <c r="PA9" s="160"/>
      <c r="PB9" s="736">
        <f>SUM(OT8:PC8)</f>
        <v>84718.19</v>
      </c>
      <c r="PC9" s="737"/>
      <c r="PD9" s="157"/>
      <c r="PE9" s="158"/>
      <c r="PF9" s="159"/>
      <c r="PG9" s="160"/>
      <c r="PH9" s="159"/>
      <c r="PI9" s="160"/>
      <c r="PJ9" s="159"/>
      <c r="PK9" s="160"/>
      <c r="PL9" s="159"/>
      <c r="PM9" s="160"/>
      <c r="PN9" s="736">
        <f>SUM(PF8:PO8)</f>
        <v>75814.944000000003</v>
      </c>
      <c r="PO9" s="737"/>
      <c r="PP9" s="157"/>
      <c r="PQ9" s="158"/>
      <c r="PR9" s="159"/>
      <c r="PS9" s="160"/>
      <c r="PT9" s="159"/>
      <c r="PU9" s="160"/>
      <c r="PV9" s="159"/>
      <c r="PW9" s="160"/>
      <c r="PX9" s="159"/>
      <c r="PY9" s="160"/>
      <c r="PZ9" s="736">
        <f>SUM(PR8:QA8)</f>
        <v>118259.98799999998</v>
      </c>
      <c r="QA9" s="737"/>
      <c r="QB9" s="157"/>
      <c r="QC9" s="158"/>
      <c r="QD9" s="159"/>
      <c r="QE9" s="160"/>
      <c r="QF9" s="159"/>
      <c r="QG9" s="160"/>
      <c r="QH9" s="159"/>
      <c r="QI9" s="160"/>
      <c r="QJ9" s="159"/>
      <c r="QK9" s="160"/>
      <c r="QL9" s="736">
        <f>SUM(QD8:QM8)</f>
        <v>97464.93299999999</v>
      </c>
      <c r="QM9" s="737"/>
      <c r="QN9" s="157"/>
      <c r="QO9" s="158"/>
      <c r="QP9" s="159"/>
      <c r="QQ9" s="160"/>
      <c r="QR9" s="159"/>
      <c r="QS9" s="160"/>
      <c r="QT9" s="159"/>
      <c r="QU9" s="160"/>
      <c r="QV9" s="159"/>
      <c r="QW9" s="160"/>
      <c r="QX9" s="736">
        <f>SUM(QP8:QY8)</f>
        <v>125600.60799999999</v>
      </c>
      <c r="QY9" s="737"/>
      <c r="QZ9" s="157"/>
      <c r="RA9" s="158"/>
      <c r="RB9" s="159"/>
      <c r="RC9" s="160"/>
      <c r="RD9" s="159"/>
      <c r="RE9" s="160"/>
      <c r="RF9" s="159"/>
      <c r="RG9" s="160"/>
      <c r="RH9" s="159"/>
      <c r="RI9" s="160"/>
      <c r="RJ9" s="736">
        <f>SUM(RB8:RK8)</f>
        <v>121690.068</v>
      </c>
      <c r="RK9" s="737"/>
      <c r="RL9" s="157"/>
      <c r="RM9" s="158"/>
      <c r="RN9" s="159"/>
      <c r="RO9" s="160"/>
      <c r="RP9" s="159"/>
      <c r="RQ9" s="160"/>
      <c r="RR9" s="159"/>
      <c r="RS9" s="160"/>
      <c r="RT9" s="159"/>
      <c r="RU9" s="160"/>
      <c r="RV9" s="736">
        <f>SUM(RN8:RW8)</f>
        <v>110920.27</v>
      </c>
      <c r="RW9" s="737"/>
      <c r="RX9" s="157"/>
      <c r="RY9" s="158"/>
      <c r="RZ9" s="159"/>
      <c r="SA9" s="160"/>
      <c r="SB9" s="159"/>
      <c r="SC9" s="160"/>
      <c r="SD9" s="159"/>
      <c r="SE9" s="160"/>
      <c r="SF9" s="159"/>
      <c r="SG9" s="160"/>
      <c r="SH9" s="736">
        <f>SUM(RZ8:SI8)</f>
        <v>80855.384000000005</v>
      </c>
      <c r="SI9" s="737"/>
      <c r="SJ9" s="157"/>
      <c r="SK9" s="158"/>
      <c r="SL9" s="159"/>
      <c r="SM9" s="160"/>
      <c r="SN9" s="159"/>
      <c r="SO9" s="160"/>
      <c r="SP9" s="159"/>
      <c r="SQ9" s="160"/>
      <c r="SR9" s="159"/>
      <c r="SS9" s="160"/>
      <c r="ST9" s="736">
        <f>SUM(SL8:SU8)</f>
        <v>165105.60500000001</v>
      </c>
      <c r="SU9" s="737"/>
      <c r="SV9" s="157"/>
      <c r="SW9" s="158"/>
      <c r="SX9" s="159"/>
      <c r="SY9" s="160"/>
      <c r="SZ9" s="159"/>
      <c r="TA9" s="160"/>
      <c r="TB9" s="159"/>
      <c r="TC9" s="160"/>
      <c r="TD9" s="159"/>
      <c r="TE9" s="160"/>
      <c r="TF9" s="736">
        <f>SUM(SZ8:TG8)</f>
        <v>95726</v>
      </c>
      <c r="TG9" s="737"/>
      <c r="TH9" s="157"/>
      <c r="TI9" s="158"/>
      <c r="TJ9" s="159"/>
      <c r="TK9" s="160"/>
      <c r="TL9" s="159"/>
      <c r="TM9" s="160"/>
      <c r="TN9" s="159"/>
      <c r="TO9" s="160"/>
      <c r="TP9" s="159"/>
      <c r="TQ9" s="160"/>
      <c r="TR9" s="736">
        <f>SUM(TJ8:TS8)</f>
        <v>113798.255</v>
      </c>
      <c r="TS9" s="737"/>
      <c r="TT9" s="157"/>
      <c r="TU9" s="158"/>
      <c r="TV9" s="159"/>
      <c r="TW9" s="160"/>
      <c r="TX9" s="159"/>
      <c r="TY9" s="160"/>
      <c r="TZ9" s="159"/>
      <c r="UA9" s="160"/>
      <c r="UB9" s="159"/>
      <c r="UC9" s="160"/>
      <c r="UD9" s="736">
        <f>SUM(TV8:UE8)</f>
        <v>84278.781999999992</v>
      </c>
      <c r="UE9" s="737"/>
      <c r="UF9" s="157"/>
      <c r="UG9" s="158"/>
      <c r="UH9" s="159"/>
      <c r="UI9" s="160"/>
      <c r="UJ9" s="159"/>
      <c r="UK9" s="160"/>
      <c r="UL9" s="159"/>
      <c r="UM9" s="160"/>
      <c r="UN9" s="159"/>
      <c r="UO9" s="160"/>
      <c r="UP9" s="736">
        <f>SUM(UH8:UQ8)</f>
        <v>62680.53</v>
      </c>
      <c r="UQ9" s="737"/>
      <c r="UR9" s="157"/>
      <c r="US9" s="158"/>
      <c r="UT9" s="159"/>
      <c r="UU9" s="160"/>
      <c r="UV9" s="159"/>
      <c r="UW9" s="160"/>
      <c r="UX9" s="159"/>
      <c r="UY9" s="160"/>
      <c r="UZ9" s="159"/>
      <c r="VA9" s="160"/>
      <c r="VB9" s="736">
        <f>SUM(UT8:VC8)</f>
        <v>59523.752</v>
      </c>
      <c r="VC9" s="737"/>
      <c r="VD9" s="157"/>
      <c r="VE9" s="158"/>
    </row>
    <row r="10" spans="1:589" ht="13.5" thickBot="1" x14ac:dyDescent="0.25">
      <c r="A10" s="56"/>
      <c r="B10" s="161" t="s">
        <v>243</v>
      </c>
      <c r="C10" s="162" t="s">
        <v>461</v>
      </c>
      <c r="D10" s="161" t="s">
        <v>243</v>
      </c>
      <c r="E10" s="162" t="s">
        <v>461</v>
      </c>
      <c r="F10" s="161" t="s">
        <v>243</v>
      </c>
      <c r="G10" s="162" t="s">
        <v>461</v>
      </c>
      <c r="H10" s="161" t="s">
        <v>243</v>
      </c>
      <c r="I10" s="162" t="s">
        <v>461</v>
      </c>
      <c r="J10" s="161" t="s">
        <v>243</v>
      </c>
      <c r="K10" s="162" t="s">
        <v>461</v>
      </c>
      <c r="L10" s="163"/>
      <c r="M10" s="164"/>
      <c r="N10" s="161" t="s">
        <v>243</v>
      </c>
      <c r="O10" s="162" t="s">
        <v>461</v>
      </c>
      <c r="P10" s="161" t="s">
        <v>243</v>
      </c>
      <c r="Q10" s="162" t="s">
        <v>461</v>
      </c>
      <c r="R10" s="161" t="s">
        <v>243</v>
      </c>
      <c r="S10" s="162" t="s">
        <v>461</v>
      </c>
      <c r="T10" s="161" t="s">
        <v>243</v>
      </c>
      <c r="U10" s="162" t="s">
        <v>461</v>
      </c>
      <c r="V10" s="161"/>
      <c r="W10" s="162"/>
      <c r="X10" s="163"/>
      <c r="Y10" s="164"/>
      <c r="Z10" s="161" t="s">
        <v>243</v>
      </c>
      <c r="AA10" s="162" t="s">
        <v>461</v>
      </c>
      <c r="AB10" s="161" t="s">
        <v>243</v>
      </c>
      <c r="AC10" s="162" t="s">
        <v>461</v>
      </c>
      <c r="AD10" s="161" t="s">
        <v>243</v>
      </c>
      <c r="AE10" s="162" t="s">
        <v>461</v>
      </c>
      <c r="AF10" s="161" t="s">
        <v>243</v>
      </c>
      <c r="AG10" s="162" t="s">
        <v>461</v>
      </c>
      <c r="AH10" s="161" t="s">
        <v>243</v>
      </c>
      <c r="AI10" s="162" t="s">
        <v>461</v>
      </c>
      <c r="AJ10" s="163"/>
      <c r="AK10" s="164"/>
      <c r="AL10" s="161" t="s">
        <v>243</v>
      </c>
      <c r="AM10" s="162" t="s">
        <v>461</v>
      </c>
      <c r="AN10" s="161" t="s">
        <v>243</v>
      </c>
      <c r="AO10" s="162" t="s">
        <v>461</v>
      </c>
      <c r="AP10" s="161" t="s">
        <v>243</v>
      </c>
      <c r="AQ10" s="162" t="s">
        <v>461</v>
      </c>
      <c r="AR10" s="161" t="s">
        <v>243</v>
      </c>
      <c r="AS10" s="162" t="s">
        <v>461</v>
      </c>
      <c r="AT10" s="161" t="s">
        <v>243</v>
      </c>
      <c r="AU10" s="162" t="s">
        <v>461</v>
      </c>
      <c r="AV10" s="163"/>
      <c r="AW10" s="164"/>
      <c r="AX10" s="161" t="s">
        <v>243</v>
      </c>
      <c r="AY10" s="162" t="s">
        <v>461</v>
      </c>
      <c r="AZ10" s="161" t="s">
        <v>243</v>
      </c>
      <c r="BA10" s="162" t="s">
        <v>461</v>
      </c>
      <c r="BB10" s="161" t="s">
        <v>243</v>
      </c>
      <c r="BC10" s="162" t="s">
        <v>461</v>
      </c>
      <c r="BD10" s="161" t="s">
        <v>243</v>
      </c>
      <c r="BE10" s="162" t="s">
        <v>461</v>
      </c>
      <c r="BF10" s="161" t="s">
        <v>243</v>
      </c>
      <c r="BG10" s="162" t="s">
        <v>461</v>
      </c>
      <c r="BH10" s="163"/>
      <c r="BI10" s="164"/>
      <c r="BJ10" s="161" t="s">
        <v>243</v>
      </c>
      <c r="BK10" s="162" t="s">
        <v>461</v>
      </c>
      <c r="BL10" s="161" t="s">
        <v>243</v>
      </c>
      <c r="BM10" s="162" t="s">
        <v>461</v>
      </c>
      <c r="BN10" s="161" t="s">
        <v>243</v>
      </c>
      <c r="BO10" s="162" t="s">
        <v>461</v>
      </c>
      <c r="BP10" s="161" t="s">
        <v>243</v>
      </c>
      <c r="BQ10" s="162" t="s">
        <v>461</v>
      </c>
      <c r="BR10" s="161" t="s">
        <v>243</v>
      </c>
      <c r="BS10" s="162" t="s">
        <v>461</v>
      </c>
      <c r="BT10" s="163"/>
      <c r="BU10" s="164"/>
      <c r="BV10" s="161" t="s">
        <v>243</v>
      </c>
      <c r="BW10" s="162" t="s">
        <v>461</v>
      </c>
      <c r="BX10" s="161" t="s">
        <v>243</v>
      </c>
      <c r="BY10" s="162" t="s">
        <v>461</v>
      </c>
      <c r="BZ10" s="161" t="s">
        <v>243</v>
      </c>
      <c r="CA10" s="162" t="s">
        <v>461</v>
      </c>
      <c r="CB10" s="165" t="s">
        <v>243</v>
      </c>
      <c r="CC10" s="166" t="s">
        <v>461</v>
      </c>
      <c r="CD10" s="165" t="s">
        <v>243</v>
      </c>
      <c r="CE10" s="166" t="s">
        <v>461</v>
      </c>
      <c r="CF10" s="163"/>
      <c r="CG10" s="164"/>
      <c r="CH10" s="161" t="s">
        <v>243</v>
      </c>
      <c r="CI10" s="162" t="s">
        <v>461</v>
      </c>
      <c r="CJ10" s="161" t="s">
        <v>243</v>
      </c>
      <c r="CK10" s="162" t="s">
        <v>461</v>
      </c>
      <c r="CL10" s="161" t="s">
        <v>243</v>
      </c>
      <c r="CM10" s="162" t="s">
        <v>461</v>
      </c>
      <c r="CN10" s="161" t="s">
        <v>243</v>
      </c>
      <c r="CO10" s="162" t="s">
        <v>461</v>
      </c>
      <c r="CP10" s="161" t="s">
        <v>243</v>
      </c>
      <c r="CQ10" s="162" t="s">
        <v>461</v>
      </c>
      <c r="CR10" s="163"/>
      <c r="CS10" s="164"/>
      <c r="CT10" s="161" t="s">
        <v>243</v>
      </c>
      <c r="CU10" s="162" t="s">
        <v>461</v>
      </c>
      <c r="CV10" s="161" t="s">
        <v>243</v>
      </c>
      <c r="CW10" s="162" t="s">
        <v>461</v>
      </c>
      <c r="CX10" s="165" t="s">
        <v>243</v>
      </c>
      <c r="CY10" s="166" t="s">
        <v>461</v>
      </c>
      <c r="CZ10" s="161" t="s">
        <v>243</v>
      </c>
      <c r="DA10" s="162" t="s">
        <v>461</v>
      </c>
      <c r="DB10" s="161" t="s">
        <v>243</v>
      </c>
      <c r="DC10" s="162" t="s">
        <v>461</v>
      </c>
      <c r="DD10" s="163"/>
      <c r="DE10" s="164"/>
      <c r="DF10" s="161" t="s">
        <v>243</v>
      </c>
      <c r="DG10" s="162" t="s">
        <v>461</v>
      </c>
      <c r="DH10" s="161" t="s">
        <v>243</v>
      </c>
      <c r="DI10" s="162" t="s">
        <v>461</v>
      </c>
      <c r="DJ10" s="161" t="s">
        <v>243</v>
      </c>
      <c r="DK10" s="162" t="s">
        <v>461</v>
      </c>
      <c r="DL10" s="161" t="s">
        <v>243</v>
      </c>
      <c r="DM10" s="162" t="s">
        <v>461</v>
      </c>
      <c r="DN10" s="161" t="s">
        <v>243</v>
      </c>
      <c r="DO10" s="162" t="s">
        <v>461</v>
      </c>
      <c r="DP10" s="163"/>
      <c r="DQ10" s="164"/>
      <c r="DR10" s="161" t="s">
        <v>243</v>
      </c>
      <c r="DS10" s="162" t="s">
        <v>461</v>
      </c>
      <c r="DT10" s="161" t="s">
        <v>243</v>
      </c>
      <c r="DU10" s="162" t="s">
        <v>461</v>
      </c>
      <c r="DV10" s="161" t="s">
        <v>243</v>
      </c>
      <c r="DW10" s="162" t="s">
        <v>461</v>
      </c>
      <c r="DX10" s="161" t="s">
        <v>243</v>
      </c>
      <c r="DY10" s="162" t="s">
        <v>461</v>
      </c>
      <c r="DZ10" s="161" t="s">
        <v>243</v>
      </c>
      <c r="EA10" s="162" t="s">
        <v>461</v>
      </c>
      <c r="EB10" s="163"/>
      <c r="EC10" s="164"/>
      <c r="ED10" s="161" t="s">
        <v>243</v>
      </c>
      <c r="EE10" s="162" t="s">
        <v>461</v>
      </c>
      <c r="EF10" s="161" t="s">
        <v>243</v>
      </c>
      <c r="EG10" s="162" t="s">
        <v>461</v>
      </c>
      <c r="EH10" s="161" t="s">
        <v>243</v>
      </c>
      <c r="EI10" s="162" t="s">
        <v>461</v>
      </c>
      <c r="EJ10" s="161" t="s">
        <v>243</v>
      </c>
      <c r="EK10" s="162" t="s">
        <v>461</v>
      </c>
      <c r="EL10" s="161" t="s">
        <v>243</v>
      </c>
      <c r="EM10" s="162" t="s">
        <v>461</v>
      </c>
      <c r="EN10" s="163"/>
      <c r="EO10" s="164"/>
      <c r="EP10" s="161" t="s">
        <v>243</v>
      </c>
      <c r="EQ10" s="162" t="s">
        <v>461</v>
      </c>
      <c r="ER10" s="161" t="s">
        <v>243</v>
      </c>
      <c r="ES10" s="162" t="s">
        <v>461</v>
      </c>
      <c r="ET10" s="161" t="s">
        <v>243</v>
      </c>
      <c r="EU10" s="162" t="s">
        <v>461</v>
      </c>
      <c r="EV10" s="161" t="s">
        <v>243</v>
      </c>
      <c r="EW10" s="162" t="s">
        <v>461</v>
      </c>
      <c r="EX10" s="161" t="s">
        <v>243</v>
      </c>
      <c r="EY10" s="162" t="s">
        <v>461</v>
      </c>
      <c r="EZ10" s="163"/>
      <c r="FA10" s="164"/>
      <c r="FB10" s="161" t="s">
        <v>243</v>
      </c>
      <c r="FC10" s="162" t="s">
        <v>461</v>
      </c>
      <c r="FD10" s="161" t="s">
        <v>243</v>
      </c>
      <c r="FE10" s="162" t="s">
        <v>461</v>
      </c>
      <c r="FF10" s="161" t="s">
        <v>243</v>
      </c>
      <c r="FG10" s="162" t="s">
        <v>461</v>
      </c>
      <c r="FH10" s="161" t="s">
        <v>243</v>
      </c>
      <c r="FI10" s="162" t="s">
        <v>461</v>
      </c>
      <c r="FJ10" s="161" t="s">
        <v>243</v>
      </c>
      <c r="FK10" s="162" t="s">
        <v>461</v>
      </c>
      <c r="FL10" s="163"/>
      <c r="FM10" s="164"/>
      <c r="FN10" s="161" t="s">
        <v>243</v>
      </c>
      <c r="FO10" s="162" t="s">
        <v>461</v>
      </c>
      <c r="FP10" s="161" t="s">
        <v>243</v>
      </c>
      <c r="FQ10" s="162" t="s">
        <v>461</v>
      </c>
      <c r="FR10" s="161" t="s">
        <v>243</v>
      </c>
      <c r="FS10" s="162" t="s">
        <v>461</v>
      </c>
      <c r="FT10" s="161" t="s">
        <v>243</v>
      </c>
      <c r="FU10" s="162" t="s">
        <v>461</v>
      </c>
      <c r="FV10" s="161" t="s">
        <v>243</v>
      </c>
      <c r="FW10" s="162" t="s">
        <v>461</v>
      </c>
      <c r="FX10" s="163"/>
      <c r="FY10" s="164"/>
      <c r="FZ10" s="161" t="s">
        <v>243</v>
      </c>
      <c r="GA10" s="162" t="s">
        <v>461</v>
      </c>
      <c r="GB10" s="161" t="s">
        <v>243</v>
      </c>
      <c r="GC10" s="162" t="s">
        <v>461</v>
      </c>
      <c r="GD10" s="161" t="s">
        <v>243</v>
      </c>
      <c r="GE10" s="162" t="s">
        <v>461</v>
      </c>
      <c r="GF10" s="161" t="s">
        <v>243</v>
      </c>
      <c r="GG10" s="162" t="s">
        <v>461</v>
      </c>
      <c r="GH10" s="161" t="s">
        <v>243</v>
      </c>
      <c r="GI10" s="162" t="s">
        <v>461</v>
      </c>
      <c r="GJ10" s="163"/>
      <c r="GK10" s="164"/>
      <c r="GL10" s="161"/>
      <c r="GM10" s="162"/>
      <c r="GN10" s="161" t="s">
        <v>243</v>
      </c>
      <c r="GO10" s="162" t="s">
        <v>461</v>
      </c>
      <c r="GP10" s="161" t="s">
        <v>243</v>
      </c>
      <c r="GQ10" s="162" t="s">
        <v>461</v>
      </c>
      <c r="GR10" s="161" t="s">
        <v>243</v>
      </c>
      <c r="GS10" s="162" t="s">
        <v>461</v>
      </c>
      <c r="GT10" s="161" t="s">
        <v>243</v>
      </c>
      <c r="GU10" s="162" t="s">
        <v>461</v>
      </c>
      <c r="GV10" s="163"/>
      <c r="GW10" s="164"/>
      <c r="GX10" s="161"/>
      <c r="GY10" s="162"/>
      <c r="GZ10" s="161"/>
      <c r="HA10" s="162"/>
      <c r="HB10" s="161"/>
      <c r="HC10" s="162"/>
      <c r="HD10" s="161"/>
      <c r="HE10" s="162"/>
      <c r="HF10" s="161"/>
      <c r="HG10" s="162"/>
      <c r="HH10" s="163"/>
      <c r="HI10" s="164"/>
      <c r="HJ10" s="161"/>
      <c r="HK10" s="162"/>
      <c r="HL10" s="161"/>
      <c r="HM10" s="162"/>
      <c r="HN10" s="161"/>
      <c r="HO10" s="162"/>
      <c r="HP10" s="161"/>
      <c r="HQ10" s="162"/>
      <c r="HR10" s="161"/>
      <c r="HS10" s="162"/>
      <c r="HT10" s="163"/>
      <c r="HU10" s="164"/>
      <c r="HV10" s="161"/>
      <c r="HW10" s="162"/>
      <c r="HX10" s="161"/>
      <c r="HY10" s="162"/>
      <c r="HZ10" s="161"/>
      <c r="IA10" s="162"/>
      <c r="IB10" s="161"/>
      <c r="IC10" s="162"/>
      <c r="ID10" s="161"/>
      <c r="IE10" s="162"/>
      <c r="IF10" s="163"/>
      <c r="IG10" s="164"/>
      <c r="IH10" s="161"/>
      <c r="II10" s="162"/>
      <c r="IJ10" s="161"/>
      <c r="IK10" s="162"/>
      <c r="IL10" s="161"/>
      <c r="IM10" s="162"/>
      <c r="IN10" s="161"/>
      <c r="IO10" s="162"/>
      <c r="IP10" s="161"/>
      <c r="IQ10" s="162"/>
      <c r="IR10" s="163"/>
      <c r="IS10" s="164"/>
      <c r="IT10" s="161" t="s">
        <v>243</v>
      </c>
      <c r="IU10" s="162" t="s">
        <v>461</v>
      </c>
      <c r="IV10" s="161" t="s">
        <v>243</v>
      </c>
      <c r="IW10" s="162" t="s">
        <v>461</v>
      </c>
      <c r="IX10" s="161" t="s">
        <v>243</v>
      </c>
      <c r="IY10" s="162" t="s">
        <v>461</v>
      </c>
      <c r="IZ10" s="161" t="s">
        <v>243</v>
      </c>
      <c r="JA10" s="162" t="s">
        <v>461</v>
      </c>
      <c r="JB10" s="161" t="s">
        <v>243</v>
      </c>
      <c r="JC10" s="162" t="s">
        <v>461</v>
      </c>
      <c r="JD10" s="163"/>
      <c r="JE10" s="164"/>
      <c r="JF10" s="161"/>
      <c r="JG10" s="162"/>
      <c r="JH10" s="161" t="s">
        <v>243</v>
      </c>
      <c r="JI10" s="162" t="s">
        <v>461</v>
      </c>
      <c r="JJ10" s="161" t="s">
        <v>243</v>
      </c>
      <c r="JK10" s="162" t="s">
        <v>461</v>
      </c>
      <c r="JL10" s="161" t="s">
        <v>243</v>
      </c>
      <c r="JM10" s="162" t="s">
        <v>461</v>
      </c>
      <c r="JN10" s="161" t="s">
        <v>243</v>
      </c>
      <c r="JO10" s="162" t="s">
        <v>461</v>
      </c>
      <c r="JP10" s="163"/>
      <c r="JQ10" s="164"/>
      <c r="JR10" s="161" t="s">
        <v>243</v>
      </c>
      <c r="JS10" s="162" t="s">
        <v>461</v>
      </c>
      <c r="JT10" s="161" t="s">
        <v>243</v>
      </c>
      <c r="JU10" s="162" t="s">
        <v>461</v>
      </c>
      <c r="JV10" s="161" t="s">
        <v>243</v>
      </c>
      <c r="JW10" s="162" t="s">
        <v>461</v>
      </c>
      <c r="JX10" s="161" t="s">
        <v>243</v>
      </c>
      <c r="JY10" s="162" t="s">
        <v>461</v>
      </c>
      <c r="JZ10" s="161" t="s">
        <v>243</v>
      </c>
      <c r="KA10" s="162" t="s">
        <v>461</v>
      </c>
      <c r="KB10" s="163"/>
      <c r="KC10" s="164"/>
      <c r="KD10" s="161" t="s">
        <v>243</v>
      </c>
      <c r="KE10" s="162" t="s">
        <v>461</v>
      </c>
      <c r="KF10" s="161" t="s">
        <v>243</v>
      </c>
      <c r="KG10" s="162" t="s">
        <v>461</v>
      </c>
      <c r="KH10" s="161" t="s">
        <v>243</v>
      </c>
      <c r="KI10" s="162" t="s">
        <v>461</v>
      </c>
      <c r="KJ10" s="161" t="s">
        <v>243</v>
      </c>
      <c r="KK10" s="162" t="s">
        <v>461</v>
      </c>
      <c r="KL10" s="161" t="s">
        <v>243</v>
      </c>
      <c r="KM10" s="162" t="s">
        <v>461</v>
      </c>
      <c r="KN10" s="163"/>
      <c r="KO10" s="164"/>
      <c r="KP10" s="161" t="s">
        <v>243</v>
      </c>
      <c r="KQ10" s="162" t="s">
        <v>461</v>
      </c>
      <c r="KR10" s="161" t="s">
        <v>243</v>
      </c>
      <c r="KS10" s="162" t="s">
        <v>461</v>
      </c>
      <c r="KT10" s="161" t="s">
        <v>243</v>
      </c>
      <c r="KU10" s="162" t="s">
        <v>461</v>
      </c>
      <c r="KV10" s="161" t="s">
        <v>243</v>
      </c>
      <c r="KW10" s="162" t="s">
        <v>461</v>
      </c>
      <c r="KX10" s="161" t="s">
        <v>243</v>
      </c>
      <c r="KY10" s="162" t="s">
        <v>461</v>
      </c>
      <c r="KZ10" s="163"/>
      <c r="LA10" s="164"/>
      <c r="LB10" s="161" t="s">
        <v>243</v>
      </c>
      <c r="LC10" s="162" t="s">
        <v>461</v>
      </c>
      <c r="LD10" s="161" t="s">
        <v>243</v>
      </c>
      <c r="LE10" s="162" t="s">
        <v>461</v>
      </c>
      <c r="LF10" s="161" t="s">
        <v>243</v>
      </c>
      <c r="LG10" s="162" t="s">
        <v>461</v>
      </c>
      <c r="LH10" s="161" t="s">
        <v>243</v>
      </c>
      <c r="LI10" s="162" t="s">
        <v>461</v>
      </c>
      <c r="LJ10" s="161" t="s">
        <v>243</v>
      </c>
      <c r="LK10" s="162" t="s">
        <v>461</v>
      </c>
      <c r="LL10" s="163"/>
      <c r="LM10" s="164"/>
      <c r="LN10" s="161" t="s">
        <v>243</v>
      </c>
      <c r="LO10" s="162" t="s">
        <v>461</v>
      </c>
      <c r="LP10" s="161" t="s">
        <v>243</v>
      </c>
      <c r="LQ10" s="162" t="s">
        <v>461</v>
      </c>
      <c r="LR10" s="161" t="s">
        <v>243</v>
      </c>
      <c r="LS10" s="162" t="s">
        <v>461</v>
      </c>
      <c r="LT10" s="161" t="s">
        <v>243</v>
      </c>
      <c r="LU10" s="162" t="s">
        <v>461</v>
      </c>
      <c r="LV10" s="161" t="s">
        <v>243</v>
      </c>
      <c r="LW10" s="162" t="s">
        <v>461</v>
      </c>
      <c r="LX10" s="163"/>
      <c r="LY10" s="164"/>
      <c r="LZ10" s="161" t="s">
        <v>243</v>
      </c>
      <c r="MA10" s="162" t="s">
        <v>461</v>
      </c>
      <c r="MB10" s="161" t="s">
        <v>243</v>
      </c>
      <c r="MC10" s="162" t="s">
        <v>461</v>
      </c>
      <c r="MD10" s="161" t="s">
        <v>243</v>
      </c>
      <c r="ME10" s="162" t="s">
        <v>461</v>
      </c>
      <c r="MF10" s="161" t="s">
        <v>243</v>
      </c>
      <c r="MG10" s="162" t="s">
        <v>461</v>
      </c>
      <c r="MH10" s="161" t="s">
        <v>243</v>
      </c>
      <c r="MI10" s="162" t="s">
        <v>461</v>
      </c>
      <c r="MJ10" s="163"/>
      <c r="MK10" s="164"/>
      <c r="ML10" s="161" t="s">
        <v>243</v>
      </c>
      <c r="MM10" s="162" t="s">
        <v>461</v>
      </c>
      <c r="MN10" s="161" t="s">
        <v>243</v>
      </c>
      <c r="MO10" s="162" t="s">
        <v>461</v>
      </c>
      <c r="MP10" s="161" t="s">
        <v>243</v>
      </c>
      <c r="MQ10" s="162" t="s">
        <v>461</v>
      </c>
      <c r="MR10" s="161" t="s">
        <v>243</v>
      </c>
      <c r="MS10" s="162" t="s">
        <v>461</v>
      </c>
      <c r="MT10" s="161" t="s">
        <v>243</v>
      </c>
      <c r="MU10" s="162" t="s">
        <v>461</v>
      </c>
      <c r="MV10" s="163"/>
      <c r="MW10" s="164"/>
      <c r="MX10" s="161" t="s">
        <v>243</v>
      </c>
      <c r="MY10" s="162" t="s">
        <v>461</v>
      </c>
      <c r="MZ10" s="161" t="s">
        <v>243</v>
      </c>
      <c r="NA10" s="162" t="s">
        <v>461</v>
      </c>
      <c r="NB10" s="161" t="s">
        <v>243</v>
      </c>
      <c r="NC10" s="162" t="s">
        <v>461</v>
      </c>
      <c r="ND10" s="161" t="s">
        <v>243</v>
      </c>
      <c r="NE10" s="162" t="s">
        <v>461</v>
      </c>
      <c r="NF10" s="161" t="s">
        <v>243</v>
      </c>
      <c r="NG10" s="162" t="s">
        <v>461</v>
      </c>
      <c r="NH10" s="163"/>
      <c r="NI10" s="164"/>
      <c r="NJ10" s="161" t="s">
        <v>243</v>
      </c>
      <c r="NK10" s="162" t="s">
        <v>461</v>
      </c>
      <c r="NL10" s="161" t="s">
        <v>243</v>
      </c>
      <c r="NM10" s="162" t="s">
        <v>461</v>
      </c>
      <c r="NN10" s="161" t="s">
        <v>243</v>
      </c>
      <c r="NO10" s="162" t="s">
        <v>461</v>
      </c>
      <c r="NP10" s="161" t="s">
        <v>243</v>
      </c>
      <c r="NQ10" s="162" t="s">
        <v>461</v>
      </c>
      <c r="NR10" s="161" t="s">
        <v>243</v>
      </c>
      <c r="NS10" s="162" t="s">
        <v>461</v>
      </c>
      <c r="NT10" s="163"/>
      <c r="NU10" s="164"/>
      <c r="NV10" s="161" t="s">
        <v>243</v>
      </c>
      <c r="NW10" s="162" t="s">
        <v>461</v>
      </c>
      <c r="NX10" s="161" t="s">
        <v>243</v>
      </c>
      <c r="NY10" s="162" t="s">
        <v>461</v>
      </c>
      <c r="NZ10" s="161" t="s">
        <v>243</v>
      </c>
      <c r="OA10" s="162" t="s">
        <v>461</v>
      </c>
      <c r="OB10" s="161" t="s">
        <v>243</v>
      </c>
      <c r="OC10" s="162" t="s">
        <v>461</v>
      </c>
      <c r="OD10" s="161" t="s">
        <v>243</v>
      </c>
      <c r="OE10" s="162" t="s">
        <v>461</v>
      </c>
      <c r="OF10" s="163"/>
      <c r="OG10" s="164"/>
      <c r="OH10" s="161" t="s">
        <v>243</v>
      </c>
      <c r="OI10" s="162" t="s">
        <v>461</v>
      </c>
      <c r="OJ10" s="161" t="s">
        <v>243</v>
      </c>
      <c r="OK10" s="162" t="s">
        <v>461</v>
      </c>
      <c r="OL10" s="161" t="s">
        <v>243</v>
      </c>
      <c r="OM10" s="162" t="s">
        <v>461</v>
      </c>
      <c r="ON10" s="161" t="s">
        <v>243</v>
      </c>
      <c r="OO10" s="162" t="s">
        <v>461</v>
      </c>
      <c r="OP10" s="161" t="s">
        <v>243</v>
      </c>
      <c r="OQ10" s="162" t="s">
        <v>461</v>
      </c>
      <c r="OR10" s="163"/>
      <c r="OS10" s="164"/>
      <c r="OT10" s="161" t="s">
        <v>243</v>
      </c>
      <c r="OU10" s="162" t="s">
        <v>461</v>
      </c>
      <c r="OV10" s="161" t="s">
        <v>243</v>
      </c>
      <c r="OW10" s="162" t="s">
        <v>461</v>
      </c>
      <c r="OX10" s="161" t="s">
        <v>243</v>
      </c>
      <c r="OY10" s="162" t="s">
        <v>461</v>
      </c>
      <c r="OZ10" s="161" t="s">
        <v>243</v>
      </c>
      <c r="PA10" s="162" t="s">
        <v>461</v>
      </c>
      <c r="PB10" s="161" t="s">
        <v>243</v>
      </c>
      <c r="PC10" s="162" t="s">
        <v>461</v>
      </c>
      <c r="PD10" s="163"/>
      <c r="PE10" s="164"/>
      <c r="PF10" s="161" t="s">
        <v>243</v>
      </c>
      <c r="PG10" s="162" t="s">
        <v>461</v>
      </c>
      <c r="PH10" s="161" t="s">
        <v>243</v>
      </c>
      <c r="PI10" s="162" t="s">
        <v>461</v>
      </c>
      <c r="PJ10" s="161" t="s">
        <v>243</v>
      </c>
      <c r="PK10" s="162" t="s">
        <v>461</v>
      </c>
      <c r="PL10" s="161" t="s">
        <v>243</v>
      </c>
      <c r="PM10" s="162" t="s">
        <v>461</v>
      </c>
      <c r="PN10" s="161" t="s">
        <v>243</v>
      </c>
      <c r="PO10" s="162" t="s">
        <v>461</v>
      </c>
      <c r="PP10" s="163"/>
      <c r="PQ10" s="164"/>
      <c r="PR10" s="161" t="s">
        <v>243</v>
      </c>
      <c r="PS10" s="162" t="s">
        <v>461</v>
      </c>
      <c r="PT10" s="161" t="s">
        <v>243</v>
      </c>
      <c r="PU10" s="162" t="s">
        <v>461</v>
      </c>
      <c r="PV10" s="161" t="s">
        <v>243</v>
      </c>
      <c r="PW10" s="162" t="s">
        <v>461</v>
      </c>
      <c r="PX10" s="161" t="s">
        <v>243</v>
      </c>
      <c r="PY10" s="162" t="s">
        <v>461</v>
      </c>
      <c r="PZ10" s="161" t="s">
        <v>243</v>
      </c>
      <c r="QA10" s="162" t="s">
        <v>461</v>
      </c>
      <c r="QB10" s="163"/>
      <c r="QC10" s="164"/>
      <c r="QD10" s="161" t="s">
        <v>243</v>
      </c>
      <c r="QE10" s="162" t="s">
        <v>461</v>
      </c>
      <c r="QF10" s="161" t="s">
        <v>243</v>
      </c>
      <c r="QG10" s="162" t="s">
        <v>461</v>
      </c>
      <c r="QH10" s="161" t="s">
        <v>243</v>
      </c>
      <c r="QI10" s="162" t="s">
        <v>461</v>
      </c>
      <c r="QJ10" s="161" t="s">
        <v>243</v>
      </c>
      <c r="QK10" s="162" t="s">
        <v>461</v>
      </c>
      <c r="QL10" s="161" t="s">
        <v>243</v>
      </c>
      <c r="QM10" s="162" t="s">
        <v>461</v>
      </c>
      <c r="QN10" s="163"/>
      <c r="QO10" s="164"/>
      <c r="QP10" s="161" t="s">
        <v>243</v>
      </c>
      <c r="QQ10" s="162" t="s">
        <v>461</v>
      </c>
      <c r="QR10" s="161" t="s">
        <v>243</v>
      </c>
      <c r="QS10" s="162" t="s">
        <v>461</v>
      </c>
      <c r="QT10" s="161" t="s">
        <v>243</v>
      </c>
      <c r="QU10" s="162" t="s">
        <v>461</v>
      </c>
      <c r="QV10" s="161" t="s">
        <v>243</v>
      </c>
      <c r="QW10" s="162" t="s">
        <v>461</v>
      </c>
      <c r="QX10" s="161" t="s">
        <v>243</v>
      </c>
      <c r="QY10" s="162" t="s">
        <v>461</v>
      </c>
      <c r="QZ10" s="163"/>
      <c r="RA10" s="164"/>
      <c r="RB10" s="161" t="s">
        <v>243</v>
      </c>
      <c r="RC10" s="162" t="s">
        <v>461</v>
      </c>
      <c r="RD10" s="161" t="s">
        <v>243</v>
      </c>
      <c r="RE10" s="162" t="s">
        <v>461</v>
      </c>
      <c r="RF10" s="161" t="s">
        <v>243</v>
      </c>
      <c r="RG10" s="162" t="s">
        <v>461</v>
      </c>
      <c r="RH10" s="161" t="s">
        <v>243</v>
      </c>
      <c r="RI10" s="162" t="s">
        <v>461</v>
      </c>
      <c r="RJ10" s="161" t="s">
        <v>243</v>
      </c>
      <c r="RK10" s="162" t="s">
        <v>461</v>
      </c>
      <c r="RL10" s="163"/>
      <c r="RM10" s="164"/>
      <c r="RN10" s="161" t="s">
        <v>243</v>
      </c>
      <c r="RO10" s="162" t="s">
        <v>461</v>
      </c>
      <c r="RP10" s="161" t="s">
        <v>243</v>
      </c>
      <c r="RQ10" s="162" t="s">
        <v>461</v>
      </c>
      <c r="RR10" s="161" t="s">
        <v>243</v>
      </c>
      <c r="RS10" s="162" t="s">
        <v>461</v>
      </c>
      <c r="RT10" s="161" t="s">
        <v>243</v>
      </c>
      <c r="RU10" s="162" t="s">
        <v>461</v>
      </c>
      <c r="RV10" s="161" t="s">
        <v>243</v>
      </c>
      <c r="RW10" s="162" t="s">
        <v>461</v>
      </c>
      <c r="RX10" s="163"/>
      <c r="RY10" s="164"/>
      <c r="RZ10" s="161" t="s">
        <v>243</v>
      </c>
      <c r="SA10" s="162" t="s">
        <v>461</v>
      </c>
      <c r="SB10" s="161" t="s">
        <v>243</v>
      </c>
      <c r="SC10" s="162" t="s">
        <v>461</v>
      </c>
      <c r="SD10" s="161" t="s">
        <v>243</v>
      </c>
      <c r="SE10" s="162" t="s">
        <v>461</v>
      </c>
      <c r="SF10" s="161" t="s">
        <v>243</v>
      </c>
      <c r="SG10" s="162" t="s">
        <v>461</v>
      </c>
      <c r="SH10" s="161" t="s">
        <v>243</v>
      </c>
      <c r="SI10" s="162" t="s">
        <v>461</v>
      </c>
      <c r="SJ10" s="163"/>
      <c r="SK10" s="164"/>
      <c r="SL10" s="161" t="s">
        <v>243</v>
      </c>
      <c r="SM10" s="162" t="s">
        <v>461</v>
      </c>
      <c r="SN10" s="161" t="s">
        <v>243</v>
      </c>
      <c r="SO10" s="162" t="s">
        <v>461</v>
      </c>
      <c r="SP10" s="161" t="s">
        <v>243</v>
      </c>
      <c r="SQ10" s="162" t="s">
        <v>461</v>
      </c>
      <c r="SR10" s="161" t="s">
        <v>243</v>
      </c>
      <c r="SS10" s="162" t="s">
        <v>461</v>
      </c>
      <c r="ST10" s="161" t="s">
        <v>243</v>
      </c>
      <c r="SU10" s="162" t="s">
        <v>461</v>
      </c>
      <c r="SV10" s="163"/>
      <c r="SW10" s="164"/>
      <c r="SX10" s="161"/>
      <c r="SY10" s="162"/>
      <c r="SZ10" s="161" t="s">
        <v>243</v>
      </c>
      <c r="TA10" s="162" t="s">
        <v>461</v>
      </c>
      <c r="TB10" s="161" t="s">
        <v>243</v>
      </c>
      <c r="TC10" s="162" t="s">
        <v>461</v>
      </c>
      <c r="TD10" s="161" t="s">
        <v>243</v>
      </c>
      <c r="TE10" s="162" t="s">
        <v>461</v>
      </c>
      <c r="TF10" s="161" t="s">
        <v>243</v>
      </c>
      <c r="TG10" s="162" t="s">
        <v>461</v>
      </c>
      <c r="TH10" s="163"/>
      <c r="TI10" s="164"/>
      <c r="TJ10" s="161" t="s">
        <v>243</v>
      </c>
      <c r="TK10" s="162" t="s">
        <v>461</v>
      </c>
      <c r="TL10" s="161" t="s">
        <v>243</v>
      </c>
      <c r="TM10" s="162" t="s">
        <v>461</v>
      </c>
      <c r="TN10" s="161" t="s">
        <v>243</v>
      </c>
      <c r="TO10" s="162" t="s">
        <v>461</v>
      </c>
      <c r="TP10" s="161" t="s">
        <v>243</v>
      </c>
      <c r="TQ10" s="162" t="s">
        <v>461</v>
      </c>
      <c r="TR10" s="161" t="s">
        <v>243</v>
      </c>
      <c r="TS10" s="162" t="s">
        <v>461</v>
      </c>
      <c r="TT10" s="163"/>
      <c r="TU10" s="164"/>
      <c r="TV10" s="161" t="s">
        <v>243</v>
      </c>
      <c r="TW10" s="162" t="s">
        <v>461</v>
      </c>
      <c r="TX10" s="161" t="s">
        <v>243</v>
      </c>
      <c r="TY10" s="162" t="s">
        <v>461</v>
      </c>
      <c r="TZ10" s="161" t="s">
        <v>243</v>
      </c>
      <c r="UA10" s="162" t="s">
        <v>461</v>
      </c>
      <c r="UB10" s="161" t="s">
        <v>243</v>
      </c>
      <c r="UC10" s="162" t="s">
        <v>461</v>
      </c>
      <c r="UD10" s="161" t="s">
        <v>243</v>
      </c>
      <c r="UE10" s="162" t="s">
        <v>461</v>
      </c>
      <c r="UF10" s="163"/>
      <c r="UG10" s="164"/>
      <c r="UH10" s="161" t="s">
        <v>243</v>
      </c>
      <c r="UI10" s="162" t="s">
        <v>461</v>
      </c>
      <c r="UJ10" s="161" t="s">
        <v>243</v>
      </c>
      <c r="UK10" s="162" t="s">
        <v>461</v>
      </c>
      <c r="UL10" s="161" t="s">
        <v>243</v>
      </c>
      <c r="UM10" s="162" t="s">
        <v>461</v>
      </c>
      <c r="UN10" s="161" t="s">
        <v>243</v>
      </c>
      <c r="UO10" s="162" t="s">
        <v>461</v>
      </c>
      <c r="UP10" s="161" t="s">
        <v>243</v>
      </c>
      <c r="UQ10" s="162" t="s">
        <v>461</v>
      </c>
      <c r="UR10" s="163"/>
      <c r="US10" s="164"/>
      <c r="UT10" s="161" t="s">
        <v>243</v>
      </c>
      <c r="UU10" s="162" t="s">
        <v>461</v>
      </c>
      <c r="UV10" s="161" t="s">
        <v>243</v>
      </c>
      <c r="UW10" s="162" t="s">
        <v>461</v>
      </c>
      <c r="UX10" s="161" t="s">
        <v>243</v>
      </c>
      <c r="UY10" s="162" t="s">
        <v>461</v>
      </c>
      <c r="UZ10" s="161" t="s">
        <v>243</v>
      </c>
      <c r="VA10" s="162" t="s">
        <v>461</v>
      </c>
      <c r="VB10" s="161" t="s">
        <v>243</v>
      </c>
      <c r="VC10" s="162" t="s">
        <v>461</v>
      </c>
      <c r="VD10" s="163"/>
      <c r="VE10" s="164"/>
    </row>
    <row r="11" spans="1:589" ht="13.5" thickBot="1" x14ac:dyDescent="0.25">
      <c r="A11" s="167" t="s">
        <v>462</v>
      </c>
      <c r="B11" s="168">
        <v>325</v>
      </c>
      <c r="C11" s="168">
        <v>3658</v>
      </c>
      <c r="D11" s="168">
        <v>1032</v>
      </c>
      <c r="E11" s="168">
        <v>6055</v>
      </c>
      <c r="F11" s="168">
        <v>2383</v>
      </c>
      <c r="G11" s="168">
        <v>18106</v>
      </c>
      <c r="H11" s="168">
        <v>296</v>
      </c>
      <c r="I11" s="168">
        <v>4309</v>
      </c>
      <c r="J11" s="168">
        <v>587</v>
      </c>
      <c r="K11" s="168">
        <v>5240</v>
      </c>
      <c r="L11" s="146"/>
      <c r="M11" s="332"/>
      <c r="N11" s="168">
        <v>1288</v>
      </c>
      <c r="O11" s="168">
        <v>13456</v>
      </c>
      <c r="P11" s="168">
        <v>530</v>
      </c>
      <c r="Q11" s="168">
        <v>8179</v>
      </c>
      <c r="R11" s="168">
        <v>3264</v>
      </c>
      <c r="S11" s="168">
        <v>21026</v>
      </c>
      <c r="T11" s="168">
        <v>2063</v>
      </c>
      <c r="U11" s="168">
        <v>9386</v>
      </c>
      <c r="V11" s="168">
        <v>949</v>
      </c>
      <c r="W11" s="168">
        <v>9907</v>
      </c>
      <c r="X11" s="146"/>
      <c r="Y11" s="332"/>
      <c r="Z11" s="168">
        <v>1616</v>
      </c>
      <c r="AA11" s="168">
        <v>20180</v>
      </c>
      <c r="AB11" s="168">
        <v>2048</v>
      </c>
      <c r="AC11" s="168">
        <v>17356</v>
      </c>
      <c r="AD11" s="168">
        <v>4423</v>
      </c>
      <c r="AE11" s="168">
        <v>32076</v>
      </c>
      <c r="AF11" s="168">
        <v>1329</v>
      </c>
      <c r="AG11" s="168">
        <v>7922</v>
      </c>
      <c r="AH11" s="168">
        <v>5082</v>
      </c>
      <c r="AI11" s="168">
        <v>1195</v>
      </c>
      <c r="AJ11" s="146"/>
      <c r="AK11" s="332"/>
      <c r="AL11" s="168">
        <v>2055</v>
      </c>
      <c r="AM11" s="168">
        <v>16809</v>
      </c>
      <c r="AN11" s="168">
        <v>560</v>
      </c>
      <c r="AO11" s="168">
        <v>2244</v>
      </c>
      <c r="AP11" s="168">
        <v>4770</v>
      </c>
      <c r="AQ11" s="168">
        <v>40443</v>
      </c>
      <c r="AR11" s="168">
        <v>1359</v>
      </c>
      <c r="AS11" s="168">
        <v>16609</v>
      </c>
      <c r="AT11" s="168">
        <v>1359</v>
      </c>
      <c r="AU11" s="168">
        <v>16609</v>
      </c>
      <c r="AV11" s="146"/>
      <c r="AW11" s="332"/>
      <c r="AX11" s="168">
        <v>2009</v>
      </c>
      <c r="AY11" s="168">
        <v>20447</v>
      </c>
      <c r="AZ11" s="168">
        <v>756</v>
      </c>
      <c r="BA11" s="168">
        <v>9371</v>
      </c>
      <c r="BB11" s="168">
        <v>17</v>
      </c>
      <c r="BC11" s="168">
        <v>1172</v>
      </c>
      <c r="BD11" s="168">
        <v>849</v>
      </c>
      <c r="BE11" s="168">
        <v>7531</v>
      </c>
      <c r="BF11" s="168">
        <v>97</v>
      </c>
      <c r="BG11" s="168">
        <v>471</v>
      </c>
      <c r="BH11" s="146"/>
      <c r="BI11" s="332"/>
      <c r="BJ11" s="168">
        <v>2273</v>
      </c>
      <c r="BK11" s="168">
        <v>22692</v>
      </c>
      <c r="BL11" s="168">
        <v>861</v>
      </c>
      <c r="BM11" s="168">
        <v>15239</v>
      </c>
      <c r="BN11" s="168">
        <v>4591</v>
      </c>
      <c r="BO11" s="168">
        <v>47216</v>
      </c>
      <c r="BP11" s="168">
        <v>1576</v>
      </c>
      <c r="BQ11" s="168">
        <v>20537</v>
      </c>
      <c r="BR11" s="168">
        <v>1551</v>
      </c>
      <c r="BS11" s="168">
        <v>8467</v>
      </c>
      <c r="BT11" s="146"/>
      <c r="BU11" s="332"/>
      <c r="BV11" s="168">
        <v>4571</v>
      </c>
      <c r="BW11" s="168">
        <v>38504</v>
      </c>
      <c r="BX11" s="168">
        <v>2192</v>
      </c>
      <c r="BY11" s="168">
        <v>22964</v>
      </c>
      <c r="BZ11" s="168">
        <v>2255</v>
      </c>
      <c r="CA11" s="168">
        <v>17975</v>
      </c>
      <c r="CB11" s="169"/>
      <c r="CC11" s="169"/>
      <c r="CD11" s="169"/>
      <c r="CE11" s="169"/>
      <c r="CF11" s="146"/>
      <c r="CG11" s="332"/>
      <c r="CH11" s="168">
        <v>1673</v>
      </c>
      <c r="CI11" s="168">
        <v>13956</v>
      </c>
      <c r="CJ11" s="168">
        <v>1335</v>
      </c>
      <c r="CK11" s="168">
        <v>29982</v>
      </c>
      <c r="CL11" s="168">
        <v>4365</v>
      </c>
      <c r="CM11" s="168">
        <v>35220</v>
      </c>
      <c r="CN11" s="168">
        <v>2429</v>
      </c>
      <c r="CO11" s="168">
        <v>26798</v>
      </c>
      <c r="CP11" s="168">
        <v>2524</v>
      </c>
      <c r="CQ11" s="168">
        <v>34143</v>
      </c>
      <c r="CR11" s="146"/>
      <c r="CS11" s="332"/>
      <c r="CT11" s="168">
        <v>3284</v>
      </c>
      <c r="CU11" s="168">
        <v>55562</v>
      </c>
      <c r="CV11" s="168">
        <v>3316</v>
      </c>
      <c r="CW11" s="168">
        <v>92833</v>
      </c>
      <c r="CX11" s="169"/>
      <c r="CY11" s="169"/>
      <c r="CZ11" s="168">
        <v>3255</v>
      </c>
      <c r="DA11" s="168">
        <v>28888</v>
      </c>
      <c r="DB11" s="168">
        <v>1770</v>
      </c>
      <c r="DC11" s="168">
        <v>53862</v>
      </c>
      <c r="DD11" s="146"/>
      <c r="DE11" s="332"/>
      <c r="DF11" s="168">
        <v>2889</v>
      </c>
      <c r="DG11" s="168">
        <v>35504</v>
      </c>
      <c r="DH11" s="168">
        <v>1090</v>
      </c>
      <c r="DI11" s="168">
        <v>18057</v>
      </c>
      <c r="DJ11" s="168">
        <v>1268</v>
      </c>
      <c r="DK11" s="168">
        <v>8866</v>
      </c>
      <c r="DL11" s="168">
        <v>2192</v>
      </c>
      <c r="DM11" s="168">
        <v>36009</v>
      </c>
      <c r="DN11" s="168">
        <v>3064</v>
      </c>
      <c r="DO11" s="168">
        <v>14324</v>
      </c>
      <c r="DP11" s="146"/>
      <c r="DQ11" s="332"/>
      <c r="DR11" s="168">
        <v>3868</v>
      </c>
      <c r="DS11" s="168">
        <v>49942</v>
      </c>
      <c r="DT11" s="168">
        <v>2986</v>
      </c>
      <c r="DU11" s="168">
        <v>33386</v>
      </c>
      <c r="DV11" s="168">
        <v>1442</v>
      </c>
      <c r="DW11" s="168">
        <v>21863</v>
      </c>
      <c r="DX11" s="168">
        <v>640</v>
      </c>
      <c r="DY11" s="168">
        <v>3928</v>
      </c>
      <c r="DZ11" s="168">
        <v>1502</v>
      </c>
      <c r="EA11" s="168">
        <v>26163</v>
      </c>
      <c r="EB11" s="146"/>
      <c r="EC11" s="332"/>
      <c r="ED11" s="168">
        <v>3207</v>
      </c>
      <c r="EE11" s="168">
        <v>41088</v>
      </c>
      <c r="EF11" s="168">
        <v>2669</v>
      </c>
      <c r="EG11" s="168">
        <v>41633</v>
      </c>
      <c r="EH11" s="168">
        <v>3950</v>
      </c>
      <c r="EI11" s="168">
        <v>70679</v>
      </c>
      <c r="EJ11" s="168">
        <v>1736</v>
      </c>
      <c r="EK11" s="168">
        <v>32796</v>
      </c>
      <c r="EL11" s="168">
        <v>2280</v>
      </c>
      <c r="EM11" s="168">
        <v>32259</v>
      </c>
      <c r="EN11" s="146"/>
      <c r="EO11" s="332"/>
      <c r="EP11" s="168">
        <v>2554</v>
      </c>
      <c r="EQ11" s="168">
        <v>49270</v>
      </c>
      <c r="ER11" s="168">
        <v>1773</v>
      </c>
      <c r="ES11" s="168">
        <v>20552</v>
      </c>
      <c r="ET11" s="168">
        <v>282</v>
      </c>
      <c r="EU11" s="168">
        <v>1848</v>
      </c>
      <c r="EV11" s="168">
        <v>2242</v>
      </c>
      <c r="EW11" s="168">
        <v>33046</v>
      </c>
      <c r="EX11" s="168">
        <v>1092</v>
      </c>
      <c r="EY11" s="168">
        <v>8412</v>
      </c>
      <c r="EZ11" s="146"/>
      <c r="FA11" s="332"/>
      <c r="FB11" s="168">
        <v>1732</v>
      </c>
      <c r="FC11" s="168">
        <v>20216</v>
      </c>
      <c r="FD11" s="168">
        <v>1615</v>
      </c>
      <c r="FE11" s="168">
        <v>17385</v>
      </c>
      <c r="FF11" s="168">
        <v>509</v>
      </c>
      <c r="FG11" s="168">
        <v>5914</v>
      </c>
      <c r="FH11" s="168">
        <v>2366</v>
      </c>
      <c r="FI11" s="168">
        <v>24518</v>
      </c>
      <c r="FJ11" s="168">
        <v>1944</v>
      </c>
      <c r="FK11" s="168">
        <v>8691</v>
      </c>
      <c r="FL11" s="146"/>
      <c r="FM11" s="332"/>
      <c r="FN11" s="168">
        <v>3555</v>
      </c>
      <c r="FO11" s="168">
        <v>34842</v>
      </c>
      <c r="FP11" s="168">
        <v>1957</v>
      </c>
      <c r="FQ11" s="168">
        <v>19539</v>
      </c>
      <c r="FR11" s="168">
        <v>4580</v>
      </c>
      <c r="FS11" s="168">
        <v>48923</v>
      </c>
      <c r="FT11" s="168">
        <v>3019</v>
      </c>
      <c r="FU11" s="168">
        <v>33827</v>
      </c>
      <c r="FV11" s="168">
        <v>986</v>
      </c>
      <c r="FW11" s="168">
        <v>4618</v>
      </c>
      <c r="FX11" s="146"/>
      <c r="FY11" s="332"/>
      <c r="FZ11" s="168">
        <v>4452</v>
      </c>
      <c r="GA11" s="168">
        <v>40510</v>
      </c>
      <c r="GB11" s="168">
        <v>3738</v>
      </c>
      <c r="GC11" s="168">
        <v>37639</v>
      </c>
      <c r="GD11" s="168">
        <v>1216</v>
      </c>
      <c r="GE11" s="168">
        <v>10856</v>
      </c>
      <c r="GF11" s="168">
        <v>4434</v>
      </c>
      <c r="GG11" s="168">
        <v>41372</v>
      </c>
      <c r="GH11" s="168">
        <v>1698</v>
      </c>
      <c r="GI11" s="168">
        <v>15624</v>
      </c>
      <c r="GJ11" s="146"/>
      <c r="GK11" s="332"/>
      <c r="GL11" s="168"/>
      <c r="GM11" s="168"/>
      <c r="GN11" s="168">
        <v>1806</v>
      </c>
      <c r="GO11" s="168">
        <v>11004</v>
      </c>
      <c r="GP11" s="168">
        <v>3058</v>
      </c>
      <c r="GQ11" s="168">
        <v>26474</v>
      </c>
      <c r="GR11" s="168">
        <v>2437</v>
      </c>
      <c r="GS11" s="168">
        <v>23500</v>
      </c>
      <c r="GT11" s="168">
        <v>1281</v>
      </c>
      <c r="GU11" s="168">
        <v>15271</v>
      </c>
      <c r="GV11" s="146"/>
      <c r="GW11" s="332"/>
      <c r="GX11" s="168"/>
      <c r="GY11" s="168"/>
      <c r="GZ11" s="168"/>
      <c r="HA11" s="168"/>
      <c r="HB11" s="168">
        <v>2781</v>
      </c>
      <c r="HC11" s="168">
        <v>18985</v>
      </c>
      <c r="HD11" s="168">
        <v>2835</v>
      </c>
      <c r="HE11" s="168">
        <v>18234</v>
      </c>
      <c r="HF11" s="168">
        <v>3159</v>
      </c>
      <c r="HG11" s="168">
        <v>22269</v>
      </c>
      <c r="HH11" s="146"/>
      <c r="HI11" s="332"/>
      <c r="HJ11" s="168">
        <v>2075</v>
      </c>
      <c r="HK11" s="168">
        <v>23542</v>
      </c>
      <c r="HL11" s="168">
        <v>1250</v>
      </c>
      <c r="HM11" s="168">
        <v>29234</v>
      </c>
      <c r="HN11" s="168">
        <v>2218</v>
      </c>
      <c r="HO11" s="168">
        <v>19622</v>
      </c>
      <c r="HP11" s="168">
        <v>1989</v>
      </c>
      <c r="HQ11" s="168">
        <v>12630</v>
      </c>
      <c r="HR11" s="168">
        <v>1996</v>
      </c>
      <c r="HS11" s="168">
        <v>36763</v>
      </c>
      <c r="HT11" s="146"/>
      <c r="HU11" s="332"/>
      <c r="HV11" s="168">
        <v>3412</v>
      </c>
      <c r="HW11" s="168">
        <v>38297</v>
      </c>
      <c r="HX11" s="168">
        <v>2164</v>
      </c>
      <c r="HY11" s="168">
        <v>30064</v>
      </c>
      <c r="HZ11" s="168">
        <v>2318</v>
      </c>
      <c r="IA11" s="168">
        <v>20556</v>
      </c>
      <c r="IB11" s="168">
        <v>2556</v>
      </c>
      <c r="IC11" s="168">
        <v>19586</v>
      </c>
      <c r="ID11" s="168">
        <v>2376</v>
      </c>
      <c r="IE11" s="168">
        <v>20300</v>
      </c>
      <c r="IF11" s="146"/>
      <c r="IG11" s="332"/>
      <c r="IH11" s="168">
        <v>2219</v>
      </c>
      <c r="II11" s="168">
        <v>21057</v>
      </c>
      <c r="IJ11" s="168">
        <v>2670</v>
      </c>
      <c r="IK11" s="168">
        <v>37353</v>
      </c>
      <c r="IL11" s="168">
        <v>2300</v>
      </c>
      <c r="IM11" s="168">
        <v>14216</v>
      </c>
      <c r="IN11" s="168">
        <v>3112</v>
      </c>
      <c r="IO11" s="168">
        <v>18205</v>
      </c>
      <c r="IP11" s="168">
        <v>2634</v>
      </c>
      <c r="IQ11" s="168">
        <v>19474</v>
      </c>
      <c r="IR11" s="146"/>
      <c r="IS11" s="332"/>
      <c r="IT11" s="168">
        <v>3458</v>
      </c>
      <c r="IU11" s="168">
        <v>30487</v>
      </c>
      <c r="IV11" s="168">
        <v>2888</v>
      </c>
      <c r="IW11" s="168">
        <v>20730</v>
      </c>
      <c r="IX11" s="168">
        <v>6535</v>
      </c>
      <c r="IY11" s="168">
        <v>57191</v>
      </c>
      <c r="IZ11" s="168">
        <v>4015</v>
      </c>
      <c r="JA11" s="168">
        <v>28745</v>
      </c>
      <c r="JB11" s="168">
        <v>3261</v>
      </c>
      <c r="JC11" s="168">
        <v>39354</v>
      </c>
      <c r="JD11" s="146"/>
      <c r="JE11" s="332"/>
      <c r="JF11" s="168"/>
      <c r="JG11" s="168"/>
      <c r="JH11" s="168">
        <v>2157</v>
      </c>
      <c r="JI11" s="168">
        <v>19013</v>
      </c>
      <c r="JJ11" s="168">
        <v>3114</v>
      </c>
      <c r="JK11" s="168">
        <v>33115</v>
      </c>
      <c r="JL11" s="168">
        <v>4120</v>
      </c>
      <c r="JM11" s="168">
        <v>36803</v>
      </c>
      <c r="JN11" s="168">
        <v>2560</v>
      </c>
      <c r="JO11" s="168">
        <v>25264</v>
      </c>
      <c r="JP11" s="146"/>
      <c r="JQ11" s="332"/>
      <c r="JR11" s="168">
        <v>1241</v>
      </c>
      <c r="JS11" s="168">
        <v>20713</v>
      </c>
      <c r="JT11" s="168">
        <v>2504</v>
      </c>
      <c r="JU11" s="168">
        <v>31074</v>
      </c>
      <c r="JV11" s="168">
        <v>4818</v>
      </c>
      <c r="JW11" s="168">
        <v>45543</v>
      </c>
      <c r="JX11" s="168">
        <v>4279</v>
      </c>
      <c r="JY11" s="168">
        <v>28404</v>
      </c>
      <c r="JZ11" s="168">
        <v>1450</v>
      </c>
      <c r="KA11" s="168">
        <v>35187</v>
      </c>
      <c r="KB11" s="146"/>
      <c r="KC11" s="332"/>
      <c r="KD11" s="168">
        <v>3327</v>
      </c>
      <c r="KE11" s="168">
        <v>47063</v>
      </c>
      <c r="KF11" s="168">
        <v>3445</v>
      </c>
      <c r="KG11" s="168">
        <v>47367</v>
      </c>
      <c r="KH11" s="168">
        <v>1530</v>
      </c>
      <c r="KI11" s="168">
        <v>14006</v>
      </c>
      <c r="KJ11" s="168">
        <v>925</v>
      </c>
      <c r="KK11" s="168">
        <v>4164</v>
      </c>
      <c r="KL11" s="168">
        <v>2719</v>
      </c>
      <c r="KM11" s="168">
        <v>25771</v>
      </c>
      <c r="KN11" s="146"/>
      <c r="KO11" s="332"/>
      <c r="KP11" s="168">
        <v>2873</v>
      </c>
      <c r="KQ11" s="168">
        <v>30725</v>
      </c>
      <c r="KR11" s="168">
        <v>2285</v>
      </c>
      <c r="KS11" s="168">
        <v>34610</v>
      </c>
      <c r="KT11" s="168">
        <v>1508</v>
      </c>
      <c r="KU11" s="168">
        <v>22297</v>
      </c>
      <c r="KV11" s="168">
        <v>2249</v>
      </c>
      <c r="KW11" s="168">
        <v>20720</v>
      </c>
      <c r="KX11" s="168">
        <v>2351</v>
      </c>
      <c r="KY11" s="168">
        <v>29035</v>
      </c>
      <c r="KZ11" s="146"/>
      <c r="LA11" s="332"/>
      <c r="LB11" s="168">
        <v>3689</v>
      </c>
      <c r="LC11" s="168">
        <v>51311</v>
      </c>
      <c r="LD11" s="168">
        <v>1292</v>
      </c>
      <c r="LE11" s="168">
        <v>16291</v>
      </c>
      <c r="LF11" s="168">
        <v>1463</v>
      </c>
      <c r="LG11" s="168">
        <v>10364</v>
      </c>
      <c r="LH11" s="168">
        <v>2336</v>
      </c>
      <c r="LI11" s="168">
        <v>46226</v>
      </c>
      <c r="LJ11" s="168">
        <v>2630</v>
      </c>
      <c r="LK11" s="168">
        <v>70926</v>
      </c>
      <c r="LL11" s="146"/>
      <c r="LM11" s="332"/>
      <c r="LN11" s="168">
        <v>3665</v>
      </c>
      <c r="LO11" s="168">
        <v>44403</v>
      </c>
      <c r="LP11" s="168">
        <v>2120</v>
      </c>
      <c r="LQ11" s="168">
        <v>45410</v>
      </c>
      <c r="LR11" s="168">
        <v>1725</v>
      </c>
      <c r="LS11" s="168">
        <v>23751</v>
      </c>
      <c r="LT11" s="168">
        <v>1573</v>
      </c>
      <c r="LU11" s="168">
        <v>8538</v>
      </c>
      <c r="LV11" s="168">
        <v>1133</v>
      </c>
      <c r="LW11" s="168">
        <v>10293</v>
      </c>
      <c r="LX11" s="146"/>
      <c r="LY11" s="332"/>
      <c r="LZ11" s="168">
        <v>2858</v>
      </c>
      <c r="MA11" s="168">
        <v>16364</v>
      </c>
      <c r="MB11" s="168">
        <v>728</v>
      </c>
      <c r="MC11" s="168">
        <v>7917</v>
      </c>
      <c r="MD11" s="168">
        <v>356</v>
      </c>
      <c r="ME11" s="168">
        <v>3831</v>
      </c>
      <c r="MF11" s="168">
        <v>1367</v>
      </c>
      <c r="MG11" s="168">
        <v>25336</v>
      </c>
      <c r="MH11" s="168">
        <v>606</v>
      </c>
      <c r="MI11" s="168">
        <v>7075</v>
      </c>
      <c r="MJ11" s="146"/>
      <c r="MK11" s="332"/>
      <c r="ML11" s="168">
        <v>2879</v>
      </c>
      <c r="MM11" s="168">
        <v>49193</v>
      </c>
      <c r="MN11" s="168">
        <v>583</v>
      </c>
      <c r="MO11" s="168">
        <v>8769</v>
      </c>
      <c r="MP11" s="168">
        <v>433</v>
      </c>
      <c r="MQ11" s="168">
        <v>3359</v>
      </c>
      <c r="MR11" s="168">
        <v>1983</v>
      </c>
      <c r="MS11" s="168">
        <v>43895</v>
      </c>
      <c r="MT11" s="168">
        <v>1643</v>
      </c>
      <c r="MU11" s="168">
        <v>5974</v>
      </c>
      <c r="MV11" s="146"/>
      <c r="MW11" s="332"/>
      <c r="MX11" s="168">
        <v>3406</v>
      </c>
      <c r="MY11" s="168">
        <v>44006</v>
      </c>
      <c r="MZ11" s="168">
        <v>982</v>
      </c>
      <c r="NA11" s="168">
        <v>9091</v>
      </c>
      <c r="NB11" s="168">
        <v>909</v>
      </c>
      <c r="NC11" s="168">
        <v>11453</v>
      </c>
      <c r="ND11" s="168">
        <f>1016+1609</f>
        <v>2625</v>
      </c>
      <c r="NE11" s="168">
        <f>4510+35769</f>
        <v>40279</v>
      </c>
      <c r="NF11" s="168">
        <f>1962+597</f>
        <v>2559</v>
      </c>
      <c r="NG11" s="168">
        <f>13212+1905</f>
        <v>15117</v>
      </c>
      <c r="NH11" s="146"/>
      <c r="NI11" s="332"/>
      <c r="NJ11" s="168">
        <v>3819</v>
      </c>
      <c r="NK11" s="168">
        <v>68937</v>
      </c>
      <c r="NL11" s="168">
        <f>1603+469</f>
        <v>2072</v>
      </c>
      <c r="NM11" s="168">
        <f>15952+29260</f>
        <v>45212</v>
      </c>
      <c r="NN11" s="168">
        <v>2154</v>
      </c>
      <c r="NO11" s="168">
        <v>21754</v>
      </c>
      <c r="NP11" s="168">
        <v>2355</v>
      </c>
      <c r="NQ11" s="168">
        <v>13062</v>
      </c>
      <c r="NR11" s="168">
        <v>2255</v>
      </c>
      <c r="NS11" s="168">
        <v>14496</v>
      </c>
      <c r="NT11" s="146"/>
      <c r="NU11" s="332"/>
      <c r="NV11" s="168">
        <v>3131</v>
      </c>
      <c r="NW11" s="168">
        <v>15496</v>
      </c>
      <c r="NX11" s="168">
        <v>1000</v>
      </c>
      <c r="NY11" s="168">
        <v>5637</v>
      </c>
      <c r="NZ11" s="168">
        <v>1548</v>
      </c>
      <c r="OA11" s="168">
        <v>11815</v>
      </c>
      <c r="OB11" s="168">
        <v>1398</v>
      </c>
      <c r="OC11" s="168">
        <v>11216</v>
      </c>
      <c r="OD11" s="168">
        <v>1968</v>
      </c>
      <c r="OE11" s="168">
        <v>26441</v>
      </c>
      <c r="OF11" s="146"/>
      <c r="OG11" s="332"/>
      <c r="OH11" s="168">
        <v>1799</v>
      </c>
      <c r="OI11" s="168">
        <v>14717</v>
      </c>
      <c r="OJ11" s="168">
        <v>2282</v>
      </c>
      <c r="OK11" s="168">
        <v>21582</v>
      </c>
      <c r="OL11" s="168">
        <v>1560</v>
      </c>
      <c r="OM11" s="168">
        <v>13342</v>
      </c>
      <c r="ON11" s="168">
        <v>16464</v>
      </c>
      <c r="OO11" s="168">
        <v>1683</v>
      </c>
      <c r="OP11" s="168">
        <v>2823</v>
      </c>
      <c r="OQ11" s="168">
        <v>30441</v>
      </c>
      <c r="OR11" s="146"/>
      <c r="OS11" s="332"/>
      <c r="OT11" s="168">
        <v>14826</v>
      </c>
      <c r="OU11" s="168">
        <v>1716</v>
      </c>
      <c r="OV11" s="168">
        <v>2152</v>
      </c>
      <c r="OW11" s="168">
        <v>9636</v>
      </c>
      <c r="OX11" s="168">
        <v>638</v>
      </c>
      <c r="OY11" s="168">
        <v>5672</v>
      </c>
      <c r="OZ11" s="168">
        <v>20391</v>
      </c>
      <c r="PA11" s="168">
        <v>2731</v>
      </c>
      <c r="PB11" s="168">
        <v>2013</v>
      </c>
      <c r="PC11" s="168">
        <v>15457</v>
      </c>
      <c r="PD11" s="146"/>
      <c r="PE11" s="332"/>
      <c r="PF11" s="168">
        <v>2862</v>
      </c>
      <c r="PG11" s="168">
        <v>23993</v>
      </c>
      <c r="PH11" s="168"/>
      <c r="PI11" s="168"/>
      <c r="PJ11" s="168">
        <v>1506</v>
      </c>
      <c r="PK11" s="168">
        <v>19164</v>
      </c>
      <c r="PL11" s="168">
        <v>4226</v>
      </c>
      <c r="PM11" s="168">
        <v>30565</v>
      </c>
      <c r="PN11" s="168">
        <v>1508</v>
      </c>
      <c r="PO11" s="168">
        <v>9515</v>
      </c>
      <c r="PP11" s="146"/>
      <c r="PQ11" s="332"/>
      <c r="PR11" s="168">
        <v>4857</v>
      </c>
      <c r="PS11" s="168">
        <v>42090</v>
      </c>
      <c r="PT11" s="168">
        <v>2724</v>
      </c>
      <c r="PU11" s="168">
        <v>48424</v>
      </c>
      <c r="PV11" s="168">
        <v>4333</v>
      </c>
      <c r="PW11" s="168">
        <v>72711</v>
      </c>
      <c r="PX11" s="168">
        <v>3932</v>
      </c>
      <c r="PY11" s="168">
        <v>37130</v>
      </c>
      <c r="PZ11" s="168">
        <v>1390</v>
      </c>
      <c r="QA11" s="168">
        <v>8213</v>
      </c>
      <c r="QB11" s="146"/>
      <c r="QC11" s="332"/>
      <c r="QD11" s="168">
        <v>5894</v>
      </c>
      <c r="QE11" s="168">
        <v>84187</v>
      </c>
      <c r="QF11" s="168">
        <v>3746</v>
      </c>
      <c r="QG11" s="168">
        <v>67797</v>
      </c>
      <c r="QH11" s="168">
        <v>4331</v>
      </c>
      <c r="QI11" s="168">
        <v>39092</v>
      </c>
      <c r="QJ11" s="168">
        <v>5346</v>
      </c>
      <c r="QK11" s="168">
        <v>27994</v>
      </c>
      <c r="QL11" s="168">
        <v>1981</v>
      </c>
      <c r="QM11" s="168">
        <v>19638</v>
      </c>
      <c r="QN11" s="146"/>
      <c r="QO11" s="332"/>
      <c r="QP11" s="168">
        <v>3684</v>
      </c>
      <c r="QQ11" s="168">
        <v>39542</v>
      </c>
      <c r="QR11" s="168">
        <v>1974</v>
      </c>
      <c r="QS11" s="168">
        <v>28712</v>
      </c>
      <c r="QT11" s="168">
        <v>5666</v>
      </c>
      <c r="QU11" s="168">
        <v>39510</v>
      </c>
      <c r="QV11" s="168">
        <v>1742</v>
      </c>
      <c r="QW11" s="168">
        <v>29418</v>
      </c>
      <c r="QX11" s="168">
        <v>1821</v>
      </c>
      <c r="QY11" s="168">
        <v>15362</v>
      </c>
      <c r="QZ11" s="146"/>
      <c r="RA11" s="332"/>
      <c r="RB11" s="168">
        <v>2152</v>
      </c>
      <c r="RC11" s="168">
        <v>30507</v>
      </c>
      <c r="RD11" s="168">
        <v>3921</v>
      </c>
      <c r="RE11" s="168">
        <v>60378</v>
      </c>
      <c r="RF11" s="168">
        <v>4505</v>
      </c>
      <c r="RG11" s="168">
        <v>29133</v>
      </c>
      <c r="RH11" s="168">
        <v>3285</v>
      </c>
      <c r="RI11" s="168">
        <v>19982</v>
      </c>
      <c r="RJ11" s="168">
        <v>3102</v>
      </c>
      <c r="RK11" s="168">
        <v>25375</v>
      </c>
      <c r="RL11" s="146"/>
      <c r="RM11" s="332"/>
      <c r="RN11" s="168">
        <v>519</v>
      </c>
      <c r="RO11" s="168">
        <v>3045</v>
      </c>
      <c r="RP11" s="168">
        <v>792</v>
      </c>
      <c r="RQ11" s="168">
        <v>5727</v>
      </c>
      <c r="RR11" s="168">
        <v>1909</v>
      </c>
      <c r="RS11" s="168">
        <v>14902</v>
      </c>
      <c r="RT11" s="168">
        <v>1772</v>
      </c>
      <c r="RU11" s="168">
        <v>15665</v>
      </c>
      <c r="RV11" s="168">
        <v>1816</v>
      </c>
      <c r="RW11" s="168">
        <v>9874</v>
      </c>
      <c r="RX11" s="146"/>
      <c r="RY11" s="332"/>
      <c r="RZ11" s="168">
        <v>1991</v>
      </c>
      <c r="SA11" s="168">
        <v>14964</v>
      </c>
      <c r="SB11" s="168">
        <v>702</v>
      </c>
      <c r="SC11" s="168">
        <v>6336</v>
      </c>
      <c r="SD11" s="168">
        <v>5501</v>
      </c>
      <c r="SE11" s="168">
        <v>31810</v>
      </c>
      <c r="SF11" s="168">
        <v>2357</v>
      </c>
      <c r="SG11" s="168">
        <v>12851</v>
      </c>
      <c r="SH11" s="168">
        <v>3821</v>
      </c>
      <c r="SI11" s="168">
        <v>32977</v>
      </c>
      <c r="SJ11" s="146"/>
      <c r="SK11" s="332"/>
      <c r="SL11" s="168">
        <v>513</v>
      </c>
      <c r="SM11" s="168">
        <v>4055</v>
      </c>
      <c r="SN11" s="168">
        <v>192</v>
      </c>
      <c r="SO11" s="168">
        <v>612</v>
      </c>
      <c r="SP11" s="168">
        <v>1883</v>
      </c>
      <c r="SQ11" s="168">
        <v>40965</v>
      </c>
      <c r="SR11" s="168">
        <v>193</v>
      </c>
      <c r="SS11" s="168">
        <v>1522</v>
      </c>
      <c r="ST11" s="168">
        <v>1279</v>
      </c>
      <c r="SU11" s="168">
        <v>5188</v>
      </c>
      <c r="SV11" s="146"/>
      <c r="SW11" s="332"/>
      <c r="SX11" s="168"/>
      <c r="SY11" s="168"/>
      <c r="SZ11" s="168">
        <v>58</v>
      </c>
      <c r="TA11" s="168">
        <v>851</v>
      </c>
      <c r="TB11" s="168">
        <v>880</v>
      </c>
      <c r="TC11" s="168">
        <v>15820</v>
      </c>
      <c r="TD11" s="168">
        <v>544</v>
      </c>
      <c r="TE11" s="168">
        <v>4865</v>
      </c>
      <c r="TF11" s="168">
        <v>1664</v>
      </c>
      <c r="TG11" s="168">
        <v>21713</v>
      </c>
      <c r="TH11" s="146"/>
      <c r="TI11" s="332"/>
      <c r="TJ11" s="168">
        <v>3831</v>
      </c>
      <c r="TK11" s="168">
        <v>35486</v>
      </c>
      <c r="TL11" s="168">
        <v>551</v>
      </c>
      <c r="TM11" s="168">
        <v>4958</v>
      </c>
      <c r="TN11" s="168">
        <v>2056</v>
      </c>
      <c r="TO11" s="168">
        <v>25612</v>
      </c>
      <c r="TP11" s="168">
        <v>1719</v>
      </c>
      <c r="TQ11" s="168">
        <v>18171</v>
      </c>
      <c r="TR11" s="168">
        <v>1859</v>
      </c>
      <c r="TS11" s="168">
        <v>14585</v>
      </c>
      <c r="TT11" s="146"/>
      <c r="TU11" s="332"/>
      <c r="TV11" s="168">
        <v>1075</v>
      </c>
      <c r="TW11" s="168">
        <v>4952</v>
      </c>
      <c r="TX11" s="168">
        <v>740</v>
      </c>
      <c r="TY11" s="168">
        <v>3545</v>
      </c>
      <c r="TZ11" s="168">
        <v>157</v>
      </c>
      <c r="UA11" s="168">
        <v>1528</v>
      </c>
      <c r="UB11" s="168">
        <v>627</v>
      </c>
      <c r="UC11" s="168">
        <v>2548</v>
      </c>
      <c r="UD11" s="168">
        <v>1083</v>
      </c>
      <c r="UE11" s="168">
        <v>6289</v>
      </c>
      <c r="UF11" s="146"/>
      <c r="UG11" s="332"/>
      <c r="UH11" s="168">
        <v>511</v>
      </c>
      <c r="UI11" s="168">
        <v>3879</v>
      </c>
      <c r="UJ11" s="168">
        <v>26</v>
      </c>
      <c r="UK11" s="168">
        <v>175</v>
      </c>
      <c r="UL11" s="168">
        <v>363</v>
      </c>
      <c r="UM11" s="168">
        <v>1983</v>
      </c>
      <c r="UN11" s="168">
        <v>373</v>
      </c>
      <c r="UO11" s="168">
        <v>3001</v>
      </c>
      <c r="UP11" s="168">
        <v>820</v>
      </c>
      <c r="UQ11" s="168">
        <v>5692</v>
      </c>
      <c r="UR11" s="146"/>
      <c r="US11" s="332"/>
      <c r="UT11" s="168">
        <v>359</v>
      </c>
      <c r="UU11" s="168">
        <v>6007</v>
      </c>
      <c r="UV11" s="168">
        <v>725</v>
      </c>
      <c r="UW11" s="168">
        <v>9584</v>
      </c>
      <c r="UX11" s="168">
        <v>768</v>
      </c>
      <c r="UY11" s="168">
        <v>9173</v>
      </c>
      <c r="UZ11" s="168">
        <v>1026</v>
      </c>
      <c r="VA11" s="168">
        <v>13830</v>
      </c>
      <c r="VB11" s="168">
        <v>1271</v>
      </c>
      <c r="VC11" s="168">
        <v>7142</v>
      </c>
      <c r="VD11" s="146"/>
      <c r="VE11" s="332"/>
    </row>
    <row r="12" spans="1:589" ht="13.5" thickBot="1" x14ac:dyDescent="0.25">
      <c r="A12" s="170" t="s">
        <v>463</v>
      </c>
      <c r="B12" s="168">
        <v>308</v>
      </c>
      <c r="C12" s="168">
        <v>2702</v>
      </c>
      <c r="D12" s="168">
        <v>887</v>
      </c>
      <c r="E12" s="168">
        <v>4739</v>
      </c>
      <c r="F12" s="168">
        <v>2132</v>
      </c>
      <c r="G12" s="168">
        <v>15388</v>
      </c>
      <c r="H12" s="168">
        <v>256</v>
      </c>
      <c r="I12" s="168">
        <v>3382</v>
      </c>
      <c r="J12" s="168">
        <v>494</v>
      </c>
      <c r="K12" s="168">
        <v>3158</v>
      </c>
      <c r="L12" s="147"/>
      <c r="M12" s="148"/>
      <c r="N12" s="168">
        <v>1227</v>
      </c>
      <c r="O12" s="168">
        <v>12974</v>
      </c>
      <c r="P12" s="168">
        <v>488</v>
      </c>
      <c r="Q12" s="168">
        <v>4071</v>
      </c>
      <c r="R12" s="168">
        <v>3189</v>
      </c>
      <c r="S12" s="168">
        <v>19677</v>
      </c>
      <c r="T12" s="168">
        <v>1930</v>
      </c>
      <c r="U12" s="168">
        <v>7971</v>
      </c>
      <c r="V12" s="168">
        <v>866</v>
      </c>
      <c r="W12" s="168">
        <v>8593</v>
      </c>
      <c r="X12" s="147"/>
      <c r="Y12" s="148"/>
      <c r="Z12" s="168">
        <v>1528</v>
      </c>
      <c r="AA12" s="168">
        <v>18982</v>
      </c>
      <c r="AB12" s="168">
        <v>1962</v>
      </c>
      <c r="AC12" s="168">
        <v>15976</v>
      </c>
      <c r="AD12" s="168">
        <v>4065</v>
      </c>
      <c r="AE12" s="168">
        <v>29158</v>
      </c>
      <c r="AF12" s="168">
        <v>1175</v>
      </c>
      <c r="AG12" s="168">
        <v>6798</v>
      </c>
      <c r="AH12" s="168">
        <v>4686</v>
      </c>
      <c r="AI12" s="168">
        <v>1115</v>
      </c>
      <c r="AJ12" s="147"/>
      <c r="AK12" s="148"/>
      <c r="AL12" s="168">
        <v>1959</v>
      </c>
      <c r="AM12" s="168">
        <v>15731</v>
      </c>
      <c r="AN12" s="168">
        <v>521</v>
      </c>
      <c r="AO12" s="168">
        <v>2087</v>
      </c>
      <c r="AP12" s="168">
        <v>4586</v>
      </c>
      <c r="AQ12" s="168">
        <v>37846</v>
      </c>
      <c r="AR12" s="168">
        <v>1288</v>
      </c>
      <c r="AS12" s="168">
        <v>15787</v>
      </c>
      <c r="AT12" s="168">
        <v>1288</v>
      </c>
      <c r="AU12" s="168">
        <v>15787</v>
      </c>
      <c r="AV12" s="147"/>
      <c r="AW12" s="148"/>
      <c r="AX12" s="168">
        <v>1957</v>
      </c>
      <c r="AY12" s="168">
        <v>19626</v>
      </c>
      <c r="AZ12" s="168">
        <v>674</v>
      </c>
      <c r="BA12" s="168">
        <v>8400</v>
      </c>
      <c r="BB12" s="168">
        <v>10</v>
      </c>
      <c r="BC12" s="168">
        <v>683</v>
      </c>
      <c r="BD12" s="168">
        <v>801</v>
      </c>
      <c r="BE12" s="168">
        <v>7104</v>
      </c>
      <c r="BF12" s="168">
        <v>70</v>
      </c>
      <c r="BG12" s="168">
        <v>289</v>
      </c>
      <c r="BH12" s="147"/>
      <c r="BI12" s="148"/>
      <c r="BJ12" s="168">
        <v>2113</v>
      </c>
      <c r="BK12" s="168">
        <v>20117</v>
      </c>
      <c r="BL12" s="168">
        <v>712</v>
      </c>
      <c r="BM12" s="168">
        <v>13182</v>
      </c>
      <c r="BN12" s="168">
        <v>4148</v>
      </c>
      <c r="BO12" s="168">
        <v>41551</v>
      </c>
      <c r="BP12" s="168">
        <v>1443</v>
      </c>
      <c r="BQ12" s="168">
        <v>19760</v>
      </c>
      <c r="BR12" s="168">
        <v>1434</v>
      </c>
      <c r="BS12" s="168">
        <v>6446</v>
      </c>
      <c r="BT12" s="147"/>
      <c r="BU12" s="148"/>
      <c r="BV12" s="168">
        <v>4213</v>
      </c>
      <c r="BW12" s="168">
        <v>34825</v>
      </c>
      <c r="BX12" s="168">
        <v>2050</v>
      </c>
      <c r="BY12" s="168">
        <v>15155</v>
      </c>
      <c r="BZ12" s="168">
        <v>2085</v>
      </c>
      <c r="CA12" s="168">
        <v>15123</v>
      </c>
      <c r="CB12" s="169"/>
      <c r="CC12" s="169"/>
      <c r="CD12" s="169"/>
      <c r="CE12" s="169"/>
      <c r="CF12" s="147"/>
      <c r="CG12" s="148"/>
      <c r="CH12" s="168">
        <v>1522</v>
      </c>
      <c r="CI12" s="168">
        <v>12136</v>
      </c>
      <c r="CJ12" s="168">
        <v>1205</v>
      </c>
      <c r="CK12" s="168">
        <v>25313</v>
      </c>
      <c r="CL12" s="168">
        <v>3946</v>
      </c>
      <c r="CM12" s="168">
        <v>30667</v>
      </c>
      <c r="CN12" s="168">
        <v>2116</v>
      </c>
      <c r="CO12" s="168">
        <v>21055</v>
      </c>
      <c r="CP12" s="168">
        <v>2027</v>
      </c>
      <c r="CQ12" s="168">
        <v>22089</v>
      </c>
      <c r="CR12" s="147"/>
      <c r="CS12" s="148"/>
      <c r="CT12" s="168">
        <v>2569</v>
      </c>
      <c r="CU12" s="168">
        <v>35515</v>
      </c>
      <c r="CV12" s="168">
        <v>2661</v>
      </c>
      <c r="CW12" s="168">
        <v>65226</v>
      </c>
      <c r="CX12" s="169"/>
      <c r="CY12" s="169"/>
      <c r="CZ12" s="168">
        <v>2097</v>
      </c>
      <c r="DA12" s="168">
        <v>13393</v>
      </c>
      <c r="DB12" s="168">
        <v>1350</v>
      </c>
      <c r="DC12" s="168">
        <v>36701</v>
      </c>
      <c r="DD12" s="147"/>
      <c r="DE12" s="148"/>
      <c r="DF12" s="168">
        <v>2334</v>
      </c>
      <c r="DG12" s="168">
        <v>24204</v>
      </c>
      <c r="DH12" s="168">
        <v>599</v>
      </c>
      <c r="DI12" s="168">
        <v>8918</v>
      </c>
      <c r="DJ12" s="168">
        <v>825</v>
      </c>
      <c r="DK12" s="168">
        <v>4562</v>
      </c>
      <c r="DL12" s="168">
        <v>1442</v>
      </c>
      <c r="DM12" s="168">
        <v>20075</v>
      </c>
      <c r="DN12" s="168">
        <v>1912</v>
      </c>
      <c r="DO12" s="168">
        <v>6156</v>
      </c>
      <c r="DP12" s="147"/>
      <c r="DQ12" s="148"/>
      <c r="DR12" s="168">
        <v>2491</v>
      </c>
      <c r="DS12" s="168">
        <v>25516</v>
      </c>
      <c r="DT12" s="168">
        <v>1706</v>
      </c>
      <c r="DU12" s="168">
        <v>16291</v>
      </c>
      <c r="DV12" s="168">
        <v>939</v>
      </c>
      <c r="DW12" s="168">
        <v>11714</v>
      </c>
      <c r="DX12" s="168">
        <v>385</v>
      </c>
      <c r="DY12" s="168">
        <v>1886</v>
      </c>
      <c r="DZ12" s="168">
        <v>933</v>
      </c>
      <c r="EA12" s="168">
        <v>17133</v>
      </c>
      <c r="EB12" s="147"/>
      <c r="EC12" s="148"/>
      <c r="ED12" s="168">
        <v>2589</v>
      </c>
      <c r="EE12" s="168">
        <v>32682</v>
      </c>
      <c r="EF12" s="168">
        <v>2008</v>
      </c>
      <c r="EG12" s="168">
        <v>28965</v>
      </c>
      <c r="EH12" s="168">
        <v>3140</v>
      </c>
      <c r="EI12" s="168">
        <v>50529</v>
      </c>
      <c r="EJ12" s="168">
        <v>1382</v>
      </c>
      <c r="EK12" s="168">
        <v>24809</v>
      </c>
      <c r="EL12" s="168">
        <v>1708</v>
      </c>
      <c r="EM12" s="168">
        <v>17353</v>
      </c>
      <c r="EN12" s="147"/>
      <c r="EO12" s="148"/>
      <c r="EP12" s="168">
        <v>2109</v>
      </c>
      <c r="EQ12" s="168">
        <v>41323</v>
      </c>
      <c r="ER12" s="168">
        <v>1420</v>
      </c>
      <c r="ES12" s="168">
        <v>15619</v>
      </c>
      <c r="ET12" s="168">
        <v>245</v>
      </c>
      <c r="EU12" s="168">
        <v>1656</v>
      </c>
      <c r="EV12" s="168">
        <v>1937</v>
      </c>
      <c r="EW12" s="168">
        <v>28593</v>
      </c>
      <c r="EX12" s="168">
        <v>860</v>
      </c>
      <c r="EY12" s="168">
        <v>4122</v>
      </c>
      <c r="EZ12" s="147"/>
      <c r="FA12" s="148"/>
      <c r="FB12" s="168">
        <v>1470</v>
      </c>
      <c r="FC12" s="168">
        <v>17808</v>
      </c>
      <c r="FD12" s="168">
        <v>1047</v>
      </c>
      <c r="FE12" s="168">
        <v>11955</v>
      </c>
      <c r="FF12" s="168">
        <v>406</v>
      </c>
      <c r="FG12" s="168">
        <v>4987</v>
      </c>
      <c r="FH12" s="168">
        <v>1789</v>
      </c>
      <c r="FI12" s="168">
        <v>19161</v>
      </c>
      <c r="FJ12" s="168">
        <v>1369</v>
      </c>
      <c r="FK12" s="168">
        <v>4572</v>
      </c>
      <c r="FL12" s="147"/>
      <c r="FM12" s="148"/>
      <c r="FN12" s="168">
        <v>2763</v>
      </c>
      <c r="FO12" s="168">
        <v>26116</v>
      </c>
      <c r="FP12" s="168">
        <v>1452</v>
      </c>
      <c r="FQ12" s="168">
        <v>11995</v>
      </c>
      <c r="FR12" s="168">
        <v>3364</v>
      </c>
      <c r="FS12" s="168">
        <v>31505</v>
      </c>
      <c r="FT12" s="168">
        <v>2322</v>
      </c>
      <c r="FU12" s="168">
        <v>22433</v>
      </c>
      <c r="FV12" s="168">
        <v>632</v>
      </c>
      <c r="FW12" s="168">
        <v>2562</v>
      </c>
      <c r="FX12" s="147"/>
      <c r="FY12" s="148"/>
      <c r="FZ12" s="168">
        <v>3164</v>
      </c>
      <c r="GA12" s="168">
        <v>19985</v>
      </c>
      <c r="GB12" s="168">
        <v>2614</v>
      </c>
      <c r="GC12" s="168">
        <v>19489</v>
      </c>
      <c r="GD12" s="168">
        <v>810</v>
      </c>
      <c r="GE12" s="168">
        <v>6367</v>
      </c>
      <c r="GF12" s="168">
        <v>3255</v>
      </c>
      <c r="GG12" s="168">
        <v>23602</v>
      </c>
      <c r="GH12" s="168">
        <v>1182</v>
      </c>
      <c r="GI12" s="168">
        <v>8440</v>
      </c>
      <c r="GJ12" s="147"/>
      <c r="GK12" s="148"/>
      <c r="GL12" s="168"/>
      <c r="GM12" s="168"/>
      <c r="GN12" s="168">
        <v>1191</v>
      </c>
      <c r="GO12" s="168">
        <v>6186</v>
      </c>
      <c r="GP12" s="168">
        <v>2111</v>
      </c>
      <c r="GQ12" s="168">
        <v>12226</v>
      </c>
      <c r="GR12" s="168">
        <v>1672</v>
      </c>
      <c r="GS12" s="168">
        <v>13193</v>
      </c>
      <c r="GT12" s="168">
        <v>827</v>
      </c>
      <c r="GU12" s="168">
        <v>7679</v>
      </c>
      <c r="GV12" s="147"/>
      <c r="GW12" s="148"/>
      <c r="GX12" s="168"/>
      <c r="GY12" s="168"/>
      <c r="GZ12" s="168"/>
      <c r="HA12" s="168"/>
      <c r="HB12" s="168">
        <v>1982</v>
      </c>
      <c r="HC12" s="168">
        <v>13211</v>
      </c>
      <c r="HD12" s="168">
        <v>2051</v>
      </c>
      <c r="HE12" s="168">
        <v>10750</v>
      </c>
      <c r="HF12" s="168">
        <v>2129</v>
      </c>
      <c r="HG12" s="168">
        <v>13200</v>
      </c>
      <c r="HH12" s="147"/>
      <c r="HI12" s="148"/>
      <c r="HJ12" s="168">
        <v>1571</v>
      </c>
      <c r="HK12" s="168">
        <v>18152</v>
      </c>
      <c r="HL12" s="168">
        <v>788</v>
      </c>
      <c r="HM12" s="168">
        <v>18885</v>
      </c>
      <c r="HN12" s="168">
        <v>1579</v>
      </c>
      <c r="HO12" s="168">
        <v>12796</v>
      </c>
      <c r="HP12" s="168">
        <v>1368</v>
      </c>
      <c r="HQ12" s="168">
        <v>6117</v>
      </c>
      <c r="HR12" s="168">
        <v>1344</v>
      </c>
      <c r="HS12" s="168">
        <v>25123</v>
      </c>
      <c r="HT12" s="147"/>
      <c r="HU12" s="148"/>
      <c r="HV12" s="168">
        <v>2384</v>
      </c>
      <c r="HW12" s="168">
        <v>28034</v>
      </c>
      <c r="HX12" s="168">
        <v>1480</v>
      </c>
      <c r="HY12" s="168">
        <v>18394</v>
      </c>
      <c r="HZ12" s="168">
        <v>1694</v>
      </c>
      <c r="IA12" s="168">
        <v>14228</v>
      </c>
      <c r="IB12" s="168">
        <v>1712</v>
      </c>
      <c r="IC12" s="168">
        <v>11624</v>
      </c>
      <c r="ID12" s="168">
        <v>1627</v>
      </c>
      <c r="IE12" s="168">
        <v>13477</v>
      </c>
      <c r="IF12" s="147"/>
      <c r="IG12" s="148"/>
      <c r="IH12" s="168">
        <v>1572</v>
      </c>
      <c r="II12" s="168">
        <v>14372</v>
      </c>
      <c r="IJ12" s="168">
        <v>1701</v>
      </c>
      <c r="IK12" s="168">
        <v>19901</v>
      </c>
      <c r="IL12" s="168">
        <v>1492</v>
      </c>
      <c r="IM12" s="168">
        <v>7724</v>
      </c>
      <c r="IN12" s="168">
        <v>2056</v>
      </c>
      <c r="IO12" s="168">
        <v>10246</v>
      </c>
      <c r="IP12" s="168">
        <v>1655</v>
      </c>
      <c r="IQ12" s="168">
        <v>11369</v>
      </c>
      <c r="IR12" s="147"/>
      <c r="IS12" s="148"/>
      <c r="IT12" s="168">
        <v>2176</v>
      </c>
      <c r="IU12" s="168">
        <v>19158</v>
      </c>
      <c r="IV12" s="168">
        <v>1766</v>
      </c>
      <c r="IW12" s="168">
        <v>10735</v>
      </c>
      <c r="IX12" s="168">
        <v>3603</v>
      </c>
      <c r="IY12" s="168">
        <v>28458</v>
      </c>
      <c r="IZ12" s="168">
        <v>2661</v>
      </c>
      <c r="JA12" s="168">
        <v>22061</v>
      </c>
      <c r="JB12" s="168">
        <v>2037</v>
      </c>
      <c r="JC12" s="168">
        <v>21379</v>
      </c>
      <c r="JD12" s="147"/>
      <c r="JE12" s="148"/>
      <c r="JF12" s="168"/>
      <c r="JG12" s="168"/>
      <c r="JH12" s="168">
        <v>1307</v>
      </c>
      <c r="JI12" s="168">
        <v>8745</v>
      </c>
      <c r="JJ12" s="168">
        <v>1943</v>
      </c>
      <c r="JK12" s="168">
        <v>13612</v>
      </c>
      <c r="JL12" s="168">
        <v>2559</v>
      </c>
      <c r="JM12" s="168">
        <v>19077</v>
      </c>
      <c r="JN12" s="168">
        <v>1573</v>
      </c>
      <c r="JO12" s="168">
        <v>9848</v>
      </c>
      <c r="JP12" s="147"/>
      <c r="JQ12" s="148"/>
      <c r="JR12" s="168">
        <v>800</v>
      </c>
      <c r="JS12" s="168">
        <v>9318</v>
      </c>
      <c r="JT12" s="168">
        <v>1489</v>
      </c>
      <c r="JU12" s="168">
        <v>13048</v>
      </c>
      <c r="JV12" s="168">
        <v>2824</v>
      </c>
      <c r="JW12" s="168">
        <v>19610</v>
      </c>
      <c r="JX12" s="168">
        <v>2330</v>
      </c>
      <c r="JY12" s="168">
        <v>7883</v>
      </c>
      <c r="JZ12" s="168">
        <v>902</v>
      </c>
      <c r="KA12" s="168">
        <v>9178</v>
      </c>
      <c r="KB12" s="147"/>
      <c r="KC12" s="148"/>
      <c r="KD12" s="168">
        <v>2170</v>
      </c>
      <c r="KE12" s="168">
        <v>8177</v>
      </c>
      <c r="KF12" s="168">
        <v>2325</v>
      </c>
      <c r="KG12" s="168">
        <v>21680</v>
      </c>
      <c r="KH12" s="168">
        <v>1001</v>
      </c>
      <c r="KI12" s="168">
        <v>4932</v>
      </c>
      <c r="KJ12" s="168">
        <v>633</v>
      </c>
      <c r="KK12" s="168">
        <v>2019</v>
      </c>
      <c r="KL12" s="168">
        <v>1678</v>
      </c>
      <c r="KM12" s="168">
        <v>7922</v>
      </c>
      <c r="KN12" s="147"/>
      <c r="KO12" s="148"/>
      <c r="KP12" s="168">
        <v>1931</v>
      </c>
      <c r="KQ12" s="168">
        <v>14035</v>
      </c>
      <c r="KR12" s="168">
        <v>1296</v>
      </c>
      <c r="KS12" s="168">
        <v>14843</v>
      </c>
      <c r="KT12" s="168">
        <v>897</v>
      </c>
      <c r="KU12" s="168">
        <v>7242</v>
      </c>
      <c r="KV12" s="168">
        <v>1385</v>
      </c>
      <c r="KW12" s="168">
        <v>9016</v>
      </c>
      <c r="KX12" s="168">
        <v>1233</v>
      </c>
      <c r="KY12" s="168">
        <v>8488</v>
      </c>
      <c r="KZ12" s="147"/>
      <c r="LA12" s="148"/>
      <c r="LB12" s="168">
        <v>2097</v>
      </c>
      <c r="LC12" s="168">
        <v>11537</v>
      </c>
      <c r="LD12" s="168">
        <v>785</v>
      </c>
      <c r="LE12" s="168">
        <v>8292</v>
      </c>
      <c r="LF12" s="168">
        <v>961</v>
      </c>
      <c r="LG12" s="168">
        <v>5240</v>
      </c>
      <c r="LH12" s="168">
        <v>1283</v>
      </c>
      <c r="LI12" s="168">
        <v>13519</v>
      </c>
      <c r="LJ12" s="168">
        <v>1446</v>
      </c>
      <c r="LK12" s="168">
        <v>11444</v>
      </c>
      <c r="LL12" s="147"/>
      <c r="LM12" s="148"/>
      <c r="LN12" s="168">
        <v>1907</v>
      </c>
      <c r="LO12" s="168">
        <v>12219</v>
      </c>
      <c r="LP12" s="168">
        <v>880</v>
      </c>
      <c r="LQ12" s="168">
        <v>5808</v>
      </c>
      <c r="LR12" s="168">
        <v>505</v>
      </c>
      <c r="LS12" s="168">
        <v>3590</v>
      </c>
      <c r="LT12" s="168">
        <v>637</v>
      </c>
      <c r="LU12" s="168">
        <v>2359</v>
      </c>
      <c r="LV12" s="168">
        <v>393</v>
      </c>
      <c r="LW12" s="168">
        <v>1868</v>
      </c>
      <c r="LX12" s="147"/>
      <c r="LY12" s="148"/>
      <c r="LZ12" s="168">
        <v>1291</v>
      </c>
      <c r="MA12" s="168">
        <v>4354</v>
      </c>
      <c r="MB12" s="168">
        <v>284</v>
      </c>
      <c r="MC12" s="168">
        <v>1329</v>
      </c>
      <c r="MD12" s="168">
        <v>142</v>
      </c>
      <c r="ME12" s="168">
        <v>1141</v>
      </c>
      <c r="MF12" s="168">
        <v>745</v>
      </c>
      <c r="MG12" s="168">
        <v>2627</v>
      </c>
      <c r="MH12" s="168">
        <v>343</v>
      </c>
      <c r="MI12" s="168">
        <v>2282</v>
      </c>
      <c r="MJ12" s="147"/>
      <c r="MK12" s="148"/>
      <c r="ML12" s="168">
        <v>1749</v>
      </c>
      <c r="MM12" s="168">
        <v>20496</v>
      </c>
      <c r="MN12" s="168">
        <v>379</v>
      </c>
      <c r="MO12" s="168">
        <v>3336</v>
      </c>
      <c r="MP12" s="168">
        <v>297</v>
      </c>
      <c r="MQ12" s="168">
        <v>1103</v>
      </c>
      <c r="MR12" s="168">
        <v>1316</v>
      </c>
      <c r="MS12" s="168">
        <v>7471</v>
      </c>
      <c r="MT12" s="168">
        <v>1189</v>
      </c>
      <c r="MU12" s="168">
        <v>3896</v>
      </c>
      <c r="MV12" s="147"/>
      <c r="MW12" s="148"/>
      <c r="MX12" s="168">
        <v>2651</v>
      </c>
      <c r="MY12" s="168">
        <v>29679</v>
      </c>
      <c r="MZ12" s="168">
        <v>732</v>
      </c>
      <c r="NA12" s="168">
        <v>6780</v>
      </c>
      <c r="NB12" s="168">
        <v>723</v>
      </c>
      <c r="NC12" s="168">
        <v>5880</v>
      </c>
      <c r="ND12" s="168">
        <v>2119</v>
      </c>
      <c r="NE12" s="168">
        <v>11900</v>
      </c>
      <c r="NF12" s="168">
        <f>1630+379</f>
        <v>2009</v>
      </c>
      <c r="NG12" s="168">
        <f>7906+1237</f>
        <v>9143</v>
      </c>
      <c r="NH12" s="147"/>
      <c r="NI12" s="148"/>
      <c r="NJ12" s="168">
        <v>3197</v>
      </c>
      <c r="NK12" s="168">
        <v>51398</v>
      </c>
      <c r="NL12" s="168">
        <f>1314+264</f>
        <v>1578</v>
      </c>
      <c r="NM12" s="168">
        <f>12238+22477</f>
        <v>34715</v>
      </c>
      <c r="NN12" s="168">
        <v>1848</v>
      </c>
      <c r="NO12" s="168">
        <v>15353</v>
      </c>
      <c r="NP12" s="168">
        <v>1878</v>
      </c>
      <c r="NQ12" s="168">
        <v>9386</v>
      </c>
      <c r="NR12" s="168">
        <v>1714</v>
      </c>
      <c r="NS12" s="168">
        <v>8500</v>
      </c>
      <c r="NT12" s="147"/>
      <c r="NU12" s="148"/>
      <c r="NV12" s="168">
        <v>2456</v>
      </c>
      <c r="NW12" s="168">
        <v>11375</v>
      </c>
      <c r="NX12" s="168">
        <v>797</v>
      </c>
      <c r="NY12" s="168">
        <v>3727</v>
      </c>
      <c r="NZ12" s="168">
        <v>1353</v>
      </c>
      <c r="OA12" s="168">
        <v>10306</v>
      </c>
      <c r="OB12" s="168">
        <v>891</v>
      </c>
      <c r="OC12" s="168">
        <v>8423</v>
      </c>
      <c r="OD12" s="168">
        <v>1534</v>
      </c>
      <c r="OE12" s="168">
        <v>19759</v>
      </c>
      <c r="OF12" s="147"/>
      <c r="OG12" s="148"/>
      <c r="OH12" s="168">
        <v>1473</v>
      </c>
      <c r="OI12" s="168">
        <v>10045</v>
      </c>
      <c r="OJ12" s="168">
        <v>1700</v>
      </c>
      <c r="OK12" s="168">
        <v>12535</v>
      </c>
      <c r="OL12" s="168">
        <v>1035</v>
      </c>
      <c r="OM12" s="168">
        <v>5707</v>
      </c>
      <c r="ON12" s="168">
        <v>9742</v>
      </c>
      <c r="OO12" s="168">
        <v>1271</v>
      </c>
      <c r="OP12" s="168">
        <v>1979</v>
      </c>
      <c r="OQ12" s="168">
        <v>15436</v>
      </c>
      <c r="OR12" s="147"/>
      <c r="OS12" s="148"/>
      <c r="OT12" s="168">
        <v>12380</v>
      </c>
      <c r="OU12" s="168">
        <v>1444</v>
      </c>
      <c r="OV12" s="168">
        <v>1699</v>
      </c>
      <c r="OW12" s="168">
        <v>6059</v>
      </c>
      <c r="OX12" s="168">
        <v>468</v>
      </c>
      <c r="OY12" s="168">
        <v>2602</v>
      </c>
      <c r="OZ12" s="168">
        <v>12187</v>
      </c>
      <c r="PA12" s="168">
        <v>1983</v>
      </c>
      <c r="PB12" s="168">
        <v>1490</v>
      </c>
      <c r="PC12" s="168">
        <v>8676</v>
      </c>
      <c r="PD12" s="147"/>
      <c r="PE12" s="148"/>
      <c r="PF12" s="168">
        <v>2185</v>
      </c>
      <c r="PG12" s="168">
        <v>14816</v>
      </c>
      <c r="PH12" s="168"/>
      <c r="PI12" s="168"/>
      <c r="PJ12" s="168">
        <v>1101</v>
      </c>
      <c r="PK12" s="168">
        <v>10232</v>
      </c>
      <c r="PL12" s="168">
        <v>3110</v>
      </c>
      <c r="PM12" s="168">
        <v>18381</v>
      </c>
      <c r="PN12" s="168">
        <v>1127</v>
      </c>
      <c r="PO12" s="168">
        <v>6019</v>
      </c>
      <c r="PP12" s="147"/>
      <c r="PQ12" s="148"/>
      <c r="PR12" s="168">
        <v>3849</v>
      </c>
      <c r="PS12" s="168">
        <v>33552</v>
      </c>
      <c r="PT12" s="168">
        <v>2123</v>
      </c>
      <c r="PU12" s="168">
        <v>30900</v>
      </c>
      <c r="PV12" s="168">
        <v>2924</v>
      </c>
      <c r="PW12" s="168">
        <v>34757</v>
      </c>
      <c r="PX12" s="168">
        <v>2910</v>
      </c>
      <c r="PY12" s="168">
        <v>25206</v>
      </c>
      <c r="PZ12" s="168">
        <v>1104</v>
      </c>
      <c r="QA12" s="168">
        <v>5681</v>
      </c>
      <c r="QB12" s="147"/>
      <c r="QC12" s="148"/>
      <c r="QD12" s="168">
        <v>4249</v>
      </c>
      <c r="QE12" s="168">
        <v>60176</v>
      </c>
      <c r="QF12" s="168">
        <v>2689</v>
      </c>
      <c r="QG12" s="168">
        <v>36336</v>
      </c>
      <c r="QH12" s="168">
        <v>2792</v>
      </c>
      <c r="QI12" s="168">
        <v>18590</v>
      </c>
      <c r="QJ12" s="168">
        <v>3348</v>
      </c>
      <c r="QK12" s="168">
        <v>15570</v>
      </c>
      <c r="QL12" s="168">
        <v>830</v>
      </c>
      <c r="QM12" s="168">
        <v>9409</v>
      </c>
      <c r="QN12" s="147"/>
      <c r="QO12" s="148"/>
      <c r="QP12" s="168">
        <v>2503</v>
      </c>
      <c r="QQ12" s="168">
        <v>23964</v>
      </c>
      <c r="QR12" s="168">
        <v>1238</v>
      </c>
      <c r="QS12" s="168">
        <v>11501</v>
      </c>
      <c r="QT12" s="168">
        <v>2780</v>
      </c>
      <c r="QU12" s="168">
        <v>13617</v>
      </c>
      <c r="QV12" s="168">
        <v>827</v>
      </c>
      <c r="QW12" s="168">
        <v>22612</v>
      </c>
      <c r="QX12" s="168">
        <v>890</v>
      </c>
      <c r="QY12" s="168">
        <v>8823</v>
      </c>
      <c r="QZ12" s="147"/>
      <c r="RA12" s="148"/>
      <c r="RB12" s="168">
        <v>1181</v>
      </c>
      <c r="RC12" s="168">
        <v>12637</v>
      </c>
      <c r="RD12" s="168">
        <v>1841</v>
      </c>
      <c r="RE12" s="168">
        <v>16678</v>
      </c>
      <c r="RF12" s="168">
        <v>1549</v>
      </c>
      <c r="RG12" s="168">
        <v>6918</v>
      </c>
      <c r="RH12" s="168">
        <v>1202</v>
      </c>
      <c r="RI12" s="168">
        <v>7360</v>
      </c>
      <c r="RJ12" s="168">
        <v>832</v>
      </c>
      <c r="RK12" s="168">
        <v>5782</v>
      </c>
      <c r="RL12" s="147"/>
      <c r="RM12" s="148"/>
      <c r="RN12" s="168">
        <v>152</v>
      </c>
      <c r="RO12" s="168">
        <v>470</v>
      </c>
      <c r="RP12" s="168">
        <v>154</v>
      </c>
      <c r="RQ12" s="168">
        <v>536</v>
      </c>
      <c r="RR12" s="168">
        <v>780</v>
      </c>
      <c r="RS12" s="168">
        <v>7309</v>
      </c>
      <c r="RT12" s="168">
        <v>662</v>
      </c>
      <c r="RU12" s="168">
        <v>7037</v>
      </c>
      <c r="RV12" s="168">
        <v>706</v>
      </c>
      <c r="RW12" s="168">
        <v>2974</v>
      </c>
      <c r="RX12" s="147"/>
      <c r="RY12" s="148"/>
      <c r="RZ12" s="168">
        <v>1004</v>
      </c>
      <c r="SA12" s="168">
        <v>4864</v>
      </c>
      <c r="SB12" s="168">
        <v>429</v>
      </c>
      <c r="SC12" s="168">
        <v>1943</v>
      </c>
      <c r="SD12" s="168">
        <v>2620</v>
      </c>
      <c r="SE12" s="168">
        <v>10727</v>
      </c>
      <c r="SF12" s="168">
        <v>1130</v>
      </c>
      <c r="SG12" s="168">
        <v>3567</v>
      </c>
      <c r="SH12" s="168">
        <v>1627</v>
      </c>
      <c r="SI12" s="168">
        <v>12488</v>
      </c>
      <c r="SJ12" s="147"/>
      <c r="SK12" s="148"/>
      <c r="SL12" s="168">
        <v>172</v>
      </c>
      <c r="SM12" s="168">
        <v>1032</v>
      </c>
      <c r="SN12" s="168">
        <v>67</v>
      </c>
      <c r="SO12" s="168">
        <v>317</v>
      </c>
      <c r="SP12" s="168">
        <v>841</v>
      </c>
      <c r="SQ12" s="168">
        <v>12064</v>
      </c>
      <c r="SR12" s="168">
        <v>57</v>
      </c>
      <c r="SS12" s="168">
        <v>450</v>
      </c>
      <c r="ST12" s="168">
        <v>451</v>
      </c>
      <c r="SU12" s="168">
        <v>1550</v>
      </c>
      <c r="SV12" s="147"/>
      <c r="SW12" s="148"/>
      <c r="SX12" s="168"/>
      <c r="SY12" s="168"/>
      <c r="SZ12" s="168">
        <v>27</v>
      </c>
      <c r="TA12" s="168">
        <v>279</v>
      </c>
      <c r="TB12" s="168">
        <v>461</v>
      </c>
      <c r="TC12" s="168">
        <v>4868</v>
      </c>
      <c r="TD12" s="168">
        <v>306</v>
      </c>
      <c r="TE12" s="168">
        <v>2457</v>
      </c>
      <c r="TF12" s="168">
        <v>924</v>
      </c>
      <c r="TG12" s="168">
        <v>13230</v>
      </c>
      <c r="TH12" s="147"/>
      <c r="TI12" s="148"/>
      <c r="TJ12" s="168">
        <v>2120</v>
      </c>
      <c r="TK12" s="168">
        <v>15541</v>
      </c>
      <c r="TL12" s="168">
        <v>287</v>
      </c>
      <c r="TM12" s="168">
        <v>2462</v>
      </c>
      <c r="TN12" s="168">
        <v>1193</v>
      </c>
      <c r="TO12" s="168">
        <v>9927</v>
      </c>
      <c r="TP12" s="168">
        <v>1048</v>
      </c>
      <c r="TQ12" s="168">
        <v>9379</v>
      </c>
      <c r="TR12" s="168">
        <v>1033</v>
      </c>
      <c r="TS12" s="168">
        <v>5307</v>
      </c>
      <c r="TT12" s="147"/>
      <c r="TU12" s="148"/>
      <c r="TV12" s="168">
        <v>662</v>
      </c>
      <c r="TW12" s="168">
        <v>2519</v>
      </c>
      <c r="TX12" s="168">
        <v>472</v>
      </c>
      <c r="TY12" s="168">
        <v>2125</v>
      </c>
      <c r="TZ12" s="168">
        <v>80</v>
      </c>
      <c r="UA12" s="168">
        <v>749</v>
      </c>
      <c r="UB12" s="168">
        <v>366</v>
      </c>
      <c r="UC12" s="168">
        <v>1323</v>
      </c>
      <c r="UD12" s="168">
        <v>726</v>
      </c>
      <c r="UE12" s="168">
        <v>3623</v>
      </c>
      <c r="UF12" s="147"/>
      <c r="UG12" s="148"/>
      <c r="UH12" s="168">
        <v>389</v>
      </c>
      <c r="UI12" s="168">
        <v>2652</v>
      </c>
      <c r="UJ12" s="168">
        <v>14</v>
      </c>
      <c r="UK12" s="168">
        <v>25</v>
      </c>
      <c r="UL12" s="168">
        <v>269</v>
      </c>
      <c r="UM12" s="168">
        <v>1506</v>
      </c>
      <c r="UN12" s="168">
        <v>76</v>
      </c>
      <c r="UO12" s="168">
        <v>899</v>
      </c>
      <c r="UP12" s="168">
        <v>668</v>
      </c>
      <c r="UQ12" s="168">
        <v>4336</v>
      </c>
      <c r="UR12" s="147"/>
      <c r="US12" s="148"/>
      <c r="UT12" s="168">
        <v>260</v>
      </c>
      <c r="UU12" s="168">
        <v>2816</v>
      </c>
      <c r="UV12" s="168">
        <v>589</v>
      </c>
      <c r="UW12" s="168">
        <v>7071</v>
      </c>
      <c r="UX12" s="168">
        <v>615</v>
      </c>
      <c r="UY12" s="168">
        <v>4943</v>
      </c>
      <c r="UZ12" s="168">
        <v>866</v>
      </c>
      <c r="VA12" s="168">
        <v>12453</v>
      </c>
      <c r="VB12" s="168">
        <v>1215</v>
      </c>
      <c r="VC12" s="168">
        <v>6642</v>
      </c>
      <c r="VD12" s="147"/>
      <c r="VE12" s="148"/>
    </row>
    <row r="13" spans="1:589" ht="13.5" thickBot="1" x14ac:dyDescent="0.25">
      <c r="A13" s="171" t="s">
        <v>464</v>
      </c>
      <c r="B13" s="738">
        <f>C12/C11</f>
        <v>0.7386550027337343</v>
      </c>
      <c r="C13" s="739"/>
      <c r="D13" s="738">
        <f>E12/E11</f>
        <v>0.78265895953757225</v>
      </c>
      <c r="E13" s="739"/>
      <c r="F13" s="738">
        <f>G12/G11</f>
        <v>0.8498840163481719</v>
      </c>
      <c r="G13" s="739"/>
      <c r="H13" s="738">
        <f>I12/I11</f>
        <v>0.78486887909027614</v>
      </c>
      <c r="I13" s="739"/>
      <c r="J13" s="738">
        <f>K12/K11</f>
        <v>0.60267175572519083</v>
      </c>
      <c r="K13" s="739"/>
      <c r="L13" s="172"/>
      <c r="M13" s="173"/>
      <c r="N13" s="738">
        <f>O12/O11</f>
        <v>0.96417954815695606</v>
      </c>
      <c r="O13" s="739"/>
      <c r="P13" s="738">
        <f>Q12/Q11</f>
        <v>0.4977381097933733</v>
      </c>
      <c r="Q13" s="739"/>
      <c r="R13" s="738">
        <f>S12/S11</f>
        <v>0.93584133929420721</v>
      </c>
      <c r="S13" s="739"/>
      <c r="T13" s="738">
        <f>U12/U11</f>
        <v>0.84924355422970377</v>
      </c>
      <c r="U13" s="739"/>
      <c r="V13" s="738">
        <f>W12/W11</f>
        <v>0.86736650852932273</v>
      </c>
      <c r="W13" s="739"/>
      <c r="X13" s="172"/>
      <c r="Y13" s="173"/>
      <c r="Z13" s="738">
        <f>AA12/AA11</f>
        <v>0.94063429137760157</v>
      </c>
      <c r="AA13" s="739"/>
      <c r="AB13" s="738">
        <f>AC12/AC11</f>
        <v>0.92048859184143816</v>
      </c>
      <c r="AC13" s="739"/>
      <c r="AD13" s="738">
        <f>AE12/AE11</f>
        <v>0.90902855717670528</v>
      </c>
      <c r="AE13" s="739"/>
      <c r="AF13" s="738">
        <f>AG12/AG11</f>
        <v>0.85811663721282505</v>
      </c>
      <c r="AG13" s="739"/>
      <c r="AH13" s="738">
        <f>AI12/AI11</f>
        <v>0.93305439330543938</v>
      </c>
      <c r="AI13" s="739"/>
      <c r="AJ13" s="172"/>
      <c r="AK13" s="173"/>
      <c r="AL13" s="738">
        <f>AM12/AM11</f>
        <v>0.93586768992801472</v>
      </c>
      <c r="AM13" s="739"/>
      <c r="AN13" s="738">
        <f>AO12/AO11</f>
        <v>0.93003565062388593</v>
      </c>
      <c r="AO13" s="739"/>
      <c r="AP13" s="738">
        <f>AQ12/AQ11</f>
        <v>0.93578616818732541</v>
      </c>
      <c r="AQ13" s="739"/>
      <c r="AR13" s="738">
        <f>AS12/AS11</f>
        <v>0.95050876031067488</v>
      </c>
      <c r="AS13" s="739"/>
      <c r="AT13" s="738">
        <f>AU12/AU11</f>
        <v>0.95050876031067488</v>
      </c>
      <c r="AU13" s="739"/>
      <c r="AV13" s="172"/>
      <c r="AW13" s="173"/>
      <c r="AX13" s="738">
        <f>AY12/AY11</f>
        <v>0.95984741037805055</v>
      </c>
      <c r="AY13" s="739"/>
      <c r="AZ13" s="738">
        <f>BA12/BA11</f>
        <v>0.89638245651477966</v>
      </c>
      <c r="BA13" s="739"/>
      <c r="BB13" s="738">
        <f>BC12/BC11</f>
        <v>0.58276450511945388</v>
      </c>
      <c r="BC13" s="739"/>
      <c r="BD13" s="738">
        <f>BE12/BE11</f>
        <v>0.9433010224405789</v>
      </c>
      <c r="BE13" s="739"/>
      <c r="BF13" s="738">
        <f>BG12/BG11</f>
        <v>0.613588110403397</v>
      </c>
      <c r="BG13" s="739"/>
      <c r="BH13" s="172"/>
      <c r="BI13" s="173"/>
      <c r="BJ13" s="738">
        <f>BK12/BK11</f>
        <v>0.88652388506962809</v>
      </c>
      <c r="BK13" s="739"/>
      <c r="BL13" s="738">
        <f>BM12/BM11</f>
        <v>0.86501738959249297</v>
      </c>
      <c r="BM13" s="739"/>
      <c r="BN13" s="738">
        <f>BO12/BO11</f>
        <v>0.88001948492036597</v>
      </c>
      <c r="BO13" s="739"/>
      <c r="BP13" s="738">
        <f>BQ12/BQ11</f>
        <v>0.96216584700783947</v>
      </c>
      <c r="BQ13" s="739"/>
      <c r="BR13" s="738">
        <f>BS12/BS11</f>
        <v>0.76130860989724813</v>
      </c>
      <c r="BS13" s="739"/>
      <c r="BT13" s="172"/>
      <c r="BU13" s="173"/>
      <c r="BV13" s="738">
        <f>BW12/BW11</f>
        <v>0.90445148555994181</v>
      </c>
      <c r="BW13" s="739"/>
      <c r="BX13" s="738">
        <f>BY12/BY11</f>
        <v>0.65994600243859958</v>
      </c>
      <c r="BY13" s="739"/>
      <c r="BZ13" s="738">
        <f>CA12/CA11</f>
        <v>0.84133518776077887</v>
      </c>
      <c r="CA13" s="739"/>
      <c r="CB13" s="777"/>
      <c r="CC13" s="778"/>
      <c r="CD13" s="777"/>
      <c r="CE13" s="778"/>
      <c r="CF13" s="172"/>
      <c r="CG13" s="173"/>
      <c r="CH13" s="738">
        <f>CI12/CI11</f>
        <v>0.86959014044138727</v>
      </c>
      <c r="CI13" s="739"/>
      <c r="CJ13" s="738">
        <f>CK12/CK11</f>
        <v>0.84427323060502968</v>
      </c>
      <c r="CK13" s="739"/>
      <c r="CL13" s="738">
        <f>CM12/CM11</f>
        <v>0.87072685973878483</v>
      </c>
      <c r="CM13" s="739"/>
      <c r="CN13" s="738">
        <f>CO12/CO11</f>
        <v>0.78569296216135531</v>
      </c>
      <c r="CO13" s="739"/>
      <c r="CP13" s="738">
        <f>CQ12/CQ11</f>
        <v>0.64695545206923821</v>
      </c>
      <c r="CQ13" s="739"/>
      <c r="CR13" s="172"/>
      <c r="CS13" s="173"/>
      <c r="CT13" s="738">
        <f>CU12/CU11</f>
        <v>0.63919585328101935</v>
      </c>
      <c r="CU13" s="739"/>
      <c r="CV13" s="738">
        <f>CW12/CW11</f>
        <v>0.70261652645072337</v>
      </c>
      <c r="CW13" s="739"/>
      <c r="CX13" s="777"/>
      <c r="CY13" s="778"/>
      <c r="CZ13" s="738">
        <f>DA12/DA11</f>
        <v>0.46361811132650238</v>
      </c>
      <c r="DA13" s="739"/>
      <c r="DB13" s="738">
        <f>DC12/DC11</f>
        <v>0.68138947681110984</v>
      </c>
      <c r="DC13" s="739"/>
      <c r="DD13" s="172"/>
      <c r="DE13" s="173"/>
      <c r="DF13" s="738">
        <f>DG12/DG11</f>
        <v>0.6817260027039207</v>
      </c>
      <c r="DG13" s="739"/>
      <c r="DH13" s="738">
        <f>DI12/DI11</f>
        <v>0.49388048956083513</v>
      </c>
      <c r="DI13" s="739"/>
      <c r="DJ13" s="738">
        <f>DK12/DK11</f>
        <v>0.51454996616286941</v>
      </c>
      <c r="DK13" s="739"/>
      <c r="DL13" s="738">
        <f>DM12/DM11</f>
        <v>0.55749951401038633</v>
      </c>
      <c r="DM13" s="739"/>
      <c r="DN13" s="738">
        <f>DO12/DO11</f>
        <v>0.4297682211672717</v>
      </c>
      <c r="DO13" s="739"/>
      <c r="DP13" s="172"/>
      <c r="DQ13" s="173"/>
      <c r="DR13" s="738">
        <f>DS12/DS11</f>
        <v>0.51091265868407354</v>
      </c>
      <c r="DS13" s="739"/>
      <c r="DT13" s="738">
        <f>DU12/DU11</f>
        <v>0.48795902474090935</v>
      </c>
      <c r="DU13" s="739"/>
      <c r="DV13" s="738">
        <f>DW12/DW11</f>
        <v>0.53579106252572839</v>
      </c>
      <c r="DW13" s="739"/>
      <c r="DX13" s="738">
        <f>DY12/DY11</f>
        <v>0.48014256619144602</v>
      </c>
      <c r="DY13" s="739"/>
      <c r="DZ13" s="738">
        <f>EA12/EA11</f>
        <v>0.65485609448457749</v>
      </c>
      <c r="EA13" s="739"/>
      <c r="EB13" s="172"/>
      <c r="EC13" s="173"/>
      <c r="ED13" s="738">
        <f>EE12/EE11</f>
        <v>0.79541471962616828</v>
      </c>
      <c r="EE13" s="739"/>
      <c r="EF13" s="738">
        <f>EG12/EG11</f>
        <v>0.6957221434919415</v>
      </c>
      <c r="EG13" s="739"/>
      <c r="EH13" s="738">
        <f>EI12/EI11</f>
        <v>0.71490824714554535</v>
      </c>
      <c r="EI13" s="739"/>
      <c r="EJ13" s="738">
        <f>EK12/EK11</f>
        <v>0.75646420295157946</v>
      </c>
      <c r="EK13" s="739"/>
      <c r="EL13" s="738">
        <f>EM12/EM11</f>
        <v>0.53792740010539697</v>
      </c>
      <c r="EM13" s="739"/>
      <c r="EN13" s="172"/>
      <c r="EO13" s="173"/>
      <c r="EP13" s="738">
        <f>EQ12/EQ11</f>
        <v>0.83870509437791763</v>
      </c>
      <c r="EQ13" s="739"/>
      <c r="ER13" s="738">
        <f>ES12/ES11</f>
        <v>0.75997469832619702</v>
      </c>
      <c r="ES13" s="739"/>
      <c r="ET13" s="738">
        <f>EU12/EU11</f>
        <v>0.89610389610389607</v>
      </c>
      <c r="EU13" s="739"/>
      <c r="EV13" s="738">
        <f>EW12/EW11</f>
        <v>0.86524844156630154</v>
      </c>
      <c r="EW13" s="739"/>
      <c r="EX13" s="738">
        <f>EY12/EY11</f>
        <v>0.4900142653352354</v>
      </c>
      <c r="EY13" s="739"/>
      <c r="EZ13" s="172"/>
      <c r="FA13" s="173"/>
      <c r="FB13" s="738">
        <f>FC12/FC11</f>
        <v>0.88088642659279781</v>
      </c>
      <c r="FC13" s="739"/>
      <c r="FD13" s="738">
        <f>FE12/FE11</f>
        <v>0.68766177739430545</v>
      </c>
      <c r="FE13" s="739"/>
      <c r="FF13" s="738">
        <f>FG12/FG11</f>
        <v>0.84325329726073728</v>
      </c>
      <c r="FG13" s="739"/>
      <c r="FH13" s="738">
        <f>FI12/FI11</f>
        <v>0.78150746390407044</v>
      </c>
      <c r="FI13" s="739"/>
      <c r="FJ13" s="738">
        <f>FK12/FK11</f>
        <v>0.52606144287193646</v>
      </c>
      <c r="FK13" s="739"/>
      <c r="FL13" s="172"/>
      <c r="FM13" s="173"/>
      <c r="FN13" s="738">
        <f>FO12/FO11</f>
        <v>0.74955513460765744</v>
      </c>
      <c r="FO13" s="739"/>
      <c r="FP13" s="738">
        <f>FQ12/FQ11</f>
        <v>0.61390040431956605</v>
      </c>
      <c r="FQ13" s="739"/>
      <c r="FR13" s="738">
        <f>FS12/FS11</f>
        <v>0.64397113831939989</v>
      </c>
      <c r="FS13" s="739"/>
      <c r="FT13" s="738">
        <f>FU12/FU11</f>
        <v>0.66316847488692465</v>
      </c>
      <c r="FU13" s="739"/>
      <c r="FV13" s="738">
        <f>FW12/FW11</f>
        <v>0.55478562148116073</v>
      </c>
      <c r="FW13" s="739"/>
      <c r="FX13" s="172"/>
      <c r="FY13" s="173"/>
      <c r="FZ13" s="738">
        <f>GA12/GA11</f>
        <v>0.49333497901752654</v>
      </c>
      <c r="GA13" s="739"/>
      <c r="GB13" s="738">
        <f>GC12/GC11</f>
        <v>0.51778740136560486</v>
      </c>
      <c r="GC13" s="739"/>
      <c r="GD13" s="738">
        <f>GE12/GE11</f>
        <v>0.58649594694178331</v>
      </c>
      <c r="GE13" s="739"/>
      <c r="GF13" s="738">
        <f>GG12/GG11</f>
        <v>0.5704824518998356</v>
      </c>
      <c r="GG13" s="739"/>
      <c r="GH13" s="738">
        <f>GI12/GI11</f>
        <v>0.54019457245263702</v>
      </c>
      <c r="GI13" s="739"/>
      <c r="GJ13" s="172"/>
      <c r="GK13" s="173"/>
      <c r="GL13" s="738" t="e">
        <f>GM12/GM11</f>
        <v>#DIV/0!</v>
      </c>
      <c r="GM13" s="739"/>
      <c r="GN13" s="738">
        <f>GO12/GO11</f>
        <v>0.56215921483097053</v>
      </c>
      <c r="GO13" s="739"/>
      <c r="GP13" s="738">
        <f>GQ12/GQ11</f>
        <v>0.46181158872856387</v>
      </c>
      <c r="GQ13" s="739"/>
      <c r="GR13" s="738">
        <f>GS12/GS11</f>
        <v>0.56140425531914895</v>
      </c>
      <c r="GS13" s="739"/>
      <c r="GT13" s="738">
        <f>GU12/GU11</f>
        <v>0.50284853644162142</v>
      </c>
      <c r="GU13" s="739"/>
      <c r="GV13" s="172"/>
      <c r="GW13" s="173"/>
      <c r="GX13" s="738"/>
      <c r="GY13" s="739"/>
      <c r="GZ13" s="738"/>
      <c r="HA13" s="739"/>
      <c r="HB13" s="738">
        <f>HC12/HC11</f>
        <v>0.69586515670266003</v>
      </c>
      <c r="HC13" s="739"/>
      <c r="HD13" s="738">
        <f>HE12/HE11</f>
        <v>0.58955796863003185</v>
      </c>
      <c r="HE13" s="739"/>
      <c r="HF13" s="738">
        <f>HG12/HG11</f>
        <v>0.59275225650006735</v>
      </c>
      <c r="HG13" s="739"/>
      <c r="HH13" s="172"/>
      <c r="HI13" s="173"/>
      <c r="HJ13" s="738">
        <f>HK12/HK11</f>
        <v>0.77104748959306768</v>
      </c>
      <c r="HK13" s="739"/>
      <c r="HL13" s="738">
        <f>HM12/HM11</f>
        <v>0.6459943900937265</v>
      </c>
      <c r="HM13" s="739"/>
      <c r="HN13" s="738">
        <f>HO12/HO11</f>
        <v>0.65212516563041489</v>
      </c>
      <c r="HO13" s="739"/>
      <c r="HP13" s="738">
        <f>HQ12/HQ11</f>
        <v>0.48432304038004753</v>
      </c>
      <c r="HQ13" s="739"/>
      <c r="HR13" s="738">
        <f>HS12/HS11</f>
        <v>0.68337730870712399</v>
      </c>
      <c r="HS13" s="739"/>
      <c r="HT13" s="172"/>
      <c r="HU13" s="173"/>
      <c r="HV13" s="738">
        <f>HW12/HW11</f>
        <v>0.73201556257670308</v>
      </c>
      <c r="HW13" s="739"/>
      <c r="HX13" s="738">
        <f>HY12/HY11</f>
        <v>0.61182810005321975</v>
      </c>
      <c r="HY13" s="739"/>
      <c r="HZ13" s="738">
        <f>IA12/IA11</f>
        <v>0.69215800739443467</v>
      </c>
      <c r="IA13" s="739"/>
      <c r="IB13" s="738">
        <f>IC12/IC11</f>
        <v>0.59348514244868789</v>
      </c>
      <c r="IC13" s="739"/>
      <c r="ID13" s="738">
        <f>IE12/IE11</f>
        <v>0.66389162561576354</v>
      </c>
      <c r="IE13" s="739"/>
      <c r="IF13" s="172"/>
      <c r="IG13" s="173"/>
      <c r="IH13" s="738">
        <f>II12/II11</f>
        <v>0.68252837536211242</v>
      </c>
      <c r="II13" s="739"/>
      <c r="IJ13" s="738">
        <f>IK12/IK11</f>
        <v>0.53278183813883762</v>
      </c>
      <c r="IK13" s="739"/>
      <c r="IL13" s="738">
        <f>IM12/IM11</f>
        <v>0.54333145751266176</v>
      </c>
      <c r="IM13" s="739"/>
      <c r="IN13" s="738">
        <f>IO12/IO11</f>
        <v>0.56281241417193084</v>
      </c>
      <c r="IO13" s="739"/>
      <c r="IP13" s="738">
        <f>IQ12/IQ11</f>
        <v>0.58380404642086881</v>
      </c>
      <c r="IQ13" s="739"/>
      <c r="IR13" s="172"/>
      <c r="IS13" s="173"/>
      <c r="IT13" s="738">
        <f>IU12/IU11</f>
        <v>0.62839898973332897</v>
      </c>
      <c r="IU13" s="739"/>
      <c r="IV13" s="738">
        <f>IW12/IW11</f>
        <v>0.51784852870236375</v>
      </c>
      <c r="IW13" s="739"/>
      <c r="IX13" s="738">
        <f>IY12/IY11</f>
        <v>0.49759577555909146</v>
      </c>
      <c r="IY13" s="739"/>
      <c r="IZ13" s="738">
        <f>JA12/JA11</f>
        <v>0.76747260393111849</v>
      </c>
      <c r="JA13" s="739"/>
      <c r="JB13" s="738">
        <f>JC12/JC11</f>
        <v>0.54324846267215532</v>
      </c>
      <c r="JC13" s="739"/>
      <c r="JD13" s="172"/>
      <c r="JE13" s="173"/>
      <c r="JF13" s="738" t="e">
        <f>JG12/JG11</f>
        <v>#DIV/0!</v>
      </c>
      <c r="JG13" s="739"/>
      <c r="JH13" s="738">
        <f>JI12/JI11</f>
        <v>0.45994845631936043</v>
      </c>
      <c r="JI13" s="739"/>
      <c r="JJ13" s="738">
        <f>JK12/JK11</f>
        <v>0.41105239317529818</v>
      </c>
      <c r="JK13" s="739"/>
      <c r="JL13" s="738">
        <f>JM12/JM11</f>
        <v>0.51835448197157841</v>
      </c>
      <c r="JM13" s="739"/>
      <c r="JN13" s="738">
        <f>JO12/JO11</f>
        <v>0.38980367321089299</v>
      </c>
      <c r="JO13" s="739"/>
      <c r="JP13" s="172"/>
      <c r="JQ13" s="173"/>
      <c r="JR13" s="738">
        <f>JS12/JS11</f>
        <v>0.44986240525273985</v>
      </c>
      <c r="JS13" s="739"/>
      <c r="JT13" s="738">
        <f>JU12/JU11</f>
        <v>0.41990088176610674</v>
      </c>
      <c r="JU13" s="739"/>
      <c r="JV13" s="738">
        <f>JW12/JW11</f>
        <v>0.43058208725819558</v>
      </c>
      <c r="JW13" s="739"/>
      <c r="JX13" s="738">
        <f>JY12/JY11</f>
        <v>0.27753133361498383</v>
      </c>
      <c r="JY13" s="739"/>
      <c r="JZ13" s="738">
        <f>KA12/KA11</f>
        <v>0.26083496745957313</v>
      </c>
      <c r="KA13" s="739"/>
      <c r="KB13" s="172"/>
      <c r="KC13" s="173"/>
      <c r="KD13" s="738">
        <f>KE12/KE11</f>
        <v>0.1737458300575824</v>
      </c>
      <c r="KE13" s="739"/>
      <c r="KF13" s="738">
        <f>KG12/KG11</f>
        <v>0.4577026199674879</v>
      </c>
      <c r="KG13" s="739"/>
      <c r="KH13" s="738">
        <f>KI12/KI11</f>
        <v>0.35213479937169784</v>
      </c>
      <c r="KI13" s="739"/>
      <c r="KJ13" s="738">
        <f>KK12/KK11</f>
        <v>0.48487031700288186</v>
      </c>
      <c r="KK13" s="739"/>
      <c r="KL13" s="738">
        <f>KM12/KM11</f>
        <v>0.30739979046214738</v>
      </c>
      <c r="KM13" s="739"/>
      <c r="KN13" s="172"/>
      <c r="KO13" s="173"/>
      <c r="KP13" s="738">
        <f>KQ12/KQ11</f>
        <v>0.45679414157851911</v>
      </c>
      <c r="KQ13" s="739"/>
      <c r="KR13" s="738">
        <f>KS12/KS11</f>
        <v>0.42886449003178273</v>
      </c>
      <c r="KS13" s="739"/>
      <c r="KT13" s="738">
        <f>KU12/KU11</f>
        <v>0.32479705790016594</v>
      </c>
      <c r="KU13" s="739"/>
      <c r="KV13" s="738">
        <f>KW12/KW11</f>
        <v>0.43513513513513513</v>
      </c>
      <c r="KW13" s="739"/>
      <c r="KX13" s="738">
        <f>KY12/KY11</f>
        <v>0.29233683485448597</v>
      </c>
      <c r="KY13" s="739"/>
      <c r="KZ13" s="172"/>
      <c r="LA13" s="173"/>
      <c r="LB13" s="738">
        <f>LC12/LC11</f>
        <v>0.22484457523727855</v>
      </c>
      <c r="LC13" s="739"/>
      <c r="LD13" s="738">
        <f>LE12/LE11</f>
        <v>0.50899269535326253</v>
      </c>
      <c r="LE13" s="739"/>
      <c r="LF13" s="738">
        <f>LG12/LG11</f>
        <v>0.50559629486684676</v>
      </c>
      <c r="LG13" s="739"/>
      <c r="LH13" s="738">
        <f>LI12/LI11</f>
        <v>0.29245446285640114</v>
      </c>
      <c r="LI13" s="739"/>
      <c r="LJ13" s="738">
        <f>LK12/LK11</f>
        <v>0.16135126751825846</v>
      </c>
      <c r="LK13" s="739"/>
      <c r="LL13" s="172"/>
      <c r="LM13" s="173"/>
      <c r="LN13" s="738">
        <f>LO12/LO11</f>
        <v>0.27518410918181202</v>
      </c>
      <c r="LO13" s="739"/>
      <c r="LP13" s="738">
        <f>LQ12/LQ11</f>
        <v>0.12790134331645012</v>
      </c>
      <c r="LQ13" s="739"/>
      <c r="LR13" s="738">
        <f>LS12/LS11</f>
        <v>0.15115153046187529</v>
      </c>
      <c r="LS13" s="739"/>
      <c r="LT13" s="738">
        <f>LU12/LU11</f>
        <v>0.27629421410166316</v>
      </c>
      <c r="LU13" s="739"/>
      <c r="LV13" s="738">
        <f>LW12/LW11</f>
        <v>0.18148256096376178</v>
      </c>
      <c r="LW13" s="739"/>
      <c r="LX13" s="172"/>
      <c r="LY13" s="173"/>
      <c r="LZ13" s="738">
        <f>MA12/MA11</f>
        <v>0.26607186506966513</v>
      </c>
      <c r="MA13" s="739"/>
      <c r="MB13" s="738">
        <f>MC12/MC11</f>
        <v>0.16786661614247822</v>
      </c>
      <c r="MC13" s="739"/>
      <c r="MD13" s="738">
        <f>ME12/ME11</f>
        <v>0.29783346384755938</v>
      </c>
      <c r="ME13" s="739"/>
      <c r="MF13" s="738">
        <f>MG12/MG11</f>
        <v>0.10368645405746764</v>
      </c>
      <c r="MG13" s="739"/>
      <c r="MH13" s="738">
        <f>MI12/MI11</f>
        <v>0.32254416961130744</v>
      </c>
      <c r="MI13" s="739"/>
      <c r="MJ13" s="172"/>
      <c r="MK13" s="173"/>
      <c r="ML13" s="738">
        <f>MM12/MM11</f>
        <v>0.41664464456325084</v>
      </c>
      <c r="MM13" s="739"/>
      <c r="MN13" s="738">
        <f>MO12/MO11</f>
        <v>0.3804310639753678</v>
      </c>
      <c r="MO13" s="739"/>
      <c r="MP13" s="738">
        <f>MQ12/MQ11</f>
        <v>0.3283715391485561</v>
      </c>
      <c r="MQ13" s="739"/>
      <c r="MR13" s="738">
        <f>MS12/MS11</f>
        <v>0.17020161749629797</v>
      </c>
      <c r="MS13" s="739"/>
      <c r="MT13" s="738">
        <f>MU12/MU11</f>
        <v>0.65215935721459661</v>
      </c>
      <c r="MU13" s="739"/>
      <c r="MV13" s="172"/>
      <c r="MW13" s="173"/>
      <c r="MX13" s="738">
        <f>MY12/MY11</f>
        <v>0.67443075944189423</v>
      </c>
      <c r="MY13" s="739"/>
      <c r="MZ13" s="738">
        <f>NA12/NA11</f>
        <v>0.74579254207457923</v>
      </c>
      <c r="NA13" s="739"/>
      <c r="NB13" s="738">
        <f>NC12/NC11</f>
        <v>0.51340260193835674</v>
      </c>
      <c r="NC13" s="739"/>
      <c r="ND13" s="738">
        <f>NE12/NE11</f>
        <v>0.29543931080712033</v>
      </c>
      <c r="NE13" s="739"/>
      <c r="NF13" s="738">
        <f>NG12/NG11</f>
        <v>0.60481577032479994</v>
      </c>
      <c r="NG13" s="739"/>
      <c r="NH13" s="172"/>
      <c r="NI13" s="173"/>
      <c r="NJ13" s="738">
        <f>NK12/NK11</f>
        <v>0.74557929703932579</v>
      </c>
      <c r="NK13" s="739"/>
      <c r="NL13" s="738">
        <f>NM12/NM11</f>
        <v>0.76782712554189159</v>
      </c>
      <c r="NM13" s="739"/>
      <c r="NN13" s="738">
        <f>NO12/NO11</f>
        <v>0.70575526339983452</v>
      </c>
      <c r="NO13" s="739"/>
      <c r="NP13" s="738">
        <f>NQ12/NQ11</f>
        <v>0.71857295973051605</v>
      </c>
      <c r="NQ13" s="739"/>
      <c r="NR13" s="738">
        <f>NS12/NS11</f>
        <v>0.58636865342163358</v>
      </c>
      <c r="NS13" s="739"/>
      <c r="NT13" s="172"/>
      <c r="NU13" s="173"/>
      <c r="NV13" s="738">
        <f>NW12/NW11</f>
        <v>0.73406040268456374</v>
      </c>
      <c r="NW13" s="739"/>
      <c r="NX13" s="738">
        <f>NY12/NY11</f>
        <v>0.6611672875643072</v>
      </c>
      <c r="NY13" s="739"/>
      <c r="NZ13" s="738">
        <f>OA12/OA11</f>
        <v>0.87228099873042741</v>
      </c>
      <c r="OA13" s="739"/>
      <c r="OB13" s="738">
        <f>OC12/OC11</f>
        <v>0.75098074179743224</v>
      </c>
      <c r="OC13" s="739"/>
      <c r="OD13" s="738">
        <f>OE12/OE11</f>
        <v>0.74728641125524753</v>
      </c>
      <c r="OE13" s="739"/>
      <c r="OF13" s="172"/>
      <c r="OG13" s="173"/>
      <c r="OH13" s="738">
        <f>OI12/OI11</f>
        <v>0.68254399673846577</v>
      </c>
      <c r="OI13" s="739"/>
      <c r="OJ13" s="738">
        <f>OK12/OK11</f>
        <v>0.58080808080808077</v>
      </c>
      <c r="OK13" s="739"/>
      <c r="OL13" s="738">
        <f>OM12/OM11</f>
        <v>0.42774696447309252</v>
      </c>
      <c r="OM13" s="739"/>
      <c r="ON13" s="738">
        <f>OO12/OO11</f>
        <v>0.75519904931669635</v>
      </c>
      <c r="OO13" s="739"/>
      <c r="OP13" s="738">
        <f>OQ12/OQ11</f>
        <v>0.50707926809237547</v>
      </c>
      <c r="OQ13" s="739"/>
      <c r="OR13" s="172"/>
      <c r="OS13" s="173"/>
      <c r="OT13" s="738">
        <f>OU12/OU11</f>
        <v>0.84149184149184153</v>
      </c>
      <c r="OU13" s="739"/>
      <c r="OV13" s="738">
        <f>OW12/OW11</f>
        <v>0.62878787878787878</v>
      </c>
      <c r="OW13" s="739"/>
      <c r="OX13" s="738">
        <f>OY12/OY11</f>
        <v>0.45874471086036672</v>
      </c>
      <c r="OY13" s="739"/>
      <c r="OZ13" s="738">
        <f>PA12/PA11</f>
        <v>0.72610765287440493</v>
      </c>
      <c r="PA13" s="739"/>
      <c r="PB13" s="738">
        <f>PC12/PC11</f>
        <v>0.56129908779193893</v>
      </c>
      <c r="PC13" s="739"/>
      <c r="PD13" s="172"/>
      <c r="PE13" s="173"/>
      <c r="PF13" s="738">
        <f>PG12/PG11</f>
        <v>0.61751344142041431</v>
      </c>
      <c r="PG13" s="739"/>
      <c r="PH13" s="738" t="s">
        <v>571</v>
      </c>
      <c r="PI13" s="739"/>
      <c r="PJ13" s="738">
        <f>PK12/PK11</f>
        <v>0.53391776247130041</v>
      </c>
      <c r="PK13" s="739"/>
      <c r="PL13" s="738">
        <f>PM12/PM11</f>
        <v>0.6013741207263209</v>
      </c>
      <c r="PM13" s="739"/>
      <c r="PN13" s="738">
        <f>PO12/PO11</f>
        <v>0.63258013662637935</v>
      </c>
      <c r="PO13" s="739"/>
      <c r="PP13" s="172"/>
      <c r="PQ13" s="173"/>
      <c r="PR13" s="738">
        <f>PS12/PS11</f>
        <v>0.79714896650035638</v>
      </c>
      <c r="PS13" s="739"/>
      <c r="PT13" s="738">
        <f>PU12/PU11</f>
        <v>0.6381133322319511</v>
      </c>
      <c r="PU13" s="739"/>
      <c r="PV13" s="738">
        <f>PW12/PW11</f>
        <v>0.47801570601422066</v>
      </c>
      <c r="PW13" s="739"/>
      <c r="PX13" s="738">
        <f>PY12/PY11</f>
        <v>0.67885806625370315</v>
      </c>
      <c r="PY13" s="739"/>
      <c r="PZ13" s="738">
        <f>QA12/QA11</f>
        <v>0.69170826738098135</v>
      </c>
      <c r="QA13" s="739"/>
      <c r="QB13" s="172"/>
      <c r="QC13" s="173"/>
      <c r="QD13" s="738">
        <f>QE12/QE11</f>
        <v>0.71478969437086481</v>
      </c>
      <c r="QE13" s="739"/>
      <c r="QF13" s="738">
        <f>QG12/QG11</f>
        <v>0.53595291827071989</v>
      </c>
      <c r="QG13" s="739"/>
      <c r="QH13" s="738">
        <f>QI12/QI11</f>
        <v>0.47554486851529726</v>
      </c>
      <c r="QI13" s="739"/>
      <c r="QJ13" s="738">
        <f>QK12/QK11</f>
        <v>0.55619061227405875</v>
      </c>
      <c r="QK13" s="739"/>
      <c r="QL13" s="738">
        <f>QM12/QM11</f>
        <v>0.47912211019452083</v>
      </c>
      <c r="QM13" s="739"/>
      <c r="QN13" s="172"/>
      <c r="QO13" s="173"/>
      <c r="QP13" s="738">
        <f>QQ12/QQ11</f>
        <v>0.6060391482474331</v>
      </c>
      <c r="QQ13" s="739"/>
      <c r="QR13" s="738">
        <f>QS12/QS11</f>
        <v>0.40056422401783226</v>
      </c>
      <c r="QS13" s="739"/>
      <c r="QT13" s="738">
        <f>QU12/QU11</f>
        <v>0.34464692482915715</v>
      </c>
      <c r="QU13" s="739"/>
      <c r="QV13" s="738">
        <f>QW12/QW11</f>
        <v>0.76864504724998295</v>
      </c>
      <c r="QW13" s="739"/>
      <c r="QX13" s="738">
        <f>QY12/QY11</f>
        <v>0.57433927873974744</v>
      </c>
      <c r="QY13" s="739"/>
      <c r="QZ13" s="172"/>
      <c r="RA13" s="173"/>
      <c r="RB13" s="738">
        <f>RC12/RC11</f>
        <v>0.41423279902973087</v>
      </c>
      <c r="RC13" s="739"/>
      <c r="RD13" s="738">
        <f>RE12/RE11</f>
        <v>0.27622644009407399</v>
      </c>
      <c r="RE13" s="739"/>
      <c r="RF13" s="738">
        <f>RG12/RG11</f>
        <v>0.23746267119761097</v>
      </c>
      <c r="RG13" s="739"/>
      <c r="RH13" s="738">
        <f>RI12/RI11</f>
        <v>0.36833149834851364</v>
      </c>
      <c r="RI13" s="739"/>
      <c r="RJ13" s="738">
        <f>RK12/RK11</f>
        <v>0.22786206896551725</v>
      </c>
      <c r="RK13" s="739"/>
      <c r="RL13" s="172"/>
      <c r="RM13" s="173"/>
      <c r="RN13" s="738">
        <f>RO12/RO11</f>
        <v>0.15435139573070608</v>
      </c>
      <c r="RO13" s="739"/>
      <c r="RP13" s="738">
        <f>RQ12/RQ11</f>
        <v>9.3591758337698616E-2</v>
      </c>
      <c r="RQ13" s="739"/>
      <c r="RR13" s="738">
        <f>RS12/RS11</f>
        <v>0.49047107770769022</v>
      </c>
      <c r="RS13" s="739"/>
      <c r="RT13" s="738">
        <f>RU12/RU11</f>
        <v>0.44921800191509736</v>
      </c>
      <c r="RU13" s="739"/>
      <c r="RV13" s="738">
        <f>RW12/RW11</f>
        <v>0.30119505772736482</v>
      </c>
      <c r="RW13" s="739"/>
      <c r="RX13" s="172"/>
      <c r="RY13" s="173"/>
      <c r="RZ13" s="738">
        <f>SA12/SA11</f>
        <v>0.32504677893611333</v>
      </c>
      <c r="SA13" s="739"/>
      <c r="SB13" s="738">
        <f>SC12/SC11</f>
        <v>0.30666035353535354</v>
      </c>
      <c r="SC13" s="739"/>
      <c r="SD13" s="738">
        <f>SE12/SE11</f>
        <v>0.33722099968563346</v>
      </c>
      <c r="SE13" s="739"/>
      <c r="SF13" s="738">
        <f>SG12/SG11</f>
        <v>0.27756594817523927</v>
      </c>
      <c r="SG13" s="739"/>
      <c r="SH13" s="738">
        <f>SI12/SI11</f>
        <v>0.37868817660793885</v>
      </c>
      <c r="SI13" s="739"/>
      <c r="SJ13" s="172"/>
      <c r="SK13" s="173"/>
      <c r="SL13" s="738">
        <f>SM12/SM11</f>
        <v>0.25450061652281136</v>
      </c>
      <c r="SM13" s="739"/>
      <c r="SN13" s="738">
        <f>SO12/SO11</f>
        <v>0.51797385620915037</v>
      </c>
      <c r="SO13" s="739"/>
      <c r="SP13" s="738">
        <f>SQ12/SQ11</f>
        <v>0.29449530086659342</v>
      </c>
      <c r="SQ13" s="739"/>
      <c r="SR13" s="738">
        <f>SS12/SS11</f>
        <v>0.29566360052562418</v>
      </c>
      <c r="SS13" s="739"/>
      <c r="ST13" s="738">
        <f>SU12/SU11</f>
        <v>0.29876638396299154</v>
      </c>
      <c r="SU13" s="739"/>
      <c r="SV13" s="172"/>
      <c r="SW13" s="173"/>
      <c r="SX13" s="738"/>
      <c r="SY13" s="739"/>
      <c r="SZ13" s="738">
        <f>TA12/TA11</f>
        <v>0.32784958871915393</v>
      </c>
      <c r="TA13" s="739"/>
      <c r="TB13" s="738">
        <f>TC12/TC11</f>
        <v>0.30771175726927941</v>
      </c>
      <c r="TC13" s="739"/>
      <c r="TD13" s="738">
        <f>TE12/TE11</f>
        <v>0.50503597122302157</v>
      </c>
      <c r="TE13" s="739"/>
      <c r="TF13" s="738">
        <f>TG12/TG11</f>
        <v>0.60931239349698341</v>
      </c>
      <c r="TG13" s="739"/>
      <c r="TH13" s="172"/>
      <c r="TI13" s="173"/>
      <c r="TJ13" s="738">
        <f>TK12/TK11</f>
        <v>0.43794735952206504</v>
      </c>
      <c r="TK13" s="739"/>
      <c r="TL13" s="738">
        <f>TM12/TM11</f>
        <v>0.4965711980637354</v>
      </c>
      <c r="TM13" s="739"/>
      <c r="TN13" s="738">
        <f>TO12/TO11</f>
        <v>0.38759175386537559</v>
      </c>
      <c r="TO13" s="739"/>
      <c r="TP13" s="738">
        <f>TQ12/TQ11</f>
        <v>0.51615211050575094</v>
      </c>
      <c r="TQ13" s="739"/>
      <c r="TR13" s="738">
        <f>TS12/TS11</f>
        <v>0.36386698663009942</v>
      </c>
      <c r="TS13" s="739"/>
      <c r="TT13" s="172"/>
      <c r="TU13" s="173"/>
      <c r="TV13" s="738">
        <f>TW12/TW11</f>
        <v>0.50868336025848138</v>
      </c>
      <c r="TW13" s="739"/>
      <c r="TX13" s="738">
        <f>TY12/TY11</f>
        <v>0.59943582510578275</v>
      </c>
      <c r="TY13" s="739"/>
      <c r="TZ13" s="738">
        <f>UA12/UA11</f>
        <v>0.49018324607329844</v>
      </c>
      <c r="UA13" s="739"/>
      <c r="UB13" s="738">
        <f>UC12/UC11</f>
        <v>0.51923076923076927</v>
      </c>
      <c r="UC13" s="739"/>
      <c r="UD13" s="738">
        <f>UE12/UE11</f>
        <v>0.57608522817618069</v>
      </c>
      <c r="UE13" s="739"/>
      <c r="UF13" s="172"/>
      <c r="UG13" s="173"/>
      <c r="UH13" s="738">
        <f>UI12/UI11</f>
        <v>0.68368136117556066</v>
      </c>
      <c r="UI13" s="739"/>
      <c r="UJ13" s="738">
        <f>UK12/UK11</f>
        <v>0.14285714285714285</v>
      </c>
      <c r="UK13" s="739"/>
      <c r="UL13" s="738">
        <f>UM12/UM11</f>
        <v>0.75945537065052948</v>
      </c>
      <c r="UM13" s="739"/>
      <c r="UN13" s="738">
        <f>UO12/UO11</f>
        <v>0.299566811062979</v>
      </c>
      <c r="UO13" s="739"/>
      <c r="UP13" s="738">
        <f>UQ12/UQ11</f>
        <v>0.7617709065354884</v>
      </c>
      <c r="UQ13" s="739"/>
      <c r="UR13" s="172"/>
      <c r="US13" s="173"/>
      <c r="UT13" s="738">
        <f>UU12/UU11</f>
        <v>0.46878641584817715</v>
      </c>
      <c r="UU13" s="739"/>
      <c r="UV13" s="738">
        <f>UW12/UW11</f>
        <v>0.73779215358931549</v>
      </c>
      <c r="UW13" s="739"/>
      <c r="UX13" s="738">
        <f>UY12/UY11</f>
        <v>0.53886405756023115</v>
      </c>
      <c r="UY13" s="739"/>
      <c r="UZ13" s="738">
        <f>VA12/VA11</f>
        <v>0.90043383947939259</v>
      </c>
      <c r="VA13" s="739"/>
      <c r="VB13" s="738">
        <f>VC12/VC11</f>
        <v>0.929991598991879</v>
      </c>
      <c r="VC13" s="739"/>
      <c r="VD13" s="172"/>
      <c r="VE13" s="173"/>
    </row>
    <row r="14" spans="1:589" ht="15.75" thickBot="1" x14ac:dyDescent="0.3">
      <c r="A14" s="174" t="s">
        <v>465</v>
      </c>
      <c r="B14" s="779"/>
      <c r="C14" s="780"/>
      <c r="D14" s="779"/>
      <c r="E14" s="780"/>
      <c r="F14" s="779"/>
      <c r="G14" s="780"/>
      <c r="H14" s="779"/>
      <c r="I14" s="780"/>
      <c r="J14" s="740">
        <f>AVERAGE(B13:K13)</f>
        <v>0.75174772268698908</v>
      </c>
      <c r="K14" s="781"/>
      <c r="L14" s="163"/>
      <c r="M14" s="164"/>
      <c r="N14" s="175"/>
      <c r="O14" s="176"/>
      <c r="P14" s="175"/>
      <c r="Q14" s="176"/>
      <c r="R14" s="175"/>
      <c r="S14" s="176"/>
      <c r="T14" s="175"/>
      <c r="U14" s="176"/>
      <c r="V14" s="740">
        <f>AVERAGE(N13:W13)</f>
        <v>0.82287381200071263</v>
      </c>
      <c r="W14" s="781"/>
      <c r="X14" s="163"/>
      <c r="Y14" s="164"/>
      <c r="Z14" s="175"/>
      <c r="AA14" s="176"/>
      <c r="AB14" s="175"/>
      <c r="AC14" s="176"/>
      <c r="AD14" s="175"/>
      <c r="AE14" s="176"/>
      <c r="AF14" s="175"/>
      <c r="AG14" s="176"/>
      <c r="AH14" s="740">
        <f>AVERAGE(Z13:AI13)</f>
        <v>0.91226449418280198</v>
      </c>
      <c r="AI14" s="781"/>
      <c r="AJ14" s="163"/>
      <c r="AK14" s="164"/>
      <c r="AL14" s="175"/>
      <c r="AM14" s="176"/>
      <c r="AN14" s="175"/>
      <c r="AO14" s="176"/>
      <c r="AP14" s="175"/>
      <c r="AQ14" s="176"/>
      <c r="AR14" s="175"/>
      <c r="AS14" s="176"/>
      <c r="AT14" s="740">
        <f>AVERAGE(AL13:AU13)</f>
        <v>0.94054140587211532</v>
      </c>
      <c r="AU14" s="781"/>
      <c r="AV14" s="163"/>
      <c r="AW14" s="164"/>
      <c r="AX14" s="175"/>
      <c r="AY14" s="176"/>
      <c r="AZ14" s="175"/>
      <c r="BA14" s="176"/>
      <c r="BB14" s="175"/>
      <c r="BC14" s="176"/>
      <c r="BD14" s="175"/>
      <c r="BE14" s="176"/>
      <c r="BF14" s="740">
        <f>AVERAGE(AX13:BG13)</f>
        <v>0.79917670097125204</v>
      </c>
      <c r="BG14" s="781"/>
      <c r="BH14" s="163"/>
      <c r="BI14" s="164"/>
      <c r="BJ14" s="175"/>
      <c r="BK14" s="176"/>
      <c r="BL14" s="175"/>
      <c r="BM14" s="176"/>
      <c r="BN14" s="175"/>
      <c r="BO14" s="176"/>
      <c r="BP14" s="175"/>
      <c r="BQ14" s="176"/>
      <c r="BR14" s="740">
        <f>AVERAGE(BJ13:BS13)</f>
        <v>0.87100704329751488</v>
      </c>
      <c r="BS14" s="781"/>
      <c r="BT14" s="163"/>
      <c r="BU14" s="164"/>
      <c r="BV14" s="175"/>
      <c r="BW14" s="176"/>
      <c r="BX14" s="175"/>
      <c r="BY14" s="176"/>
      <c r="BZ14" s="175"/>
      <c r="CA14" s="176"/>
      <c r="CB14" s="175"/>
      <c r="CC14" s="176"/>
      <c r="CD14" s="740">
        <f>AVERAGE(BV13:CE13)</f>
        <v>0.80191089191977338</v>
      </c>
      <c r="CE14" s="781"/>
      <c r="CF14" s="163"/>
      <c r="CG14" s="164"/>
      <c r="CH14" s="175"/>
      <c r="CI14" s="176"/>
      <c r="CJ14" s="175"/>
      <c r="CK14" s="176"/>
      <c r="CL14" s="175"/>
      <c r="CM14" s="176"/>
      <c r="CN14" s="175"/>
      <c r="CO14" s="176"/>
      <c r="CP14" s="740">
        <f>AVERAGE(CH13:CQ13)</f>
        <v>0.80344772900315908</v>
      </c>
      <c r="CQ14" s="781"/>
      <c r="CR14" s="163"/>
      <c r="CS14" s="164"/>
      <c r="CT14" s="175"/>
      <c r="CU14" s="176"/>
      <c r="CV14" s="175"/>
      <c r="CW14" s="176"/>
      <c r="CX14" s="175"/>
      <c r="CY14" s="176"/>
      <c r="CZ14" s="175"/>
      <c r="DA14" s="176"/>
      <c r="DB14" s="740">
        <f>AVERAGE(CT13:DC13)</f>
        <v>0.62170499196733875</v>
      </c>
      <c r="DC14" s="741"/>
      <c r="DD14" s="163"/>
      <c r="DE14" s="164"/>
      <c r="DF14" s="175"/>
      <c r="DG14" s="176"/>
      <c r="DH14" s="175"/>
      <c r="DI14" s="176"/>
      <c r="DJ14" s="175"/>
      <c r="DK14" s="176"/>
      <c r="DL14" s="175"/>
      <c r="DM14" s="176"/>
      <c r="DN14" s="740">
        <f>AVERAGE(DF13:DO13)</f>
        <v>0.53548483872105668</v>
      </c>
      <c r="DO14" s="741"/>
      <c r="DP14" s="163"/>
      <c r="DQ14" s="164"/>
      <c r="DR14" s="175"/>
      <c r="DS14" s="176"/>
      <c r="DT14" s="175"/>
      <c r="DU14" s="176"/>
      <c r="DV14" s="175"/>
      <c r="DW14" s="176"/>
      <c r="DX14" s="175"/>
      <c r="DY14" s="176"/>
      <c r="DZ14" s="740">
        <f>AVERAGE(DR13:EA13)</f>
        <v>0.53393228132534698</v>
      </c>
      <c r="EA14" s="741"/>
      <c r="EB14" s="163"/>
      <c r="EC14" s="164"/>
      <c r="ED14" s="175"/>
      <c r="EE14" s="176"/>
      <c r="EF14" s="175"/>
      <c r="EG14" s="176"/>
      <c r="EH14" s="175"/>
      <c r="EI14" s="176"/>
      <c r="EJ14" s="175"/>
      <c r="EK14" s="176"/>
      <c r="EL14" s="740">
        <f>AVERAGE(ED13:EM13)</f>
        <v>0.70008734266412631</v>
      </c>
      <c r="EM14" s="741"/>
      <c r="EN14" s="163"/>
      <c r="EO14" s="164"/>
      <c r="EP14" s="175"/>
      <c r="EQ14" s="176"/>
      <c r="ER14" s="175"/>
      <c r="ES14" s="176"/>
      <c r="ET14" s="175"/>
      <c r="EU14" s="176"/>
      <c r="EV14" s="175"/>
      <c r="EW14" s="176"/>
      <c r="EX14" s="740">
        <f>AVERAGE(EP13:EY13)</f>
        <v>0.77000927914190953</v>
      </c>
      <c r="EY14" s="741"/>
      <c r="EZ14" s="163"/>
      <c r="FA14" s="164"/>
      <c r="FB14" s="175"/>
      <c r="FC14" s="176"/>
      <c r="FD14" s="175"/>
      <c r="FE14" s="176"/>
      <c r="FF14" s="175"/>
      <c r="FG14" s="176"/>
      <c r="FH14" s="175"/>
      <c r="FI14" s="176"/>
      <c r="FJ14" s="740">
        <f>AVERAGE(FB13:FK13)</f>
        <v>0.74387408160476953</v>
      </c>
      <c r="FK14" s="741"/>
      <c r="FL14" s="163"/>
      <c r="FM14" s="164"/>
      <c r="FN14" s="175"/>
      <c r="FO14" s="176"/>
      <c r="FP14" s="175"/>
      <c r="FQ14" s="176"/>
      <c r="FR14" s="175"/>
      <c r="FS14" s="176"/>
      <c r="FT14" s="175"/>
      <c r="FU14" s="176"/>
      <c r="FV14" s="740">
        <f>AVERAGE(FN13:FW13)</f>
        <v>0.64507615472294177</v>
      </c>
      <c r="FW14" s="741"/>
      <c r="FX14" s="163"/>
      <c r="FY14" s="164"/>
      <c r="FZ14" s="175"/>
      <c r="GA14" s="176"/>
      <c r="GB14" s="175"/>
      <c r="GC14" s="176"/>
      <c r="GD14" s="175"/>
      <c r="GE14" s="176"/>
      <c r="GF14" s="175"/>
      <c r="GG14" s="176"/>
      <c r="GH14" s="740">
        <f>AVERAGE(FZ13:GI13)</f>
        <v>0.54165907033547744</v>
      </c>
      <c r="GI14" s="741"/>
      <c r="GJ14" s="163"/>
      <c r="GK14" s="164"/>
      <c r="GL14" s="175"/>
      <c r="GM14" s="176"/>
      <c r="GN14" s="175"/>
      <c r="GO14" s="176"/>
      <c r="GP14" s="175"/>
      <c r="GQ14" s="176"/>
      <c r="GR14" s="175"/>
      <c r="GS14" s="176"/>
      <c r="GT14" s="740">
        <f>AVERAGE(GN13:GU13)</f>
        <v>0.52205589883007619</v>
      </c>
      <c r="GU14" s="741"/>
      <c r="GV14" s="163"/>
      <c r="GW14" s="164"/>
      <c r="GX14" s="175"/>
      <c r="GY14" s="176"/>
      <c r="GZ14" s="175"/>
      <c r="HA14" s="176"/>
      <c r="HB14" s="175"/>
      <c r="HC14" s="176"/>
      <c r="HD14" s="175"/>
      <c r="HE14" s="176"/>
      <c r="HF14" s="740">
        <f>AVERAGE(GZ13:HG13)</f>
        <v>0.62605846061091974</v>
      </c>
      <c r="HG14" s="741"/>
      <c r="HH14" s="163"/>
      <c r="HI14" s="164"/>
      <c r="HJ14" s="175"/>
      <c r="HK14" s="176"/>
      <c r="HL14" s="175"/>
      <c r="HM14" s="176"/>
      <c r="HN14" s="175"/>
      <c r="HO14" s="176"/>
      <c r="HP14" s="175"/>
      <c r="HQ14" s="176"/>
      <c r="HR14" s="740">
        <f>AVERAGE(HL13:HS13)</f>
        <v>0.61645497620282819</v>
      </c>
      <c r="HS14" s="741"/>
      <c r="HT14" s="163"/>
      <c r="HU14" s="164"/>
      <c r="HV14" s="175"/>
      <c r="HW14" s="176"/>
      <c r="HX14" s="175"/>
      <c r="HY14" s="176"/>
      <c r="HZ14" s="175"/>
      <c r="IA14" s="176"/>
      <c r="IB14" s="175"/>
      <c r="IC14" s="176"/>
      <c r="ID14" s="740">
        <f>AVERAGE(HV13:IE13)</f>
        <v>0.65867568761776174</v>
      </c>
      <c r="IE14" s="741"/>
      <c r="IF14" s="163"/>
      <c r="IG14" s="164"/>
      <c r="IH14" s="175"/>
      <c r="II14" s="176"/>
      <c r="IJ14" s="175"/>
      <c r="IK14" s="176"/>
      <c r="IL14" s="175"/>
      <c r="IM14" s="176"/>
      <c r="IN14" s="175"/>
      <c r="IO14" s="176"/>
      <c r="IP14" s="740">
        <f>AVERAGE(IH13:IQ13)</f>
        <v>0.58105162632128216</v>
      </c>
      <c r="IQ14" s="741"/>
      <c r="IR14" s="163"/>
      <c r="IS14" s="164"/>
      <c r="IT14" s="175"/>
      <c r="IU14" s="176"/>
      <c r="IV14" s="175"/>
      <c r="IW14" s="176"/>
      <c r="IX14" s="175"/>
      <c r="IY14" s="176"/>
      <c r="IZ14" s="175"/>
      <c r="JA14" s="176"/>
      <c r="JB14" s="740">
        <f>AVERAGE(IT13:JC13)</f>
        <v>0.59091287211961163</v>
      </c>
      <c r="JC14" s="741"/>
      <c r="JD14" s="163"/>
      <c r="JE14" s="164"/>
      <c r="JF14" s="175"/>
      <c r="JG14" s="176"/>
      <c r="JH14" s="175"/>
      <c r="JI14" s="176"/>
      <c r="JJ14" s="175"/>
      <c r="JK14" s="176"/>
      <c r="JL14" s="175"/>
      <c r="JM14" s="176"/>
      <c r="JN14" s="740">
        <f>AVERAGE(JH13:JO13)</f>
        <v>0.44478975116928249</v>
      </c>
      <c r="JO14" s="741"/>
      <c r="JP14" s="163"/>
      <c r="JQ14" s="164"/>
      <c r="JR14" s="175"/>
      <c r="JS14" s="176"/>
      <c r="JT14" s="175"/>
      <c r="JU14" s="176"/>
      <c r="JV14" s="175"/>
      <c r="JW14" s="176"/>
      <c r="JX14" s="175"/>
      <c r="JY14" s="176"/>
      <c r="JZ14" s="740">
        <f>AVERAGE(JR13:KA13)</f>
        <v>0.36774233507031984</v>
      </c>
      <c r="KA14" s="741"/>
      <c r="KB14" s="163"/>
      <c r="KC14" s="164"/>
      <c r="KD14" s="175"/>
      <c r="KE14" s="176"/>
      <c r="KF14" s="175"/>
      <c r="KG14" s="176"/>
      <c r="KH14" s="175"/>
      <c r="KI14" s="176"/>
      <c r="KJ14" s="175"/>
      <c r="KK14" s="176"/>
      <c r="KL14" s="740">
        <f>AVERAGE(KD13:KM13)</f>
        <v>0.35517067137235953</v>
      </c>
      <c r="KM14" s="741"/>
      <c r="KN14" s="163"/>
      <c r="KO14" s="164"/>
      <c r="KP14" s="175"/>
      <c r="KQ14" s="176"/>
      <c r="KR14" s="175"/>
      <c r="KS14" s="176"/>
      <c r="KT14" s="175"/>
      <c r="KU14" s="176"/>
      <c r="KV14" s="175"/>
      <c r="KW14" s="176"/>
      <c r="KX14" s="740">
        <f>AVERAGE(KP13:KY13)</f>
        <v>0.38758553190001777</v>
      </c>
      <c r="KY14" s="741"/>
      <c r="KZ14" s="163"/>
      <c r="LA14" s="164"/>
      <c r="LB14" s="175"/>
      <c r="LC14" s="176"/>
      <c r="LD14" s="175"/>
      <c r="LE14" s="176"/>
      <c r="LF14" s="175"/>
      <c r="LG14" s="176"/>
      <c r="LH14" s="175"/>
      <c r="LI14" s="176"/>
      <c r="LJ14" s="740">
        <f>AVERAGE(LB13:LK13)</f>
        <v>0.33864785916640949</v>
      </c>
      <c r="LK14" s="741"/>
      <c r="LL14" s="163"/>
      <c r="LM14" s="164"/>
      <c r="LN14" s="175"/>
      <c r="LO14" s="176"/>
      <c r="LP14" s="175"/>
      <c r="LQ14" s="176"/>
      <c r="LR14" s="175"/>
      <c r="LS14" s="176"/>
      <c r="LT14" s="175"/>
      <c r="LU14" s="176"/>
      <c r="LV14" s="740">
        <f>AVERAGE(LN13:LW13)</f>
        <v>0.20240275160511248</v>
      </c>
      <c r="LW14" s="741"/>
      <c r="LX14" s="163"/>
      <c r="LY14" s="164"/>
      <c r="LZ14" s="175"/>
      <c r="MA14" s="176"/>
      <c r="MB14" s="175"/>
      <c r="MC14" s="176"/>
      <c r="MD14" s="175"/>
      <c r="ME14" s="176"/>
      <c r="MF14" s="175"/>
      <c r="MG14" s="176"/>
      <c r="MH14" s="740">
        <f>AVERAGE(LZ13:MI13)</f>
        <v>0.23160051374569557</v>
      </c>
      <c r="MI14" s="741"/>
      <c r="MJ14" s="163"/>
      <c r="MK14" s="164"/>
      <c r="ML14" s="175"/>
      <c r="MM14" s="176"/>
      <c r="MN14" s="175"/>
      <c r="MO14" s="176"/>
      <c r="MP14" s="175"/>
      <c r="MQ14" s="176"/>
      <c r="MR14" s="175"/>
      <c r="MS14" s="176"/>
      <c r="MT14" s="740">
        <f>AVERAGE(ML13:MU13)</f>
        <v>0.38956164447961383</v>
      </c>
      <c r="MU14" s="741"/>
      <c r="MV14" s="163"/>
      <c r="MW14" s="164"/>
      <c r="MX14" s="175"/>
      <c r="MY14" s="176"/>
      <c r="MZ14" s="175"/>
      <c r="NA14" s="176"/>
      <c r="NB14" s="175"/>
      <c r="NC14" s="176"/>
      <c r="ND14" s="175"/>
      <c r="NE14" s="176"/>
      <c r="NF14" s="740">
        <f>AVERAGE(MX13:NG13)</f>
        <v>0.56677619691735015</v>
      </c>
      <c r="NG14" s="741"/>
      <c r="NH14" s="163"/>
      <c r="NI14" s="164"/>
      <c r="NJ14" s="175"/>
      <c r="NK14" s="176"/>
      <c r="NL14" s="175"/>
      <c r="NM14" s="176"/>
      <c r="NN14" s="175"/>
      <c r="NO14" s="176"/>
      <c r="NP14" s="175"/>
      <c r="NQ14" s="176"/>
      <c r="NR14" s="740">
        <f>AVERAGE(NJ13:NS13)</f>
        <v>0.70482065982664033</v>
      </c>
      <c r="NS14" s="741"/>
      <c r="NT14" s="163"/>
      <c r="NU14" s="164"/>
      <c r="NV14" s="175"/>
      <c r="NW14" s="176"/>
      <c r="NX14" s="175"/>
      <c r="NY14" s="176"/>
      <c r="NZ14" s="175"/>
      <c r="OA14" s="176"/>
      <c r="OB14" s="175"/>
      <c r="OC14" s="176"/>
      <c r="OD14" s="740">
        <f>AVERAGE(NV13:OE13)</f>
        <v>0.75315516840639563</v>
      </c>
      <c r="OE14" s="741"/>
      <c r="OF14" s="163"/>
      <c r="OG14" s="164"/>
      <c r="OH14" s="175"/>
      <c r="OI14" s="176"/>
      <c r="OJ14" s="175"/>
      <c r="OK14" s="176"/>
      <c r="OL14" s="175"/>
      <c r="OM14" s="176"/>
      <c r="ON14" s="175"/>
      <c r="OO14" s="176"/>
      <c r="OP14" s="740">
        <f>AVERAGE(OH13:OQ13)</f>
        <v>0.59067547188574221</v>
      </c>
      <c r="OQ14" s="741"/>
      <c r="OR14" s="163"/>
      <c r="OS14" s="164"/>
      <c r="OT14" s="175"/>
      <c r="OU14" s="176"/>
      <c r="OV14" s="175"/>
      <c r="OW14" s="176"/>
      <c r="OX14" s="175"/>
      <c r="OY14" s="176"/>
      <c r="OZ14" s="175"/>
      <c r="PA14" s="176"/>
      <c r="PB14" s="740">
        <f>AVERAGE(OT13:PC13)</f>
        <v>0.64328623436128629</v>
      </c>
      <c r="PC14" s="741"/>
      <c r="PD14" s="163"/>
      <c r="PE14" s="164"/>
      <c r="PF14" s="175"/>
      <c r="PG14" s="176"/>
      <c r="PH14" s="175"/>
      <c r="PI14" s="176"/>
      <c r="PJ14" s="175"/>
      <c r="PK14" s="176"/>
      <c r="PL14" s="175"/>
      <c r="PM14" s="176"/>
      <c r="PN14" s="740">
        <f>AVERAGE(PF13:PO13)</f>
        <v>0.59634636531110374</v>
      </c>
      <c r="PO14" s="741"/>
      <c r="PP14" s="163"/>
      <c r="PQ14" s="164"/>
      <c r="PR14" s="175"/>
      <c r="PS14" s="176"/>
      <c r="PT14" s="175"/>
      <c r="PU14" s="176"/>
      <c r="PV14" s="175"/>
      <c r="PW14" s="176"/>
      <c r="PX14" s="175"/>
      <c r="PY14" s="176"/>
      <c r="PZ14" s="740">
        <f>AVERAGE(PR13:QA13)</f>
        <v>0.65676886767624265</v>
      </c>
      <c r="QA14" s="741"/>
      <c r="QB14" s="163"/>
      <c r="QC14" s="164"/>
      <c r="QD14" s="175"/>
      <c r="QE14" s="176"/>
      <c r="QF14" s="175"/>
      <c r="QG14" s="176"/>
      <c r="QH14" s="175"/>
      <c r="QI14" s="176"/>
      <c r="QJ14" s="175"/>
      <c r="QK14" s="176"/>
      <c r="QL14" s="740">
        <f>AVERAGE(QD13:QM13)</f>
        <v>0.55232004072509233</v>
      </c>
      <c r="QM14" s="741"/>
      <c r="QN14" s="163"/>
      <c r="QO14" s="164"/>
      <c r="QP14" s="175"/>
      <c r="QQ14" s="176"/>
      <c r="QR14" s="175"/>
      <c r="QS14" s="176"/>
      <c r="QT14" s="175"/>
      <c r="QU14" s="176"/>
      <c r="QV14" s="175"/>
      <c r="QW14" s="176"/>
      <c r="QX14" s="740">
        <f>AVERAGE(QP13:QY13)</f>
        <v>0.53884692461683059</v>
      </c>
      <c r="QY14" s="741"/>
      <c r="QZ14" s="163"/>
      <c r="RA14" s="164"/>
      <c r="RB14" s="175"/>
      <c r="RC14" s="176"/>
      <c r="RD14" s="175"/>
      <c r="RE14" s="176"/>
      <c r="RF14" s="175"/>
      <c r="RG14" s="176"/>
      <c r="RH14" s="175"/>
      <c r="RI14" s="176"/>
      <c r="RJ14" s="740">
        <f>AVERAGE(RB13:RK13)</f>
        <v>0.30482309552708936</v>
      </c>
      <c r="RK14" s="741"/>
      <c r="RL14" s="163"/>
      <c r="RM14" s="164"/>
      <c r="RN14" s="175"/>
      <c r="RO14" s="176"/>
      <c r="RP14" s="175"/>
      <c r="RQ14" s="176"/>
      <c r="RR14" s="175"/>
      <c r="RS14" s="176"/>
      <c r="RT14" s="175"/>
      <c r="RU14" s="176"/>
      <c r="RV14" s="740">
        <f>AVERAGE(RN13:RW13)</f>
        <v>0.29776545828371137</v>
      </c>
      <c r="RW14" s="741"/>
      <c r="RX14" s="163"/>
      <c r="RY14" s="164"/>
      <c r="RZ14" s="175"/>
      <c r="SA14" s="176"/>
      <c r="SB14" s="175"/>
      <c r="SC14" s="176"/>
      <c r="SD14" s="175"/>
      <c r="SE14" s="176"/>
      <c r="SF14" s="175"/>
      <c r="SG14" s="176"/>
      <c r="SH14" s="740">
        <f>AVERAGE(RZ13:SI13)</f>
        <v>0.3250364513880557</v>
      </c>
      <c r="SI14" s="741"/>
      <c r="SJ14" s="163"/>
      <c r="SK14" s="164"/>
      <c r="SL14" s="175"/>
      <c r="SM14" s="176"/>
      <c r="SN14" s="175"/>
      <c r="SO14" s="176"/>
      <c r="SP14" s="175"/>
      <c r="SQ14" s="176"/>
      <c r="SR14" s="175"/>
      <c r="SS14" s="176"/>
      <c r="ST14" s="740">
        <f>AVERAGE(SL13:SU13)</f>
        <v>0.33227995161743412</v>
      </c>
      <c r="SU14" s="741"/>
      <c r="SV14" s="163"/>
      <c r="SW14" s="164"/>
      <c r="SX14" s="175"/>
      <c r="SY14" s="176"/>
      <c r="SZ14" s="175"/>
      <c r="TA14" s="176"/>
      <c r="TB14" s="175"/>
      <c r="TC14" s="176"/>
      <c r="TD14" s="175"/>
      <c r="TE14" s="176"/>
      <c r="TF14" s="740">
        <f>AVERAGE(SZ13:TG13)</f>
        <v>0.43747742767710962</v>
      </c>
      <c r="TG14" s="741"/>
      <c r="TH14" s="163"/>
      <c r="TI14" s="164"/>
      <c r="TJ14" s="175"/>
      <c r="TK14" s="176"/>
      <c r="TL14" s="175"/>
      <c r="TM14" s="176"/>
      <c r="TN14" s="175"/>
      <c r="TO14" s="176"/>
      <c r="TP14" s="175"/>
      <c r="TQ14" s="176"/>
      <c r="TR14" s="740">
        <f>AVERAGE(TJ13:TS13)</f>
        <v>0.44042588171740527</v>
      </c>
      <c r="TS14" s="741"/>
      <c r="TT14" s="163"/>
      <c r="TU14" s="164"/>
      <c r="TV14" s="175"/>
      <c r="TW14" s="176"/>
      <c r="TX14" s="175"/>
      <c r="TY14" s="176"/>
      <c r="TZ14" s="175"/>
      <c r="UA14" s="176"/>
      <c r="UB14" s="175"/>
      <c r="UC14" s="176"/>
      <c r="UD14" s="740">
        <f>AVERAGE(TV13:UE13)</f>
        <v>0.5387236857689025</v>
      </c>
      <c r="UE14" s="741"/>
      <c r="UF14" s="163"/>
      <c r="UG14" s="164"/>
      <c r="UH14" s="175"/>
      <c r="UI14" s="176"/>
      <c r="UJ14" s="175"/>
      <c r="UK14" s="176"/>
      <c r="UL14" s="175"/>
      <c r="UM14" s="176"/>
      <c r="UN14" s="175"/>
      <c r="UO14" s="176"/>
      <c r="UP14" s="740">
        <f>AVERAGE(UH13:UQ13)</f>
        <v>0.52946631845634007</v>
      </c>
      <c r="UQ14" s="741"/>
      <c r="UR14" s="163"/>
      <c r="US14" s="164"/>
      <c r="UT14" s="175"/>
      <c r="UU14" s="176"/>
      <c r="UV14" s="175"/>
      <c r="UW14" s="176"/>
      <c r="UX14" s="175"/>
      <c r="UY14" s="176"/>
      <c r="UZ14" s="175"/>
      <c r="VA14" s="176"/>
      <c r="VB14" s="740">
        <f>AVERAGE(UT13:VC13)</f>
        <v>0.71517361309379912</v>
      </c>
      <c r="VC14" s="741"/>
      <c r="VD14" s="163"/>
      <c r="VE14" s="164"/>
    </row>
    <row r="15" spans="1:589" ht="13.5" thickBot="1" x14ac:dyDescent="0.25">
      <c r="A15" s="167" t="s">
        <v>466</v>
      </c>
      <c r="B15" s="168">
        <v>904</v>
      </c>
      <c r="C15" s="168">
        <v>8481</v>
      </c>
      <c r="D15" s="168">
        <v>2173</v>
      </c>
      <c r="E15" s="168">
        <v>16650</v>
      </c>
      <c r="F15" s="168">
        <v>3523</v>
      </c>
      <c r="G15" s="168">
        <v>25646</v>
      </c>
      <c r="H15" s="168">
        <v>1194</v>
      </c>
      <c r="I15" s="168">
        <v>11557</v>
      </c>
      <c r="J15" s="168">
        <v>3115</v>
      </c>
      <c r="K15" s="168">
        <v>32984</v>
      </c>
      <c r="L15" s="177"/>
      <c r="M15" s="178"/>
      <c r="N15" s="168">
        <v>553</v>
      </c>
      <c r="O15" s="168">
        <v>5099</v>
      </c>
      <c r="P15" s="168">
        <v>1056</v>
      </c>
      <c r="Q15" s="168">
        <v>6599</v>
      </c>
      <c r="R15" s="168">
        <v>1337</v>
      </c>
      <c r="S15" s="168">
        <v>9028</v>
      </c>
      <c r="T15" s="168">
        <v>524</v>
      </c>
      <c r="U15" s="168">
        <v>3886</v>
      </c>
      <c r="V15" s="168">
        <v>959</v>
      </c>
      <c r="W15" s="168">
        <v>10185</v>
      </c>
      <c r="X15" s="177"/>
      <c r="Y15" s="178"/>
      <c r="Z15" s="168">
        <v>464</v>
      </c>
      <c r="AA15" s="168">
        <v>4464</v>
      </c>
      <c r="AB15" s="168">
        <v>955</v>
      </c>
      <c r="AC15" s="168">
        <v>8598</v>
      </c>
      <c r="AD15" s="168">
        <v>1206</v>
      </c>
      <c r="AE15" s="168">
        <v>7612</v>
      </c>
      <c r="AF15" s="168">
        <v>807</v>
      </c>
      <c r="AG15" s="168">
        <v>5208</v>
      </c>
      <c r="AH15" s="168">
        <v>7155</v>
      </c>
      <c r="AI15" s="168">
        <v>690</v>
      </c>
      <c r="AJ15" s="177"/>
      <c r="AK15" s="178"/>
      <c r="AL15" s="168">
        <v>577</v>
      </c>
      <c r="AM15" s="168">
        <v>6423</v>
      </c>
      <c r="AN15" s="168">
        <v>816</v>
      </c>
      <c r="AO15" s="168">
        <v>13728</v>
      </c>
      <c r="AP15" s="168">
        <v>1393</v>
      </c>
      <c r="AQ15" s="168">
        <v>9205</v>
      </c>
      <c r="AR15" s="168">
        <v>654</v>
      </c>
      <c r="AS15" s="168">
        <v>6470</v>
      </c>
      <c r="AT15" s="168">
        <v>654</v>
      </c>
      <c r="AU15" s="168">
        <v>6470</v>
      </c>
      <c r="AV15" s="177"/>
      <c r="AW15" s="178"/>
      <c r="AX15" s="168">
        <v>572</v>
      </c>
      <c r="AY15" s="168">
        <v>6407</v>
      </c>
      <c r="AZ15" s="168">
        <v>719</v>
      </c>
      <c r="BA15" s="168">
        <v>7482</v>
      </c>
      <c r="BB15" s="168">
        <v>3583</v>
      </c>
      <c r="BC15" s="168">
        <v>23817</v>
      </c>
      <c r="BD15" s="168">
        <v>398</v>
      </c>
      <c r="BE15" s="168">
        <v>3070</v>
      </c>
      <c r="BF15" s="168">
        <v>813</v>
      </c>
      <c r="BG15" s="168">
        <v>6636</v>
      </c>
      <c r="BH15" s="177"/>
      <c r="BI15" s="178"/>
      <c r="BJ15" s="168">
        <v>635</v>
      </c>
      <c r="BK15" s="168">
        <v>5286</v>
      </c>
      <c r="BL15" s="168">
        <v>584</v>
      </c>
      <c r="BM15" s="168">
        <v>7047</v>
      </c>
      <c r="BN15" s="168">
        <v>1524</v>
      </c>
      <c r="BO15" s="168">
        <v>12733</v>
      </c>
      <c r="BP15" s="168">
        <v>977</v>
      </c>
      <c r="BQ15" s="168">
        <v>10600</v>
      </c>
      <c r="BR15" s="168">
        <v>601</v>
      </c>
      <c r="BS15" s="168">
        <v>5855</v>
      </c>
      <c r="BT15" s="177"/>
      <c r="BU15" s="178"/>
      <c r="BV15" s="168">
        <v>770</v>
      </c>
      <c r="BW15" s="168">
        <v>7477</v>
      </c>
      <c r="BX15" s="168">
        <v>1300</v>
      </c>
      <c r="BY15" s="168">
        <v>18714</v>
      </c>
      <c r="BZ15" s="168">
        <v>1092</v>
      </c>
      <c r="CA15" s="168">
        <v>10107</v>
      </c>
      <c r="CB15" s="169"/>
      <c r="CC15" s="169"/>
      <c r="CD15" s="169"/>
      <c r="CE15" s="169"/>
      <c r="CF15" s="177"/>
      <c r="CG15" s="178"/>
      <c r="CH15" s="168">
        <v>1144</v>
      </c>
      <c r="CI15" s="168">
        <v>7333</v>
      </c>
      <c r="CJ15" s="168">
        <v>627</v>
      </c>
      <c r="CK15" s="168">
        <v>9816</v>
      </c>
      <c r="CL15" s="168">
        <v>1041</v>
      </c>
      <c r="CM15" s="168">
        <v>9115</v>
      </c>
      <c r="CN15" s="168">
        <v>579</v>
      </c>
      <c r="CO15" s="168">
        <v>9151</v>
      </c>
      <c r="CP15" s="168">
        <v>743</v>
      </c>
      <c r="CQ15" s="168">
        <v>8869</v>
      </c>
      <c r="CR15" s="177"/>
      <c r="CS15" s="178"/>
      <c r="CT15" s="168">
        <v>1074</v>
      </c>
      <c r="CU15" s="168">
        <v>8503</v>
      </c>
      <c r="CV15" s="168">
        <v>1358</v>
      </c>
      <c r="CW15" s="168">
        <v>19896</v>
      </c>
      <c r="CX15" s="169"/>
      <c r="CY15" s="169"/>
      <c r="CZ15" s="168">
        <v>1371</v>
      </c>
      <c r="DA15" s="168">
        <v>15413</v>
      </c>
      <c r="DB15" s="168">
        <v>1731</v>
      </c>
      <c r="DC15" s="168">
        <v>31809</v>
      </c>
      <c r="DD15" s="177"/>
      <c r="DE15" s="178"/>
      <c r="DF15" s="168">
        <v>2208</v>
      </c>
      <c r="DG15" s="168">
        <v>27733</v>
      </c>
      <c r="DH15" s="168">
        <v>622</v>
      </c>
      <c r="DI15" s="168">
        <v>8777</v>
      </c>
      <c r="DJ15" s="168">
        <v>3187</v>
      </c>
      <c r="DK15" s="168">
        <v>35592</v>
      </c>
      <c r="DL15" s="168">
        <v>2871</v>
      </c>
      <c r="DM15" s="168">
        <v>50739</v>
      </c>
      <c r="DN15" s="168">
        <v>1150</v>
      </c>
      <c r="DO15" s="168">
        <v>12901</v>
      </c>
      <c r="DP15" s="177"/>
      <c r="DQ15" s="178"/>
      <c r="DR15" s="168">
        <v>2379</v>
      </c>
      <c r="DS15" s="168">
        <v>22394</v>
      </c>
      <c r="DT15" s="168">
        <v>2553</v>
      </c>
      <c r="DU15" s="168">
        <v>44256</v>
      </c>
      <c r="DV15" s="168">
        <v>2186</v>
      </c>
      <c r="DW15" s="168">
        <v>21519</v>
      </c>
      <c r="DX15" s="168">
        <v>2732</v>
      </c>
      <c r="DY15" s="168">
        <v>44771</v>
      </c>
      <c r="DZ15" s="168">
        <v>4019</v>
      </c>
      <c r="EA15" s="168">
        <v>58126</v>
      </c>
      <c r="EB15" s="177"/>
      <c r="EC15" s="178"/>
      <c r="ED15" s="168">
        <v>2728</v>
      </c>
      <c r="EE15" s="168">
        <v>38154</v>
      </c>
      <c r="EF15" s="168">
        <v>2415</v>
      </c>
      <c r="EG15" s="168">
        <v>36351</v>
      </c>
      <c r="EH15" s="168">
        <v>2594</v>
      </c>
      <c r="EI15" s="168">
        <v>43026</v>
      </c>
      <c r="EJ15" s="168">
        <v>2936</v>
      </c>
      <c r="EK15" s="168">
        <v>48554</v>
      </c>
      <c r="EL15" s="168">
        <v>2615</v>
      </c>
      <c r="EM15" s="168">
        <v>45807</v>
      </c>
      <c r="EN15" s="177"/>
      <c r="EO15" s="178"/>
      <c r="EP15" s="168">
        <v>2858</v>
      </c>
      <c r="EQ15" s="168">
        <v>33643</v>
      </c>
      <c r="ER15" s="168">
        <v>3011</v>
      </c>
      <c r="ES15" s="168">
        <v>56790</v>
      </c>
      <c r="ET15" s="168">
        <v>4059</v>
      </c>
      <c r="EU15" s="168">
        <v>54754</v>
      </c>
      <c r="EV15" s="168">
        <v>2007</v>
      </c>
      <c r="EW15" s="168">
        <v>48297</v>
      </c>
      <c r="EX15" s="168">
        <v>2667</v>
      </c>
      <c r="EY15" s="168">
        <v>62753</v>
      </c>
      <c r="EZ15" s="177"/>
      <c r="FA15" s="178"/>
      <c r="FB15" s="168">
        <v>4197</v>
      </c>
      <c r="FC15" s="168">
        <v>69676</v>
      </c>
      <c r="FD15" s="168">
        <v>2431</v>
      </c>
      <c r="FE15" s="168">
        <v>38601</v>
      </c>
      <c r="FF15" s="168">
        <v>2429</v>
      </c>
      <c r="FG15" s="168">
        <v>36983</v>
      </c>
      <c r="FH15" s="168">
        <v>2694</v>
      </c>
      <c r="FI15" s="168">
        <v>62072</v>
      </c>
      <c r="FJ15" s="168">
        <v>1850</v>
      </c>
      <c r="FK15" s="168">
        <v>51671</v>
      </c>
      <c r="FL15" s="177"/>
      <c r="FM15" s="178"/>
      <c r="FN15" s="168">
        <v>2547</v>
      </c>
      <c r="FO15" s="168">
        <v>43974</v>
      </c>
      <c r="FP15" s="168">
        <v>1730</v>
      </c>
      <c r="FQ15" s="168">
        <v>18250</v>
      </c>
      <c r="FR15" s="168">
        <v>2229</v>
      </c>
      <c r="FS15" s="168">
        <v>24113</v>
      </c>
      <c r="FT15" s="168">
        <v>1669</v>
      </c>
      <c r="FU15" s="168">
        <v>18487</v>
      </c>
      <c r="FV15" s="168">
        <v>1967</v>
      </c>
      <c r="FW15" s="168">
        <v>37328</v>
      </c>
      <c r="FX15" s="177"/>
      <c r="FY15" s="178"/>
      <c r="FZ15" s="168">
        <v>2265</v>
      </c>
      <c r="GA15" s="168">
        <v>21180</v>
      </c>
      <c r="GB15" s="168">
        <v>2512</v>
      </c>
      <c r="GC15" s="168">
        <v>32278</v>
      </c>
      <c r="GD15" s="168">
        <v>1988</v>
      </c>
      <c r="GE15" s="168">
        <v>28605</v>
      </c>
      <c r="GF15" s="168">
        <v>2441</v>
      </c>
      <c r="GG15" s="168">
        <v>26911</v>
      </c>
      <c r="GH15" s="168">
        <v>3190</v>
      </c>
      <c r="GI15" s="168">
        <v>49974</v>
      </c>
      <c r="GJ15" s="177"/>
      <c r="GK15" s="178"/>
      <c r="GL15" s="168"/>
      <c r="GM15" s="168"/>
      <c r="GN15" s="168">
        <v>3667</v>
      </c>
      <c r="GO15" s="168">
        <v>53222</v>
      </c>
      <c r="GP15" s="168">
        <v>3656</v>
      </c>
      <c r="GQ15" s="168">
        <v>41659</v>
      </c>
      <c r="GR15" s="168">
        <v>2241</v>
      </c>
      <c r="GS15" s="168">
        <v>26628</v>
      </c>
      <c r="GT15" s="168">
        <v>3518</v>
      </c>
      <c r="GU15" s="168">
        <v>53651</v>
      </c>
      <c r="GV15" s="177"/>
      <c r="GW15" s="178"/>
      <c r="GX15" s="168"/>
      <c r="GY15" s="168"/>
      <c r="GZ15" s="168"/>
      <c r="HA15" s="168"/>
      <c r="HB15" s="168">
        <v>3307</v>
      </c>
      <c r="HC15" s="168">
        <v>39191</v>
      </c>
      <c r="HD15" s="168">
        <v>3501</v>
      </c>
      <c r="HE15" s="168">
        <v>51690</v>
      </c>
      <c r="HF15" s="168">
        <v>1518</v>
      </c>
      <c r="HG15" s="168">
        <v>23272</v>
      </c>
      <c r="HH15" s="177"/>
      <c r="HI15" s="178"/>
      <c r="HJ15" s="168">
        <v>3167</v>
      </c>
      <c r="HK15" s="168">
        <v>36373</v>
      </c>
      <c r="HL15" s="168">
        <v>2298</v>
      </c>
      <c r="HM15" s="168">
        <v>36342</v>
      </c>
      <c r="HN15" s="168">
        <v>2862</v>
      </c>
      <c r="HO15" s="168">
        <v>28176</v>
      </c>
      <c r="HP15" s="168">
        <v>2919</v>
      </c>
      <c r="HQ15" s="168">
        <v>37996</v>
      </c>
      <c r="HR15" s="168">
        <v>2410</v>
      </c>
      <c r="HS15" s="168">
        <v>38840</v>
      </c>
      <c r="HT15" s="177"/>
      <c r="HU15" s="178"/>
      <c r="HV15" s="168">
        <v>2538</v>
      </c>
      <c r="HW15" s="168">
        <v>27518</v>
      </c>
      <c r="HX15" s="168">
        <v>2789</v>
      </c>
      <c r="HY15" s="168">
        <v>47061</v>
      </c>
      <c r="HZ15" s="168">
        <v>1822</v>
      </c>
      <c r="IA15" s="168">
        <v>12869</v>
      </c>
      <c r="IB15" s="168">
        <v>1792</v>
      </c>
      <c r="IC15" s="168">
        <v>16709</v>
      </c>
      <c r="ID15" s="168">
        <v>1469</v>
      </c>
      <c r="IE15" s="168">
        <v>19772</v>
      </c>
      <c r="IF15" s="177"/>
      <c r="IG15" s="178"/>
      <c r="IH15" s="168">
        <v>3294</v>
      </c>
      <c r="II15" s="168">
        <v>38306</v>
      </c>
      <c r="IJ15" s="168">
        <v>3728</v>
      </c>
      <c r="IK15" s="168">
        <v>47416</v>
      </c>
      <c r="IL15" s="168">
        <v>3220</v>
      </c>
      <c r="IM15" s="168">
        <v>36599</v>
      </c>
      <c r="IN15" s="168">
        <v>2094</v>
      </c>
      <c r="IO15" s="168">
        <v>23768</v>
      </c>
      <c r="IP15" s="168">
        <v>2706</v>
      </c>
      <c r="IQ15" s="168">
        <v>38534</v>
      </c>
      <c r="IR15" s="177"/>
      <c r="IS15" s="178"/>
      <c r="IT15" s="168">
        <v>2978</v>
      </c>
      <c r="IU15" s="168">
        <v>29925</v>
      </c>
      <c r="IV15" s="168">
        <v>2491</v>
      </c>
      <c r="IW15" s="168">
        <v>31156</v>
      </c>
      <c r="IX15" s="168">
        <v>2944</v>
      </c>
      <c r="IY15" s="168">
        <v>33061</v>
      </c>
      <c r="IZ15" s="168">
        <v>3168</v>
      </c>
      <c r="JA15" s="168">
        <v>45787</v>
      </c>
      <c r="JB15" s="168">
        <v>2267</v>
      </c>
      <c r="JC15" s="168">
        <v>28861</v>
      </c>
      <c r="JD15" s="177"/>
      <c r="JE15" s="178"/>
      <c r="JF15" s="168"/>
      <c r="JG15" s="168"/>
      <c r="JH15" s="168">
        <v>3882</v>
      </c>
      <c r="JI15" s="168">
        <v>42058</v>
      </c>
      <c r="JJ15" s="168">
        <v>4331</v>
      </c>
      <c r="JK15" s="168">
        <v>47606</v>
      </c>
      <c r="JL15" s="168">
        <v>4000</v>
      </c>
      <c r="JM15" s="168">
        <v>44029</v>
      </c>
      <c r="JN15" s="168">
        <v>2786</v>
      </c>
      <c r="JO15" s="168">
        <v>44748</v>
      </c>
      <c r="JP15" s="177"/>
      <c r="JQ15" s="178"/>
      <c r="JR15" s="168">
        <v>6361</v>
      </c>
      <c r="JS15" s="168">
        <v>74005</v>
      </c>
      <c r="JT15" s="168">
        <v>2132</v>
      </c>
      <c r="JU15" s="168">
        <v>21160</v>
      </c>
      <c r="JV15" s="168">
        <v>4393</v>
      </c>
      <c r="JW15" s="168">
        <v>48903</v>
      </c>
      <c r="JX15" s="168">
        <v>3542</v>
      </c>
      <c r="JY15" s="168">
        <v>55563</v>
      </c>
      <c r="JZ15" s="168">
        <v>4036</v>
      </c>
      <c r="KA15" s="168">
        <v>56854</v>
      </c>
      <c r="KB15" s="177"/>
      <c r="KC15" s="178"/>
      <c r="KD15" s="168">
        <v>5069</v>
      </c>
      <c r="KE15" s="168">
        <v>56274</v>
      </c>
      <c r="KF15" s="168">
        <v>2609</v>
      </c>
      <c r="KG15" s="168">
        <v>39614</v>
      </c>
      <c r="KH15" s="168">
        <v>4005</v>
      </c>
      <c r="KI15" s="168">
        <v>74484</v>
      </c>
      <c r="KJ15" s="168">
        <v>4833</v>
      </c>
      <c r="KK15" s="168">
        <v>62116</v>
      </c>
      <c r="KL15" s="168">
        <v>2260</v>
      </c>
      <c r="KM15" s="168">
        <v>38875</v>
      </c>
      <c r="KN15" s="177"/>
      <c r="KO15" s="178"/>
      <c r="KP15" s="168">
        <v>4806</v>
      </c>
      <c r="KQ15" s="168">
        <v>80916</v>
      </c>
      <c r="KR15" s="168"/>
      <c r="KS15" s="168"/>
      <c r="KT15" s="168"/>
      <c r="KU15" s="168"/>
      <c r="KV15" s="168"/>
      <c r="KW15" s="168"/>
      <c r="KX15" s="168"/>
      <c r="KY15" s="168"/>
      <c r="KZ15" s="177"/>
      <c r="LA15" s="178"/>
    </row>
    <row r="16" spans="1:589" ht="13.5" thickBot="1" x14ac:dyDescent="0.25">
      <c r="A16" s="170" t="s">
        <v>467</v>
      </c>
      <c r="B16" s="168">
        <v>675</v>
      </c>
      <c r="C16" s="168">
        <v>6415</v>
      </c>
      <c r="D16" s="168">
        <v>1235</v>
      </c>
      <c r="E16" s="168">
        <v>7020</v>
      </c>
      <c r="F16" s="168">
        <v>2641</v>
      </c>
      <c r="G16" s="168">
        <v>19228</v>
      </c>
      <c r="H16" s="168">
        <v>560</v>
      </c>
      <c r="I16" s="168">
        <v>6243</v>
      </c>
      <c r="J16" s="168">
        <v>2417</v>
      </c>
      <c r="K16" s="168">
        <v>24195</v>
      </c>
      <c r="L16" s="147"/>
      <c r="M16" s="148"/>
      <c r="N16" s="168">
        <v>90</v>
      </c>
      <c r="O16" s="168">
        <v>860</v>
      </c>
      <c r="P16" s="168">
        <v>279</v>
      </c>
      <c r="Q16" s="168">
        <v>3108</v>
      </c>
      <c r="R16" s="168">
        <v>614</v>
      </c>
      <c r="S16" s="168">
        <v>5770</v>
      </c>
      <c r="T16" s="168">
        <v>131</v>
      </c>
      <c r="U16" s="168">
        <v>1956</v>
      </c>
      <c r="V16" s="168">
        <v>413</v>
      </c>
      <c r="W16" s="168">
        <v>5632</v>
      </c>
      <c r="X16" s="147"/>
      <c r="Y16" s="148"/>
      <c r="Z16" s="168">
        <v>98</v>
      </c>
      <c r="AA16" s="168">
        <v>1795</v>
      </c>
      <c r="AB16" s="168">
        <v>199</v>
      </c>
      <c r="AC16" s="168">
        <v>2452</v>
      </c>
      <c r="AD16" s="168">
        <v>508</v>
      </c>
      <c r="AE16" s="168">
        <v>3922</v>
      </c>
      <c r="AF16" s="168">
        <v>275</v>
      </c>
      <c r="AG16" s="168">
        <v>2719</v>
      </c>
      <c r="AH16" s="168">
        <v>2069</v>
      </c>
      <c r="AI16" s="168">
        <v>170</v>
      </c>
      <c r="AJ16" s="147"/>
      <c r="AK16" s="148"/>
      <c r="AL16" s="168">
        <v>198</v>
      </c>
      <c r="AM16" s="168">
        <v>3599</v>
      </c>
      <c r="AN16" s="168">
        <v>207</v>
      </c>
      <c r="AO16" s="168">
        <v>8412</v>
      </c>
      <c r="AP16" s="168">
        <v>724</v>
      </c>
      <c r="AQ16" s="168">
        <v>6494</v>
      </c>
      <c r="AR16" s="168">
        <v>198</v>
      </c>
      <c r="AS16" s="168">
        <v>2313</v>
      </c>
      <c r="AT16" s="168">
        <v>198</v>
      </c>
      <c r="AU16" s="168">
        <v>2313</v>
      </c>
      <c r="AV16" s="147"/>
      <c r="AW16" s="148"/>
      <c r="AX16" s="168">
        <v>230</v>
      </c>
      <c r="AY16" s="168">
        <v>2998</v>
      </c>
      <c r="AZ16" s="168">
        <v>174</v>
      </c>
      <c r="BA16" s="168">
        <v>1604</v>
      </c>
      <c r="BB16" s="168">
        <v>2357</v>
      </c>
      <c r="BC16" s="168">
        <v>17400</v>
      </c>
      <c r="BD16" s="168">
        <v>147</v>
      </c>
      <c r="BE16" s="168">
        <v>1517</v>
      </c>
      <c r="BF16" s="168">
        <v>362</v>
      </c>
      <c r="BG16" s="168">
        <v>2009</v>
      </c>
      <c r="BH16" s="147"/>
      <c r="BI16" s="148"/>
      <c r="BJ16" s="168">
        <v>67</v>
      </c>
      <c r="BK16" s="168">
        <v>879</v>
      </c>
      <c r="BL16" s="168">
        <v>82</v>
      </c>
      <c r="BM16" s="168">
        <v>955</v>
      </c>
      <c r="BN16" s="168">
        <v>989</v>
      </c>
      <c r="BO16" s="168">
        <v>10378</v>
      </c>
      <c r="BP16" s="168">
        <v>378</v>
      </c>
      <c r="BQ16" s="168">
        <v>6818</v>
      </c>
      <c r="BR16" s="168">
        <v>207</v>
      </c>
      <c r="BS16" s="168">
        <v>1973</v>
      </c>
      <c r="BT16" s="147"/>
      <c r="BU16" s="148"/>
      <c r="BV16" s="168">
        <v>187</v>
      </c>
      <c r="BW16" s="168">
        <v>3240</v>
      </c>
      <c r="BX16" s="168">
        <v>331</v>
      </c>
      <c r="BY16" s="168">
        <v>9445</v>
      </c>
      <c r="BZ16" s="168">
        <v>146</v>
      </c>
      <c r="CA16" s="168">
        <v>2775</v>
      </c>
      <c r="CB16" s="169"/>
      <c r="CC16" s="169"/>
      <c r="CD16" s="169"/>
      <c r="CE16" s="169"/>
      <c r="CF16" s="147"/>
      <c r="CG16" s="148"/>
      <c r="CH16" s="168">
        <v>833</v>
      </c>
      <c r="CI16" s="168">
        <v>7048</v>
      </c>
      <c r="CJ16" s="168">
        <v>93</v>
      </c>
      <c r="CK16" s="168">
        <v>4522</v>
      </c>
      <c r="CL16" s="168">
        <v>302</v>
      </c>
      <c r="CM16" s="168">
        <v>3805</v>
      </c>
      <c r="CN16" s="168">
        <v>119</v>
      </c>
      <c r="CO16" s="168">
        <v>1865</v>
      </c>
      <c r="CP16" s="168">
        <v>108</v>
      </c>
      <c r="CQ16" s="168">
        <v>1542</v>
      </c>
      <c r="CR16" s="147"/>
      <c r="CS16" s="148"/>
      <c r="CT16" s="168">
        <v>138</v>
      </c>
      <c r="CU16" s="168">
        <v>2309</v>
      </c>
      <c r="CV16" s="168">
        <v>247</v>
      </c>
      <c r="CW16" s="168">
        <v>6531</v>
      </c>
      <c r="CX16" s="169"/>
      <c r="CY16" s="169"/>
      <c r="CZ16" s="168">
        <v>264</v>
      </c>
      <c r="DA16" s="168">
        <v>7201</v>
      </c>
      <c r="DB16" s="168">
        <v>370</v>
      </c>
      <c r="DC16" s="168">
        <v>8064</v>
      </c>
      <c r="DD16" s="147"/>
      <c r="DE16" s="148"/>
      <c r="DF16" s="168">
        <v>962</v>
      </c>
      <c r="DG16" s="168">
        <v>10114</v>
      </c>
      <c r="DH16" s="168">
        <v>174</v>
      </c>
      <c r="DI16" s="168">
        <v>1325</v>
      </c>
      <c r="DJ16" s="168">
        <v>1373</v>
      </c>
      <c r="DK16" s="168">
        <v>15162</v>
      </c>
      <c r="DL16" s="168">
        <v>806</v>
      </c>
      <c r="DM16" s="168">
        <v>19317</v>
      </c>
      <c r="DN16" s="168">
        <v>258</v>
      </c>
      <c r="DO16" s="168">
        <v>2621</v>
      </c>
      <c r="DP16" s="147"/>
      <c r="DQ16" s="148"/>
      <c r="DR16" s="168">
        <v>519</v>
      </c>
      <c r="DS16" s="168">
        <v>4842</v>
      </c>
      <c r="DT16" s="168">
        <v>513</v>
      </c>
      <c r="DU16" s="168">
        <v>9651</v>
      </c>
      <c r="DV16" s="168">
        <v>646</v>
      </c>
      <c r="DW16" s="168">
        <v>8609</v>
      </c>
      <c r="DX16" s="168">
        <v>1035</v>
      </c>
      <c r="DY16" s="168">
        <v>21768</v>
      </c>
      <c r="DZ16" s="168">
        <v>1316</v>
      </c>
      <c r="EA16" s="168">
        <v>18662</v>
      </c>
      <c r="EB16" s="147"/>
      <c r="EC16" s="148"/>
      <c r="ED16" s="168">
        <v>1543</v>
      </c>
      <c r="EE16" s="168">
        <v>23506</v>
      </c>
      <c r="EF16" s="168">
        <v>1027</v>
      </c>
      <c r="EG16" s="168">
        <v>15056</v>
      </c>
      <c r="EH16" s="168">
        <v>1070</v>
      </c>
      <c r="EI16" s="168">
        <v>21464</v>
      </c>
      <c r="EJ16" s="168">
        <v>1005</v>
      </c>
      <c r="EK16" s="168">
        <v>16583</v>
      </c>
      <c r="EL16" s="168">
        <v>789</v>
      </c>
      <c r="EM16" s="168">
        <v>23999</v>
      </c>
      <c r="EN16" s="147"/>
      <c r="EO16" s="148"/>
      <c r="EP16" s="168">
        <v>1481</v>
      </c>
      <c r="EQ16" s="168">
        <v>19165</v>
      </c>
      <c r="ER16" s="168">
        <v>1635</v>
      </c>
      <c r="ES16" s="168">
        <v>31528</v>
      </c>
      <c r="ET16" s="168">
        <v>2236</v>
      </c>
      <c r="EU16" s="168">
        <v>21915</v>
      </c>
      <c r="EV16" s="168">
        <v>1044</v>
      </c>
      <c r="EW16" s="168">
        <v>32577</v>
      </c>
      <c r="EX16" s="168">
        <v>1732</v>
      </c>
      <c r="EY16" s="168">
        <v>48666</v>
      </c>
      <c r="EZ16" s="147"/>
      <c r="FA16" s="148"/>
      <c r="FB16" s="168">
        <v>2613</v>
      </c>
      <c r="FC16" s="168">
        <v>49685</v>
      </c>
      <c r="FD16" s="168">
        <v>2087</v>
      </c>
      <c r="FE16" s="168">
        <v>24971</v>
      </c>
      <c r="FF16" s="168">
        <v>1328</v>
      </c>
      <c r="FG16" s="168">
        <v>23057</v>
      </c>
      <c r="FH16" s="168">
        <v>1422</v>
      </c>
      <c r="FI16" s="168">
        <v>40775</v>
      </c>
      <c r="FJ16" s="168">
        <v>905</v>
      </c>
      <c r="FK16" s="168">
        <v>30974</v>
      </c>
      <c r="FL16" s="147"/>
      <c r="FM16" s="148"/>
      <c r="FN16" s="168">
        <v>827</v>
      </c>
      <c r="FO16" s="168">
        <v>28119</v>
      </c>
      <c r="FP16" s="168">
        <v>540</v>
      </c>
      <c r="FQ16" s="168">
        <v>7839</v>
      </c>
      <c r="FR16" s="168">
        <v>994</v>
      </c>
      <c r="FS16" s="168">
        <v>13189</v>
      </c>
      <c r="FT16" s="168">
        <v>497</v>
      </c>
      <c r="FU16" s="168">
        <v>6671</v>
      </c>
      <c r="FV16" s="168">
        <v>970</v>
      </c>
      <c r="FW16" s="168">
        <v>15829</v>
      </c>
      <c r="FX16" s="147"/>
      <c r="FY16" s="148"/>
      <c r="FZ16" s="168">
        <v>627</v>
      </c>
      <c r="GA16" s="168">
        <v>5694</v>
      </c>
      <c r="GB16" s="168">
        <v>807</v>
      </c>
      <c r="GC16" s="168">
        <v>9559</v>
      </c>
      <c r="GD16" s="168">
        <v>466</v>
      </c>
      <c r="GE16" s="168">
        <v>6104</v>
      </c>
      <c r="GF16" s="168">
        <v>777</v>
      </c>
      <c r="GG16" s="168">
        <v>11616</v>
      </c>
      <c r="GH16" s="168">
        <v>624</v>
      </c>
      <c r="GI16" s="168">
        <v>16990</v>
      </c>
      <c r="GJ16" s="147"/>
      <c r="GK16" s="148"/>
      <c r="GL16" s="168"/>
      <c r="GM16" s="168"/>
      <c r="GN16" s="168">
        <v>820</v>
      </c>
      <c r="GO16" s="168">
        <v>10698</v>
      </c>
      <c r="GP16" s="168">
        <v>976</v>
      </c>
      <c r="GQ16" s="168">
        <v>17247</v>
      </c>
      <c r="GR16" s="168">
        <v>764</v>
      </c>
      <c r="GS16" s="168">
        <v>15276</v>
      </c>
      <c r="GT16" s="168">
        <v>879</v>
      </c>
      <c r="GU16" s="168">
        <v>13067</v>
      </c>
      <c r="GV16" s="147"/>
      <c r="GW16" s="148"/>
      <c r="GX16" s="168"/>
      <c r="GY16" s="168"/>
      <c r="GZ16" s="168"/>
      <c r="HA16" s="168"/>
      <c r="HB16" s="168">
        <v>849</v>
      </c>
      <c r="HC16" s="168">
        <v>12558</v>
      </c>
      <c r="HD16" s="168">
        <v>882</v>
      </c>
      <c r="HE16" s="168">
        <v>17309</v>
      </c>
      <c r="HF16" s="168">
        <v>355</v>
      </c>
      <c r="HG16" s="168">
        <v>3123</v>
      </c>
      <c r="HH16" s="147"/>
      <c r="HI16" s="148"/>
      <c r="HJ16" s="168">
        <v>724</v>
      </c>
      <c r="HK16" s="168">
        <v>13858</v>
      </c>
      <c r="HL16" s="168">
        <v>336</v>
      </c>
      <c r="HM16" s="168">
        <v>7773</v>
      </c>
      <c r="HN16" s="168">
        <v>937</v>
      </c>
      <c r="HO16" s="168">
        <v>8938</v>
      </c>
      <c r="HP16" s="168">
        <v>781</v>
      </c>
      <c r="HQ16" s="168">
        <v>15135</v>
      </c>
      <c r="HR16" s="168">
        <v>614</v>
      </c>
      <c r="HS16" s="168">
        <v>16241</v>
      </c>
      <c r="HT16" s="147"/>
      <c r="HU16" s="148"/>
      <c r="HV16" s="168">
        <v>949</v>
      </c>
      <c r="HW16" s="168">
        <v>12990</v>
      </c>
      <c r="HX16" s="168">
        <v>693</v>
      </c>
      <c r="HY16" s="168">
        <v>14239</v>
      </c>
      <c r="HZ16" s="168">
        <v>554</v>
      </c>
      <c r="IA16" s="168">
        <v>3761</v>
      </c>
      <c r="IB16" s="168">
        <v>823</v>
      </c>
      <c r="IC16" s="168">
        <v>7888</v>
      </c>
      <c r="ID16" s="168">
        <v>483</v>
      </c>
      <c r="IE16" s="168">
        <v>8139</v>
      </c>
      <c r="IF16" s="147"/>
      <c r="IG16" s="148"/>
      <c r="IH16" s="168">
        <v>919</v>
      </c>
      <c r="II16" s="168">
        <v>17258</v>
      </c>
      <c r="IJ16" s="168">
        <v>780</v>
      </c>
      <c r="IK16" s="168">
        <v>14692</v>
      </c>
      <c r="IL16" s="168">
        <v>579</v>
      </c>
      <c r="IM16" s="168">
        <v>8021</v>
      </c>
      <c r="IN16" s="168">
        <v>524</v>
      </c>
      <c r="IO16" s="168">
        <v>12410</v>
      </c>
      <c r="IP16" s="168">
        <v>598</v>
      </c>
      <c r="IQ16" s="168">
        <v>14709</v>
      </c>
      <c r="IR16" s="147"/>
      <c r="IS16" s="148"/>
      <c r="IT16" s="168">
        <v>531</v>
      </c>
      <c r="IU16" s="168">
        <v>5406</v>
      </c>
      <c r="IV16" s="168">
        <v>605</v>
      </c>
      <c r="IW16" s="168">
        <v>7445</v>
      </c>
      <c r="IX16" s="168">
        <v>929</v>
      </c>
      <c r="IY16" s="168">
        <v>7780</v>
      </c>
      <c r="IZ16" s="168">
        <v>648</v>
      </c>
      <c r="JA16" s="168">
        <v>6684</v>
      </c>
      <c r="JB16" s="168">
        <v>743</v>
      </c>
      <c r="JC16" s="168">
        <v>7005</v>
      </c>
      <c r="JD16" s="147"/>
      <c r="JE16" s="148"/>
      <c r="JF16" s="168"/>
      <c r="JG16" s="168"/>
      <c r="JH16" s="168">
        <v>1005</v>
      </c>
      <c r="JI16" s="168">
        <v>8532</v>
      </c>
      <c r="JJ16" s="168">
        <v>830</v>
      </c>
      <c r="JK16" s="168">
        <v>6277</v>
      </c>
      <c r="JL16" s="168">
        <v>785</v>
      </c>
      <c r="JM16" s="168">
        <v>10282</v>
      </c>
      <c r="JN16" s="168">
        <v>545</v>
      </c>
      <c r="JO16" s="168">
        <v>10565</v>
      </c>
      <c r="JP16" s="147"/>
      <c r="JQ16" s="148"/>
      <c r="JR16" s="168">
        <v>2194</v>
      </c>
      <c r="JS16" s="168">
        <v>30606</v>
      </c>
      <c r="JT16" s="168">
        <v>419</v>
      </c>
      <c r="JU16" s="168">
        <v>4670</v>
      </c>
      <c r="JV16" s="168">
        <v>970</v>
      </c>
      <c r="JW16" s="168">
        <v>10979</v>
      </c>
      <c r="JX16" s="168">
        <v>684</v>
      </c>
      <c r="JY16" s="168">
        <v>26944</v>
      </c>
      <c r="JZ16" s="168">
        <v>940</v>
      </c>
      <c r="KA16" s="168">
        <v>13286</v>
      </c>
      <c r="KB16" s="147"/>
      <c r="KC16" s="148"/>
      <c r="KD16" s="168">
        <v>1026</v>
      </c>
      <c r="KE16" s="168">
        <v>18973</v>
      </c>
      <c r="KF16" s="168">
        <v>581</v>
      </c>
      <c r="KG16" s="168">
        <v>9265</v>
      </c>
      <c r="KH16" s="168">
        <v>1260</v>
      </c>
      <c r="KI16" s="168">
        <v>20540</v>
      </c>
      <c r="KJ16" s="168">
        <v>1280</v>
      </c>
      <c r="KK16" s="168">
        <v>13610</v>
      </c>
      <c r="KL16" s="168">
        <v>667</v>
      </c>
      <c r="KM16" s="168">
        <v>6889</v>
      </c>
      <c r="KN16" s="147"/>
      <c r="KO16" s="148"/>
      <c r="KP16" s="168">
        <v>1131</v>
      </c>
      <c r="KQ16" s="168">
        <v>43114</v>
      </c>
      <c r="KR16" s="168"/>
      <c r="KS16" s="168"/>
      <c r="KT16" s="168"/>
      <c r="KU16" s="168"/>
      <c r="KV16" s="168"/>
      <c r="KW16" s="168"/>
      <c r="KX16" s="168"/>
      <c r="KY16" s="168"/>
      <c r="KZ16" s="147"/>
      <c r="LA16" s="148"/>
    </row>
    <row r="17" spans="1:313" ht="13.5" thickBot="1" x14ac:dyDescent="0.25">
      <c r="A17" s="171" t="s">
        <v>464</v>
      </c>
      <c r="B17" s="738">
        <f>C16/C15</f>
        <v>0.7563966513382856</v>
      </c>
      <c r="C17" s="739"/>
      <c r="D17" s="738">
        <f>E16/E15</f>
        <v>0.42162162162162165</v>
      </c>
      <c r="E17" s="739"/>
      <c r="F17" s="738">
        <f>G16/G15</f>
        <v>0.74974654916946115</v>
      </c>
      <c r="G17" s="739"/>
      <c r="H17" s="738">
        <f>I16/I15</f>
        <v>0.54019209137319368</v>
      </c>
      <c r="I17" s="739"/>
      <c r="J17" s="738">
        <f>K16/K15</f>
        <v>0.73353747271404313</v>
      </c>
      <c r="K17" s="739"/>
      <c r="L17" s="172"/>
      <c r="M17" s="173"/>
      <c r="N17" s="738">
        <f>O16/O15</f>
        <v>0.16866052167091586</v>
      </c>
      <c r="O17" s="739"/>
      <c r="P17" s="738">
        <f>Q16/Q15</f>
        <v>0.47098045158357327</v>
      </c>
      <c r="Q17" s="739"/>
      <c r="R17" s="738">
        <f>S16/S15</f>
        <v>0.63912272928666369</v>
      </c>
      <c r="S17" s="739"/>
      <c r="T17" s="738">
        <f>U16/U15</f>
        <v>0.50334534225424599</v>
      </c>
      <c r="U17" s="739"/>
      <c r="V17" s="738">
        <f>W16/W15</f>
        <v>0.55297005400098187</v>
      </c>
      <c r="W17" s="739"/>
      <c r="X17" s="172"/>
      <c r="Y17" s="173"/>
      <c r="Z17" s="738">
        <f>AA16/AA15</f>
        <v>0.4021057347670251</v>
      </c>
      <c r="AA17" s="739"/>
      <c r="AB17" s="738">
        <f>AC16/AC15</f>
        <v>0.28518260060479184</v>
      </c>
      <c r="AC17" s="739"/>
      <c r="AD17" s="738">
        <f>AE16/AE15</f>
        <v>0.51523909616395169</v>
      </c>
      <c r="AE17" s="739"/>
      <c r="AF17" s="738">
        <f>AG16/AG15</f>
        <v>0.52208141321044543</v>
      </c>
      <c r="AG17" s="739"/>
      <c r="AH17" s="738">
        <f>AI16/AI15</f>
        <v>0.24637681159420291</v>
      </c>
      <c r="AI17" s="739"/>
      <c r="AJ17" s="172"/>
      <c r="AK17" s="173"/>
      <c r="AL17" s="738">
        <f>AM16/AM15</f>
        <v>0.5603300638330998</v>
      </c>
      <c r="AM17" s="739"/>
      <c r="AN17" s="738">
        <f>AO16/AO15</f>
        <v>0.61276223776223782</v>
      </c>
      <c r="AO17" s="739"/>
      <c r="AP17" s="738">
        <f>AQ16/AQ15</f>
        <v>0.70548614883215643</v>
      </c>
      <c r="AQ17" s="739"/>
      <c r="AR17" s="738">
        <f>AS16/AS15</f>
        <v>0.35749613601236474</v>
      </c>
      <c r="AS17" s="739"/>
      <c r="AT17" s="738">
        <f>AU16/AU15</f>
        <v>0.35749613601236474</v>
      </c>
      <c r="AU17" s="739"/>
      <c r="AV17" s="172"/>
      <c r="AW17" s="173"/>
      <c r="AX17" s="738">
        <f>AY16/AY15</f>
        <v>0.46792570625877944</v>
      </c>
      <c r="AY17" s="739"/>
      <c r="AZ17" s="738">
        <f>BA16/BA15</f>
        <v>0.21438118150227212</v>
      </c>
      <c r="BA17" s="739"/>
      <c r="BB17" s="738">
        <f>BC16/BC15</f>
        <v>0.73057060083133896</v>
      </c>
      <c r="BC17" s="739"/>
      <c r="BD17" s="738">
        <f>BE16/BE15</f>
        <v>0.49413680781758956</v>
      </c>
      <c r="BE17" s="739"/>
      <c r="BF17" s="738">
        <f>BG16/BG15</f>
        <v>0.3027426160337553</v>
      </c>
      <c r="BG17" s="739"/>
      <c r="BH17" s="172"/>
      <c r="BI17" s="173"/>
      <c r="BJ17" s="738">
        <f>BK16/BK15</f>
        <v>0.16628830874006811</v>
      </c>
      <c r="BK17" s="739"/>
      <c r="BL17" s="738">
        <f>BM16/BM15</f>
        <v>0.13551866042287497</v>
      </c>
      <c r="BM17" s="739"/>
      <c r="BN17" s="738">
        <f>BO16/BO15</f>
        <v>0.81504751433283595</v>
      </c>
      <c r="BO17" s="739"/>
      <c r="BP17" s="738">
        <f>BQ16/BQ15</f>
        <v>0.64320754716981132</v>
      </c>
      <c r="BQ17" s="739"/>
      <c r="BR17" s="738">
        <f>BS16/BS15</f>
        <v>0.33697694278394535</v>
      </c>
      <c r="BS17" s="739"/>
      <c r="BT17" s="172"/>
      <c r="BU17" s="173"/>
      <c r="BV17" s="738">
        <f>BW16/BW15</f>
        <v>0.43332887521733315</v>
      </c>
      <c r="BW17" s="739"/>
      <c r="BX17" s="738">
        <f>BY16/BY15</f>
        <v>0.50470236186812012</v>
      </c>
      <c r="BY17" s="739"/>
      <c r="BZ17" s="738">
        <f>CA16/CA15</f>
        <v>0.27456218462451765</v>
      </c>
      <c r="CA17" s="739"/>
      <c r="CB17" s="777"/>
      <c r="CC17" s="778"/>
      <c r="CD17" s="777"/>
      <c r="CE17" s="778"/>
      <c r="CF17" s="172"/>
      <c r="CG17" s="173"/>
      <c r="CH17" s="738">
        <f>CI16/CI15</f>
        <v>0.96113459702713755</v>
      </c>
      <c r="CI17" s="739"/>
      <c r="CJ17" s="738">
        <f>CK16/CK15</f>
        <v>0.46067644661776691</v>
      </c>
      <c r="CK17" s="739"/>
      <c r="CL17" s="738">
        <f>CM16/CM15</f>
        <v>0.41744377399890292</v>
      </c>
      <c r="CM17" s="739"/>
      <c r="CN17" s="738">
        <f>CO16/CO15</f>
        <v>0.20380286307507375</v>
      </c>
      <c r="CO17" s="739"/>
      <c r="CP17" s="738">
        <f>CQ16/CQ15</f>
        <v>0.17386402074642013</v>
      </c>
      <c r="CQ17" s="739"/>
      <c r="CR17" s="172"/>
      <c r="CS17" s="173"/>
      <c r="CT17" s="738">
        <f>CU16/CU15</f>
        <v>0.27155121721745268</v>
      </c>
      <c r="CU17" s="739"/>
      <c r="CV17" s="738">
        <f>CW16/CW15</f>
        <v>0.32825693606755124</v>
      </c>
      <c r="CW17" s="739"/>
      <c r="CX17" s="777"/>
      <c r="CY17" s="778"/>
      <c r="CZ17" s="738">
        <f>DA16/DA15</f>
        <v>0.46720301044572765</v>
      </c>
      <c r="DA17" s="739"/>
      <c r="DB17" s="738">
        <f>DC16/DC15</f>
        <v>0.25351315665377722</v>
      </c>
      <c r="DC17" s="739"/>
      <c r="DD17" s="172"/>
      <c r="DE17" s="173"/>
      <c r="DF17" s="738">
        <f>DG16/DG15</f>
        <v>0.36469188331590524</v>
      </c>
      <c r="DG17" s="739"/>
      <c r="DH17" s="738">
        <f>DI16/DI15</f>
        <v>0.15096274353423722</v>
      </c>
      <c r="DI17" s="739"/>
      <c r="DJ17" s="738">
        <f>DK16/DK15</f>
        <v>0.42599460552933244</v>
      </c>
      <c r="DK17" s="739"/>
      <c r="DL17" s="738">
        <f>DM16/DM15</f>
        <v>0.38071306095902563</v>
      </c>
      <c r="DM17" s="739"/>
      <c r="DN17" s="738">
        <f>DO16/DO15</f>
        <v>0.20316254553910548</v>
      </c>
      <c r="DO17" s="739"/>
      <c r="DP17" s="172"/>
      <c r="DQ17" s="173"/>
      <c r="DR17" s="738">
        <f>DS16/DS15</f>
        <v>0.21621862999017594</v>
      </c>
      <c r="DS17" s="739"/>
      <c r="DT17" s="738">
        <f>DU16/DU15</f>
        <v>0.21807212581344904</v>
      </c>
      <c r="DU17" s="739"/>
      <c r="DV17" s="738">
        <f>DW16/DW15</f>
        <v>0.40006505878525955</v>
      </c>
      <c r="DW17" s="739"/>
      <c r="DX17" s="738">
        <f>DY16/DY15</f>
        <v>0.48620758973442629</v>
      </c>
      <c r="DY17" s="739"/>
      <c r="DZ17" s="738">
        <f>EA16/EA15</f>
        <v>0.32106114303409833</v>
      </c>
      <c r="EA17" s="739"/>
      <c r="EB17" s="172"/>
      <c r="EC17" s="173"/>
      <c r="ED17" s="738">
        <f>EE16/EE15</f>
        <v>0.61608219321696278</v>
      </c>
      <c r="EE17" s="739"/>
      <c r="EF17" s="738">
        <f>EG16/EG15</f>
        <v>0.41418392891529804</v>
      </c>
      <c r="EG17" s="739"/>
      <c r="EH17" s="738">
        <f>EI16/EI15</f>
        <v>0.49886115372100592</v>
      </c>
      <c r="EI17" s="739"/>
      <c r="EJ17" s="738">
        <f>EK16/EK15</f>
        <v>0.34153725748650987</v>
      </c>
      <c r="EK17" s="739"/>
      <c r="EL17" s="738">
        <f>EM16/EM15</f>
        <v>0.52391555875739515</v>
      </c>
      <c r="EM17" s="739"/>
      <c r="EN17" s="172"/>
      <c r="EO17" s="173"/>
      <c r="EP17" s="738">
        <f>EQ16/EQ15</f>
        <v>0.56965787831049552</v>
      </c>
      <c r="EQ17" s="739"/>
      <c r="ER17" s="738">
        <f>ES16/ES15</f>
        <v>0.55516816340905084</v>
      </c>
      <c r="ES17" s="739"/>
      <c r="ET17" s="738">
        <f>EU16/EU15</f>
        <v>0.40024473097855867</v>
      </c>
      <c r="EU17" s="739"/>
      <c r="EV17" s="738">
        <f>EW16/EW15</f>
        <v>0.67451394496552586</v>
      </c>
      <c r="EW17" s="739"/>
      <c r="EX17" s="738">
        <f>EY16/EY15</f>
        <v>0.77551670836454034</v>
      </c>
      <c r="EY17" s="739"/>
      <c r="EZ17" s="172"/>
      <c r="FA17" s="173"/>
      <c r="FB17" s="738">
        <f>FC16/FC15</f>
        <v>0.71308628509099259</v>
      </c>
      <c r="FC17" s="739"/>
      <c r="FD17" s="738">
        <f>FE16/FE15</f>
        <v>0.64690033936944635</v>
      </c>
      <c r="FE17" s="739"/>
      <c r="FF17" s="738">
        <f>FG16/FG15</f>
        <v>0.62344861152421382</v>
      </c>
      <c r="FG17" s="739"/>
      <c r="FH17" s="738">
        <f>FI16/FI15</f>
        <v>0.65689844052068569</v>
      </c>
      <c r="FI17" s="739"/>
      <c r="FJ17" s="738">
        <f>FK16/FK15</f>
        <v>0.59944649803564864</v>
      </c>
      <c r="FK17" s="739"/>
      <c r="FL17" s="172"/>
      <c r="FM17" s="173"/>
      <c r="FN17" s="738">
        <f>FO16/FO15</f>
        <v>0.63944603629417385</v>
      </c>
      <c r="FO17" s="739"/>
      <c r="FP17" s="738">
        <f>FQ16/FQ15</f>
        <v>0.42953424657534245</v>
      </c>
      <c r="FQ17" s="739"/>
      <c r="FR17" s="738">
        <f>FS16/FS15</f>
        <v>0.54696636669016718</v>
      </c>
      <c r="FS17" s="739"/>
      <c r="FT17" s="738">
        <f>FU16/FU15</f>
        <v>0.36084816357440364</v>
      </c>
      <c r="FU17" s="739"/>
      <c r="FV17" s="738">
        <f>FW16/FW15</f>
        <v>0.42405165023574798</v>
      </c>
      <c r="FW17" s="739"/>
      <c r="FX17" s="172"/>
      <c r="FY17" s="173"/>
      <c r="FZ17" s="738">
        <f>GA16/GA15</f>
        <v>0.2688385269121813</v>
      </c>
      <c r="GA17" s="739"/>
      <c r="GB17" s="738">
        <f>GC16/GC15</f>
        <v>0.29614598178325796</v>
      </c>
      <c r="GC17" s="739"/>
      <c r="GD17" s="738">
        <f>GE16/GE15</f>
        <v>0.2133892676105576</v>
      </c>
      <c r="GE17" s="739"/>
      <c r="GF17" s="738">
        <f>GG16/GG15</f>
        <v>0.43164505220913379</v>
      </c>
      <c r="GG17" s="739"/>
      <c r="GH17" s="738">
        <f>GI16/GI15</f>
        <v>0.33997678792972347</v>
      </c>
      <c r="GI17" s="739"/>
      <c r="GJ17" s="172"/>
      <c r="GK17" s="173"/>
      <c r="GL17" s="738" t="e">
        <f>GM16/GM15</f>
        <v>#DIV/0!</v>
      </c>
      <c r="GM17" s="739"/>
      <c r="GN17" s="738">
        <f>GO16/GO15</f>
        <v>0.20100710232610575</v>
      </c>
      <c r="GO17" s="739"/>
      <c r="GP17" s="738">
        <f>GQ16/GQ15</f>
        <v>0.41400417676852541</v>
      </c>
      <c r="GQ17" s="739"/>
      <c r="GR17" s="738">
        <f>GS16/GS15</f>
        <v>0.57368183866606581</v>
      </c>
      <c r="GS17" s="739"/>
      <c r="GT17" s="738">
        <f>GU16/GU15</f>
        <v>0.24355557212353918</v>
      </c>
      <c r="GU17" s="739"/>
      <c r="GV17" s="172"/>
      <c r="GW17" s="173"/>
      <c r="GX17" s="738"/>
      <c r="GY17" s="739"/>
      <c r="GZ17" s="738"/>
      <c r="HA17" s="739"/>
      <c r="HB17" s="738">
        <f>HC16/HC15</f>
        <v>0.32043071113265803</v>
      </c>
      <c r="HC17" s="739"/>
      <c r="HD17" s="738">
        <f>HE16/HE15</f>
        <v>0.33486167537241246</v>
      </c>
      <c r="HE17" s="739"/>
      <c r="HF17" s="738">
        <f>HG16/HG15</f>
        <v>0.13419559986249571</v>
      </c>
      <c r="HG17" s="739"/>
      <c r="HH17" s="172"/>
      <c r="HI17" s="173"/>
      <c r="HJ17" s="738">
        <f>HK16/HK15</f>
        <v>0.38099689329997527</v>
      </c>
      <c r="HK17" s="739"/>
      <c r="HL17" s="738">
        <f>HM16/HM15</f>
        <v>0.21388476143305266</v>
      </c>
      <c r="HM17" s="739"/>
      <c r="HN17" s="738">
        <f>HO16/HO15</f>
        <v>0.31722032935831912</v>
      </c>
      <c r="HO17" s="739"/>
      <c r="HP17" s="738">
        <f>HQ16/HQ15</f>
        <v>0.39833140330561112</v>
      </c>
      <c r="HQ17" s="739"/>
      <c r="HR17" s="738">
        <f>HS16/HS15</f>
        <v>0.41815139031925852</v>
      </c>
      <c r="HS17" s="739"/>
      <c r="HT17" s="172"/>
      <c r="HU17" s="173"/>
      <c r="HV17" s="738">
        <f>HW16/HW15</f>
        <v>0.47205465513482087</v>
      </c>
      <c r="HW17" s="739"/>
      <c r="HX17" s="738">
        <f>HY16/HY15</f>
        <v>0.3025647563800174</v>
      </c>
      <c r="HY17" s="739"/>
      <c r="HZ17" s="738">
        <f>IA16/IA15</f>
        <v>0.2922527002875126</v>
      </c>
      <c r="IA17" s="739"/>
      <c r="IB17" s="738">
        <f>IC16/IC15</f>
        <v>0.47208091447722783</v>
      </c>
      <c r="IC17" s="739"/>
      <c r="ID17" s="738">
        <f>IE16/IE15</f>
        <v>0.41164272708881244</v>
      </c>
      <c r="IE17" s="739"/>
      <c r="IF17" s="172"/>
      <c r="IG17" s="173"/>
      <c r="IH17" s="738">
        <f>II16/II15</f>
        <v>0.45052994308985539</v>
      </c>
      <c r="II17" s="739"/>
      <c r="IJ17" s="738">
        <f>IK16/IK15</f>
        <v>0.30985321410494349</v>
      </c>
      <c r="IK17" s="739"/>
      <c r="IL17" s="738">
        <f>IM16/IM15</f>
        <v>0.21915899341512063</v>
      </c>
      <c r="IM17" s="739"/>
      <c r="IN17" s="738">
        <f>IO16/IO15</f>
        <v>0.52213059575900367</v>
      </c>
      <c r="IO17" s="739"/>
      <c r="IP17" s="738">
        <f>IQ16/IQ15</f>
        <v>0.38171484922406185</v>
      </c>
      <c r="IQ17" s="739"/>
      <c r="IR17" s="172"/>
      <c r="IS17" s="173"/>
      <c r="IT17" s="738">
        <f>IU16/IU15</f>
        <v>0.1806516290726817</v>
      </c>
      <c r="IU17" s="739"/>
      <c r="IV17" s="738">
        <f>IW16/IW15</f>
        <v>0.23895878803440751</v>
      </c>
      <c r="IW17" s="739"/>
      <c r="IX17" s="738">
        <f>IY16/IY15</f>
        <v>0.23532258552372887</v>
      </c>
      <c r="IY17" s="739"/>
      <c r="IZ17" s="738">
        <f>JA16/JA15</f>
        <v>0.14598030008517701</v>
      </c>
      <c r="JA17" s="739"/>
      <c r="JB17" s="738">
        <f>JC16/JC15</f>
        <v>0.24271508263746924</v>
      </c>
      <c r="JC17" s="739"/>
      <c r="JD17" s="172"/>
      <c r="JE17" s="173"/>
      <c r="JF17" s="738" t="e">
        <f>JG16/JG15</f>
        <v>#DIV/0!</v>
      </c>
      <c r="JG17" s="739"/>
      <c r="JH17" s="738">
        <f>JI16/JI15</f>
        <v>0.20286271339578676</v>
      </c>
      <c r="JI17" s="739"/>
      <c r="JJ17" s="738">
        <f>JK16/JK15</f>
        <v>0.13185312775700542</v>
      </c>
      <c r="JK17" s="739"/>
      <c r="JL17" s="738">
        <f>JM16/JM15</f>
        <v>0.23352790206454838</v>
      </c>
      <c r="JM17" s="739"/>
      <c r="JN17" s="738">
        <f>JO16/JO15</f>
        <v>0.23609993742737106</v>
      </c>
      <c r="JO17" s="739"/>
      <c r="JP17" s="172"/>
      <c r="JQ17" s="173"/>
      <c r="JR17" s="738">
        <f>JS16/JS15</f>
        <v>0.41356665090196609</v>
      </c>
      <c r="JS17" s="739"/>
      <c r="JT17" s="738">
        <f>JU16/JU15</f>
        <v>0.22069943289224953</v>
      </c>
      <c r="JU17" s="739"/>
      <c r="JV17" s="738">
        <f>JW16/JW15</f>
        <v>0.22450565404985379</v>
      </c>
      <c r="JW17" s="739"/>
      <c r="JX17" s="738">
        <f>JY16/JY15</f>
        <v>0.48492701977934954</v>
      </c>
      <c r="JY17" s="739"/>
      <c r="JZ17" s="738">
        <f>KA16/KA15</f>
        <v>0.23368628416646145</v>
      </c>
      <c r="KA17" s="739"/>
      <c r="KB17" s="172"/>
      <c r="KC17" s="173"/>
      <c r="KD17" s="738">
        <f>KE16/KE15</f>
        <v>0.33715392543625833</v>
      </c>
      <c r="KE17" s="739"/>
      <c r="KF17" s="738">
        <f>KG16/KG15</f>
        <v>0.23388196092290606</v>
      </c>
      <c r="KG17" s="739"/>
      <c r="KH17" s="738">
        <f>KI16/KI15</f>
        <v>0.27576392245314429</v>
      </c>
      <c r="KI17" s="739"/>
      <c r="KJ17" s="738">
        <f>KK16/KK15</f>
        <v>0.21910618842166268</v>
      </c>
      <c r="KK17" s="739"/>
      <c r="KL17" s="738">
        <f>KM16/KM15</f>
        <v>0.17720900321543409</v>
      </c>
      <c r="KM17" s="739"/>
      <c r="KN17" s="172"/>
      <c r="KO17" s="173"/>
      <c r="KP17" s="738">
        <f>KQ16/KQ15</f>
        <v>0.53282416332987292</v>
      </c>
      <c r="KQ17" s="739"/>
      <c r="KR17" s="738" t="e">
        <f>KS16/KS15</f>
        <v>#DIV/0!</v>
      </c>
      <c r="KS17" s="739"/>
      <c r="KT17" s="738" t="e">
        <f>KU16/KU15</f>
        <v>#DIV/0!</v>
      </c>
      <c r="KU17" s="739"/>
      <c r="KV17" s="738" t="e">
        <f>KW16/KW15</f>
        <v>#DIV/0!</v>
      </c>
      <c r="KW17" s="739"/>
      <c r="KX17" s="738" t="e">
        <f>KY16/KY15</f>
        <v>#DIV/0!</v>
      </c>
      <c r="KY17" s="739"/>
      <c r="KZ17" s="172"/>
      <c r="LA17" s="173"/>
    </row>
    <row r="19" spans="1:313" x14ac:dyDescent="0.2">
      <c r="AU19" s="179"/>
      <c r="EW19" s="180"/>
    </row>
    <row r="20" spans="1:313" x14ac:dyDescent="0.2">
      <c r="AU20" s="179"/>
      <c r="AX20" s="180"/>
    </row>
    <row r="21" spans="1:313" x14ac:dyDescent="0.2">
      <c r="AU21" s="179"/>
      <c r="EW21" s="180"/>
      <c r="EY21" s="180"/>
      <c r="FB21" s="180"/>
      <c r="FN21" s="180"/>
    </row>
    <row r="22" spans="1:313" x14ac:dyDescent="0.2">
      <c r="AU22" s="179"/>
      <c r="FB22" s="180"/>
      <c r="FN22" s="180"/>
    </row>
    <row r="23" spans="1:313" x14ac:dyDescent="0.2">
      <c r="AU23" s="179"/>
      <c r="AY23" s="180"/>
      <c r="FB23" s="180"/>
      <c r="FC23" s="180"/>
      <c r="FD23" s="107"/>
      <c r="FE23" s="180"/>
      <c r="FF23" s="180"/>
      <c r="FN23" s="180"/>
      <c r="FO23" s="180"/>
      <c r="FP23" s="107"/>
      <c r="FQ23" s="180"/>
      <c r="FR23" s="180"/>
    </row>
    <row r="24" spans="1:313" x14ac:dyDescent="0.2">
      <c r="AU24" s="179"/>
      <c r="AX24" s="180"/>
      <c r="FC24" s="107"/>
      <c r="FD24" s="107"/>
      <c r="FO24" s="107"/>
      <c r="FP24" s="107"/>
    </row>
    <row r="25" spans="1:313" ht="15" x14ac:dyDescent="0.25">
      <c r="AU25" s="179"/>
      <c r="DF25" s="181"/>
      <c r="DR25" s="181"/>
    </row>
    <row r="26" spans="1:313" ht="15" x14ac:dyDescent="0.25">
      <c r="AU26" s="179"/>
      <c r="DF26" s="182"/>
      <c r="DR26" s="182"/>
    </row>
    <row r="27" spans="1:313" x14ac:dyDescent="0.2">
      <c r="AU27" s="179"/>
    </row>
    <row r="28" spans="1:313" x14ac:dyDescent="0.2">
      <c r="AU28" s="179"/>
    </row>
    <row r="29" spans="1:313" x14ac:dyDescent="0.2">
      <c r="AU29" s="179"/>
    </row>
    <row r="30" spans="1:313" x14ac:dyDescent="0.2">
      <c r="DC30" s="180"/>
    </row>
    <row r="35" spans="107:107" x14ac:dyDescent="0.2">
      <c r="DC35" s="180"/>
    </row>
  </sheetData>
  <mergeCells count="1946">
    <mergeCell ref="KX17:KY17"/>
    <mergeCell ref="KJ17:KK17"/>
    <mergeCell ref="KL17:KM17"/>
    <mergeCell ref="KP17:KQ17"/>
    <mergeCell ref="KR17:KS17"/>
    <mergeCell ref="KT17:KU17"/>
    <mergeCell ref="KV17:KW17"/>
    <mergeCell ref="JV17:JW17"/>
    <mergeCell ref="JX17:JY17"/>
    <mergeCell ref="JZ17:KA17"/>
    <mergeCell ref="KD17:KE17"/>
    <mergeCell ref="KF17:KG17"/>
    <mergeCell ref="KH17:KI17"/>
    <mergeCell ref="JH17:JI17"/>
    <mergeCell ref="JJ17:JK17"/>
    <mergeCell ref="JL17:JM17"/>
    <mergeCell ref="JN17:JO17"/>
    <mergeCell ref="JR17:JS17"/>
    <mergeCell ref="JT17:JU17"/>
    <mergeCell ref="IT17:IU17"/>
    <mergeCell ref="IV17:IW17"/>
    <mergeCell ref="IX17:IY17"/>
    <mergeCell ref="IZ17:JA17"/>
    <mergeCell ref="JB17:JC17"/>
    <mergeCell ref="JF17:JG17"/>
    <mergeCell ref="ID17:IE17"/>
    <mergeCell ref="IH17:II17"/>
    <mergeCell ref="IJ17:IK17"/>
    <mergeCell ref="IL17:IM17"/>
    <mergeCell ref="IN17:IO17"/>
    <mergeCell ref="IP17:IQ17"/>
    <mergeCell ref="HP17:HQ17"/>
    <mergeCell ref="HR17:HS17"/>
    <mergeCell ref="HV17:HW17"/>
    <mergeCell ref="HX17:HY17"/>
    <mergeCell ref="HZ17:IA17"/>
    <mergeCell ref="IB17:IC17"/>
    <mergeCell ref="HB17:HC17"/>
    <mergeCell ref="HD17:HE17"/>
    <mergeCell ref="HF17:HG17"/>
    <mergeCell ref="HJ17:HK17"/>
    <mergeCell ref="HL17:HM17"/>
    <mergeCell ref="HN17:HO17"/>
    <mergeCell ref="GN17:GO17"/>
    <mergeCell ref="GP17:GQ17"/>
    <mergeCell ref="GR17:GS17"/>
    <mergeCell ref="GT17:GU17"/>
    <mergeCell ref="GX17:GY17"/>
    <mergeCell ref="GZ17:HA17"/>
    <mergeCell ref="FZ17:GA17"/>
    <mergeCell ref="GB17:GC17"/>
    <mergeCell ref="GD17:GE17"/>
    <mergeCell ref="GF17:GG17"/>
    <mergeCell ref="GH17:GI17"/>
    <mergeCell ref="GL17:GM17"/>
    <mergeCell ref="FJ17:FK17"/>
    <mergeCell ref="FN17:FO17"/>
    <mergeCell ref="FP17:FQ17"/>
    <mergeCell ref="FR17:FS17"/>
    <mergeCell ref="FT17:FU17"/>
    <mergeCell ref="FV17:FW17"/>
    <mergeCell ref="EV17:EW17"/>
    <mergeCell ref="EX17:EY17"/>
    <mergeCell ref="FB17:FC17"/>
    <mergeCell ref="FD17:FE17"/>
    <mergeCell ref="FF17:FG17"/>
    <mergeCell ref="FH17:FI17"/>
    <mergeCell ref="EH17:EI17"/>
    <mergeCell ref="EJ17:EK17"/>
    <mergeCell ref="EL17:EM17"/>
    <mergeCell ref="EP17:EQ17"/>
    <mergeCell ref="ER17:ES17"/>
    <mergeCell ref="ET17:EU17"/>
    <mergeCell ref="DT17:DU17"/>
    <mergeCell ref="DV17:DW17"/>
    <mergeCell ref="DX17:DY17"/>
    <mergeCell ref="DZ17:EA17"/>
    <mergeCell ref="ED17:EE17"/>
    <mergeCell ref="EF17:EG17"/>
    <mergeCell ref="DF17:DG17"/>
    <mergeCell ref="DH17:DI17"/>
    <mergeCell ref="DJ17:DK17"/>
    <mergeCell ref="DL17:DM17"/>
    <mergeCell ref="DN17:DO17"/>
    <mergeCell ref="DR17:DS17"/>
    <mergeCell ref="CP17:CQ17"/>
    <mergeCell ref="CT17:CU17"/>
    <mergeCell ref="CV17:CW17"/>
    <mergeCell ref="CX17:CY17"/>
    <mergeCell ref="CZ17:DA17"/>
    <mergeCell ref="DB17:DC17"/>
    <mergeCell ref="CB17:CC17"/>
    <mergeCell ref="CD17:CE17"/>
    <mergeCell ref="CH17:CI17"/>
    <mergeCell ref="CJ17:CK17"/>
    <mergeCell ref="CL17:CM17"/>
    <mergeCell ref="CN17:CO17"/>
    <mergeCell ref="BN17:BO17"/>
    <mergeCell ref="BP17:BQ17"/>
    <mergeCell ref="BR17:BS17"/>
    <mergeCell ref="BV17:BW17"/>
    <mergeCell ref="BX17:BY17"/>
    <mergeCell ref="BZ17:CA17"/>
    <mergeCell ref="AZ17:BA17"/>
    <mergeCell ref="BB17:BC17"/>
    <mergeCell ref="BD17:BE17"/>
    <mergeCell ref="BF17:BG17"/>
    <mergeCell ref="BJ17:BK17"/>
    <mergeCell ref="BL17:BM17"/>
    <mergeCell ref="AL17:AM17"/>
    <mergeCell ref="AN17:AO17"/>
    <mergeCell ref="AP17:AQ17"/>
    <mergeCell ref="AR17:AS17"/>
    <mergeCell ref="AT17:AU17"/>
    <mergeCell ref="AX17:AY17"/>
    <mergeCell ref="V17:W17"/>
    <mergeCell ref="Z17:AA17"/>
    <mergeCell ref="AB17:AC17"/>
    <mergeCell ref="AD17:AE17"/>
    <mergeCell ref="AF17:AG17"/>
    <mergeCell ref="AH17:AI17"/>
    <mergeCell ref="KX14:KY14"/>
    <mergeCell ref="B17:C17"/>
    <mergeCell ref="D17:E17"/>
    <mergeCell ref="F17:G17"/>
    <mergeCell ref="H17:I17"/>
    <mergeCell ref="J17:K17"/>
    <mergeCell ref="N17:O17"/>
    <mergeCell ref="P17:Q17"/>
    <mergeCell ref="R17:S17"/>
    <mergeCell ref="T17:U17"/>
    <mergeCell ref="ID14:IE14"/>
    <mergeCell ref="IP14:IQ14"/>
    <mergeCell ref="JB14:JC14"/>
    <mergeCell ref="JN14:JO14"/>
    <mergeCell ref="JZ14:KA14"/>
    <mergeCell ref="KL14:KM14"/>
    <mergeCell ref="FJ14:FK14"/>
    <mergeCell ref="FV14:FW14"/>
    <mergeCell ref="GH14:GI14"/>
    <mergeCell ref="GT14:GU14"/>
    <mergeCell ref="HF14:HG14"/>
    <mergeCell ref="HR14:HS14"/>
    <mergeCell ref="CP14:CQ14"/>
    <mergeCell ref="DB14:DC14"/>
    <mergeCell ref="DN14:DO14"/>
    <mergeCell ref="DZ14:EA14"/>
    <mergeCell ref="EL14:EM14"/>
    <mergeCell ref="EX14:EY14"/>
    <mergeCell ref="V14:W14"/>
    <mergeCell ref="AH14:AI14"/>
    <mergeCell ref="AT14:AU14"/>
    <mergeCell ref="BF14:BG14"/>
    <mergeCell ref="BR14:BS14"/>
    <mergeCell ref="CD14:CE14"/>
    <mergeCell ref="KP13:KQ13"/>
    <mergeCell ref="KR13:KS13"/>
    <mergeCell ref="KT13:KU13"/>
    <mergeCell ref="HX13:HY13"/>
    <mergeCell ref="HZ13:IA13"/>
    <mergeCell ref="IB13:IC13"/>
    <mergeCell ref="ID13:IE13"/>
    <mergeCell ref="IH13:II13"/>
    <mergeCell ref="HF13:HG13"/>
    <mergeCell ref="HJ13:HK13"/>
    <mergeCell ref="HL13:HM13"/>
    <mergeCell ref="HN13:HO13"/>
    <mergeCell ref="HP13:HQ13"/>
    <mergeCell ref="HR13:HS13"/>
    <mergeCell ref="GR13:GS13"/>
    <mergeCell ref="GT13:GU13"/>
    <mergeCell ref="GX13:GY13"/>
    <mergeCell ref="GZ13:HA13"/>
    <mergeCell ref="KV13:KW13"/>
    <mergeCell ref="KX13:KY13"/>
    <mergeCell ref="B14:C14"/>
    <mergeCell ref="D14:E14"/>
    <mergeCell ref="F14:G14"/>
    <mergeCell ref="H14:I14"/>
    <mergeCell ref="J14:K14"/>
    <mergeCell ref="JZ13:KA13"/>
    <mergeCell ref="KD13:KE13"/>
    <mergeCell ref="KF13:KG13"/>
    <mergeCell ref="KH13:KI13"/>
    <mergeCell ref="KJ13:KK13"/>
    <mergeCell ref="KL13:KM13"/>
    <mergeCell ref="JL13:JM13"/>
    <mergeCell ref="JN13:JO13"/>
    <mergeCell ref="JR13:JS13"/>
    <mergeCell ref="JT13:JU13"/>
    <mergeCell ref="JV13:JW13"/>
    <mergeCell ref="JX13:JY13"/>
    <mergeCell ref="IX13:IY13"/>
    <mergeCell ref="IZ13:JA13"/>
    <mergeCell ref="JB13:JC13"/>
    <mergeCell ref="JF13:JG13"/>
    <mergeCell ref="JH13:JI13"/>
    <mergeCell ref="JJ13:JK13"/>
    <mergeCell ref="IJ13:IK13"/>
    <mergeCell ref="IL13:IM13"/>
    <mergeCell ref="IN13:IO13"/>
    <mergeCell ref="IP13:IQ13"/>
    <mergeCell ref="IT13:IU13"/>
    <mergeCell ref="IV13:IW13"/>
    <mergeCell ref="HV13:HW13"/>
    <mergeCell ref="HB13:HC13"/>
    <mergeCell ref="HD13:HE13"/>
    <mergeCell ref="GD13:GE13"/>
    <mergeCell ref="GF13:GG13"/>
    <mergeCell ref="GH13:GI13"/>
    <mergeCell ref="GL13:GM13"/>
    <mergeCell ref="GN13:GO13"/>
    <mergeCell ref="GP13:GQ13"/>
    <mergeCell ref="FP13:FQ13"/>
    <mergeCell ref="FR13:FS13"/>
    <mergeCell ref="FT13:FU13"/>
    <mergeCell ref="FV13:FW13"/>
    <mergeCell ref="FZ13:GA13"/>
    <mergeCell ref="GB13:GC13"/>
    <mergeCell ref="FB13:FC13"/>
    <mergeCell ref="FD13:FE13"/>
    <mergeCell ref="FF13:FG13"/>
    <mergeCell ref="FH13:FI13"/>
    <mergeCell ref="FJ13:FK13"/>
    <mergeCell ref="FN13:FO13"/>
    <mergeCell ref="EL13:EM13"/>
    <mergeCell ref="EP13:EQ13"/>
    <mergeCell ref="ER13:ES13"/>
    <mergeCell ref="ET13:EU13"/>
    <mergeCell ref="EV13:EW13"/>
    <mergeCell ref="EX13:EY13"/>
    <mergeCell ref="DX13:DY13"/>
    <mergeCell ref="DZ13:EA13"/>
    <mergeCell ref="ED13:EE13"/>
    <mergeCell ref="EF13:EG13"/>
    <mergeCell ref="EH13:EI13"/>
    <mergeCell ref="EJ13:EK13"/>
    <mergeCell ref="DJ13:DK13"/>
    <mergeCell ref="DL13:DM13"/>
    <mergeCell ref="DN13:DO13"/>
    <mergeCell ref="DR13:DS13"/>
    <mergeCell ref="DT13:DU13"/>
    <mergeCell ref="DV13:DW13"/>
    <mergeCell ref="CV13:CW13"/>
    <mergeCell ref="CX13:CY13"/>
    <mergeCell ref="CZ13:DA13"/>
    <mergeCell ref="DB13:DC13"/>
    <mergeCell ref="DF13:DG13"/>
    <mergeCell ref="DH13:DI13"/>
    <mergeCell ref="CH13:CI13"/>
    <mergeCell ref="CJ13:CK13"/>
    <mergeCell ref="CL13:CM13"/>
    <mergeCell ref="CN13:CO13"/>
    <mergeCell ref="CP13:CQ13"/>
    <mergeCell ref="CT13:CU13"/>
    <mergeCell ref="BR13:BS13"/>
    <mergeCell ref="BV13:BW13"/>
    <mergeCell ref="BX13:BY13"/>
    <mergeCell ref="BZ13:CA13"/>
    <mergeCell ref="CB13:CC13"/>
    <mergeCell ref="CD13:CE13"/>
    <mergeCell ref="BD13:BE13"/>
    <mergeCell ref="BF13:BG13"/>
    <mergeCell ref="BJ13:BK13"/>
    <mergeCell ref="BL13:BM13"/>
    <mergeCell ref="BN13:BO13"/>
    <mergeCell ref="BP13:BQ13"/>
    <mergeCell ref="AP13:AQ13"/>
    <mergeCell ref="AR13:AS13"/>
    <mergeCell ref="AT13:AU13"/>
    <mergeCell ref="AX13:AY13"/>
    <mergeCell ref="AZ13:BA13"/>
    <mergeCell ref="BB13:BC13"/>
    <mergeCell ref="AB13:AC13"/>
    <mergeCell ref="AD13:AE13"/>
    <mergeCell ref="AF13:AG13"/>
    <mergeCell ref="AH13:AI13"/>
    <mergeCell ref="AL13:AM13"/>
    <mergeCell ref="AN13:AO13"/>
    <mergeCell ref="N13:O13"/>
    <mergeCell ref="P13:Q13"/>
    <mergeCell ref="R13:S13"/>
    <mergeCell ref="T13:U13"/>
    <mergeCell ref="V13:W13"/>
    <mergeCell ref="Z13:AA13"/>
    <mergeCell ref="JB9:JC9"/>
    <mergeCell ref="JN9:JO9"/>
    <mergeCell ref="JZ9:KA9"/>
    <mergeCell ref="KL9:KM9"/>
    <mergeCell ref="KX9:KY9"/>
    <mergeCell ref="B13:C13"/>
    <mergeCell ref="D13:E13"/>
    <mergeCell ref="F13:G13"/>
    <mergeCell ref="H13:I13"/>
    <mergeCell ref="J13:K13"/>
    <mergeCell ref="GH9:GI9"/>
    <mergeCell ref="GT9:GU9"/>
    <mergeCell ref="HF9:HG9"/>
    <mergeCell ref="HR9:HS9"/>
    <mergeCell ref="ID9:IE9"/>
    <mergeCell ref="IP9:IQ9"/>
    <mergeCell ref="DN9:DO9"/>
    <mergeCell ref="DZ9:EA9"/>
    <mergeCell ref="EL9:EM9"/>
    <mergeCell ref="EX9:EY9"/>
    <mergeCell ref="FJ9:FK9"/>
    <mergeCell ref="FV9:FW9"/>
    <mergeCell ref="AT9:AU9"/>
    <mergeCell ref="BF9:BG9"/>
    <mergeCell ref="BR9:BS9"/>
    <mergeCell ref="CD9:CE9"/>
    <mergeCell ref="CP9:CQ9"/>
    <mergeCell ref="DB9:DC9"/>
    <mergeCell ref="KT8:KU8"/>
    <mergeCell ref="KV8:KW8"/>
    <mergeCell ref="KX8:KY8"/>
    <mergeCell ref="B9:C9"/>
    <mergeCell ref="D9:E9"/>
    <mergeCell ref="F9:G9"/>
    <mergeCell ref="H9:I9"/>
    <mergeCell ref="J9:K9"/>
    <mergeCell ref="V9:W9"/>
    <mergeCell ref="AH9:AI9"/>
    <mergeCell ref="KF8:KG8"/>
    <mergeCell ref="KH8:KI8"/>
    <mergeCell ref="KJ8:KK8"/>
    <mergeCell ref="KL8:KM8"/>
    <mergeCell ref="KP8:KQ8"/>
    <mergeCell ref="KR8:KS8"/>
    <mergeCell ref="JR8:JS8"/>
    <mergeCell ref="JT8:JU8"/>
    <mergeCell ref="JV8:JW8"/>
    <mergeCell ref="JX8:JY8"/>
    <mergeCell ref="JZ8:KA8"/>
    <mergeCell ref="KD8:KE8"/>
    <mergeCell ref="JB8:JC8"/>
    <mergeCell ref="JF8:JG8"/>
    <mergeCell ref="JH8:JI8"/>
    <mergeCell ref="JJ8:JK8"/>
    <mergeCell ref="JL8:JM8"/>
    <mergeCell ref="JN8:JO8"/>
    <mergeCell ref="IN8:IO8"/>
    <mergeCell ref="IP8:IQ8"/>
    <mergeCell ref="IT8:IU8"/>
    <mergeCell ref="IV8:IW8"/>
    <mergeCell ref="IX8:IY8"/>
    <mergeCell ref="IZ8:JA8"/>
    <mergeCell ref="HZ8:IA8"/>
    <mergeCell ref="IB8:IC8"/>
    <mergeCell ref="ID8:IE8"/>
    <mergeCell ref="IH8:II8"/>
    <mergeCell ref="IJ8:IK8"/>
    <mergeCell ref="IL8:IM8"/>
    <mergeCell ref="HL8:HM8"/>
    <mergeCell ref="HN8:HO8"/>
    <mergeCell ref="HP8:HQ8"/>
    <mergeCell ref="HR8:HS8"/>
    <mergeCell ref="HV8:HW8"/>
    <mergeCell ref="HX8:HY8"/>
    <mergeCell ref="GX8:GY8"/>
    <mergeCell ref="GZ8:HA8"/>
    <mergeCell ref="HB8:HC8"/>
    <mergeCell ref="HD8:HE8"/>
    <mergeCell ref="HF8:HG8"/>
    <mergeCell ref="HJ8:HK8"/>
    <mergeCell ref="GH8:GI8"/>
    <mergeCell ref="GL8:GM8"/>
    <mergeCell ref="GN8:GO8"/>
    <mergeCell ref="GP8:GQ8"/>
    <mergeCell ref="GR8:GS8"/>
    <mergeCell ref="GT8:GU8"/>
    <mergeCell ref="FT8:FU8"/>
    <mergeCell ref="FV8:FW8"/>
    <mergeCell ref="FZ8:GA8"/>
    <mergeCell ref="GB8:GC8"/>
    <mergeCell ref="GD8:GE8"/>
    <mergeCell ref="GF8:GG8"/>
    <mergeCell ref="FF8:FG8"/>
    <mergeCell ref="FH8:FI8"/>
    <mergeCell ref="FJ8:FK8"/>
    <mergeCell ref="FN8:FO8"/>
    <mergeCell ref="FP8:FQ8"/>
    <mergeCell ref="FR8:FS8"/>
    <mergeCell ref="ER8:ES8"/>
    <mergeCell ref="ET8:EU8"/>
    <mergeCell ref="EV8:EW8"/>
    <mergeCell ref="EX8:EY8"/>
    <mergeCell ref="FB8:FC8"/>
    <mergeCell ref="FD8:FE8"/>
    <mergeCell ref="ED8:EE8"/>
    <mergeCell ref="EF8:EG8"/>
    <mergeCell ref="EH8:EI8"/>
    <mergeCell ref="EJ8:EK8"/>
    <mergeCell ref="EL8:EM8"/>
    <mergeCell ref="EP8:EQ8"/>
    <mergeCell ref="DN8:DO8"/>
    <mergeCell ref="DR8:DS8"/>
    <mergeCell ref="DT8:DU8"/>
    <mergeCell ref="DV8:DW8"/>
    <mergeCell ref="DX8:DY8"/>
    <mergeCell ref="DZ8:EA8"/>
    <mergeCell ref="CZ8:DA8"/>
    <mergeCell ref="DB8:DC8"/>
    <mergeCell ref="DF8:DG8"/>
    <mergeCell ref="DH8:DI8"/>
    <mergeCell ref="DJ8:DK8"/>
    <mergeCell ref="DL8:DM8"/>
    <mergeCell ref="CL8:CM8"/>
    <mergeCell ref="CN8:CO8"/>
    <mergeCell ref="CP8:CQ8"/>
    <mergeCell ref="CT8:CU8"/>
    <mergeCell ref="CV8:CW8"/>
    <mergeCell ref="CX8:CY8"/>
    <mergeCell ref="BX8:BY8"/>
    <mergeCell ref="BZ8:CA8"/>
    <mergeCell ref="CB8:CC8"/>
    <mergeCell ref="CD8:CE8"/>
    <mergeCell ref="CH8:CI8"/>
    <mergeCell ref="CJ8:CK8"/>
    <mergeCell ref="BJ8:BK8"/>
    <mergeCell ref="BL8:BM8"/>
    <mergeCell ref="BN8:BO8"/>
    <mergeCell ref="BP8:BQ8"/>
    <mergeCell ref="BR8:BS8"/>
    <mergeCell ref="BV8:BW8"/>
    <mergeCell ref="AT8:AU8"/>
    <mergeCell ref="AX8:AY8"/>
    <mergeCell ref="AZ8:BA8"/>
    <mergeCell ref="BB8:BC8"/>
    <mergeCell ref="BD8:BE8"/>
    <mergeCell ref="BF8:BG8"/>
    <mergeCell ref="AF8:AG8"/>
    <mergeCell ref="AH8:AI8"/>
    <mergeCell ref="AL8:AM8"/>
    <mergeCell ref="AN8:AO8"/>
    <mergeCell ref="AP8:AQ8"/>
    <mergeCell ref="AR8:AS8"/>
    <mergeCell ref="R8:S8"/>
    <mergeCell ref="T8:U8"/>
    <mergeCell ref="V8:W8"/>
    <mergeCell ref="Z8:AA8"/>
    <mergeCell ref="AB8:AC8"/>
    <mergeCell ref="AD8:AE8"/>
    <mergeCell ref="KT7:KU7"/>
    <mergeCell ref="KV7:KW7"/>
    <mergeCell ref="KX7:KY7"/>
    <mergeCell ref="B8:C8"/>
    <mergeCell ref="D8:E8"/>
    <mergeCell ref="F8:G8"/>
    <mergeCell ref="H8:I8"/>
    <mergeCell ref="J8:K8"/>
    <mergeCell ref="N8:O8"/>
    <mergeCell ref="P8:Q8"/>
    <mergeCell ref="JZ7:KA7"/>
    <mergeCell ref="KF7:KG7"/>
    <mergeCell ref="KH7:KI7"/>
    <mergeCell ref="KJ7:KK7"/>
    <mergeCell ref="KL7:KM7"/>
    <mergeCell ref="KR7:KS7"/>
    <mergeCell ref="JJ7:JK7"/>
    <mergeCell ref="JL7:JM7"/>
    <mergeCell ref="JN7:JO7"/>
    <mergeCell ref="JT7:JU7"/>
    <mergeCell ref="JV7:JW7"/>
    <mergeCell ref="JX7:JY7"/>
    <mergeCell ref="IP7:IQ7"/>
    <mergeCell ref="IV7:IW7"/>
    <mergeCell ref="IX7:IY7"/>
    <mergeCell ref="IZ7:JA7"/>
    <mergeCell ref="JB7:JC7"/>
    <mergeCell ref="JH7:JI7"/>
    <mergeCell ref="HZ7:IA7"/>
    <mergeCell ref="IB7:IC7"/>
    <mergeCell ref="ID7:IE7"/>
    <mergeCell ref="IJ7:IK7"/>
    <mergeCell ref="IL7:IM7"/>
    <mergeCell ref="IN7:IO7"/>
    <mergeCell ref="HF7:HG7"/>
    <mergeCell ref="HL7:HM7"/>
    <mergeCell ref="HN7:HO7"/>
    <mergeCell ref="HP7:HQ7"/>
    <mergeCell ref="HR7:HS7"/>
    <mergeCell ref="HX7:HY7"/>
    <mergeCell ref="GR7:GS7"/>
    <mergeCell ref="GT7:GU7"/>
    <mergeCell ref="GX7:GY7"/>
    <mergeCell ref="GZ7:HA7"/>
    <mergeCell ref="HB7:HC7"/>
    <mergeCell ref="HD7:HE7"/>
    <mergeCell ref="GD7:GE7"/>
    <mergeCell ref="GF7:GG7"/>
    <mergeCell ref="GH7:GI7"/>
    <mergeCell ref="GL7:GM7"/>
    <mergeCell ref="GN7:GO7"/>
    <mergeCell ref="GP7:GQ7"/>
    <mergeCell ref="FP7:FQ7"/>
    <mergeCell ref="FR7:FS7"/>
    <mergeCell ref="FT7:FU7"/>
    <mergeCell ref="FV7:FW7"/>
    <mergeCell ref="FZ7:GA7"/>
    <mergeCell ref="GB7:GC7"/>
    <mergeCell ref="FB7:FC7"/>
    <mergeCell ref="FD7:FE7"/>
    <mergeCell ref="FF7:FG7"/>
    <mergeCell ref="FH7:FI7"/>
    <mergeCell ref="FJ7:FK7"/>
    <mergeCell ref="FN7:FO7"/>
    <mergeCell ref="EL7:EM7"/>
    <mergeCell ref="EP7:EQ7"/>
    <mergeCell ref="ER7:ES7"/>
    <mergeCell ref="ET7:EU7"/>
    <mergeCell ref="EV7:EW7"/>
    <mergeCell ref="EX7:EY7"/>
    <mergeCell ref="DX7:DY7"/>
    <mergeCell ref="DZ7:EA7"/>
    <mergeCell ref="ED7:EE7"/>
    <mergeCell ref="EF7:EG7"/>
    <mergeCell ref="EH7:EI7"/>
    <mergeCell ref="EJ7:EK7"/>
    <mergeCell ref="DJ7:DK7"/>
    <mergeCell ref="DL7:DM7"/>
    <mergeCell ref="DN7:DO7"/>
    <mergeCell ref="DR7:DS7"/>
    <mergeCell ref="DT7:DU7"/>
    <mergeCell ref="DV7:DW7"/>
    <mergeCell ref="CV7:CW7"/>
    <mergeCell ref="CX7:CY7"/>
    <mergeCell ref="CZ7:DA7"/>
    <mergeCell ref="DB7:DC7"/>
    <mergeCell ref="DF7:DG7"/>
    <mergeCell ref="DH7:DI7"/>
    <mergeCell ref="CH7:CI7"/>
    <mergeCell ref="CJ7:CK7"/>
    <mergeCell ref="CL7:CM7"/>
    <mergeCell ref="CN7:CO7"/>
    <mergeCell ref="CP7:CQ7"/>
    <mergeCell ref="CT7:CU7"/>
    <mergeCell ref="BR7:BS7"/>
    <mergeCell ref="BV7:BW7"/>
    <mergeCell ref="BX7:BY7"/>
    <mergeCell ref="BZ7:CA7"/>
    <mergeCell ref="CB7:CC7"/>
    <mergeCell ref="CD7:CE7"/>
    <mergeCell ref="BD7:BE7"/>
    <mergeCell ref="BF7:BG7"/>
    <mergeCell ref="BJ7:BK7"/>
    <mergeCell ref="BL7:BM7"/>
    <mergeCell ref="BN7:BO7"/>
    <mergeCell ref="BP7:BQ7"/>
    <mergeCell ref="AH7:AI7"/>
    <mergeCell ref="AR7:AS7"/>
    <mergeCell ref="AT7:AU7"/>
    <mergeCell ref="AX7:AY7"/>
    <mergeCell ref="AZ7:BA7"/>
    <mergeCell ref="BB7:BC7"/>
    <mergeCell ref="T7:U7"/>
    <mergeCell ref="V7:W7"/>
    <mergeCell ref="Z7:AA7"/>
    <mergeCell ref="AB7:AC7"/>
    <mergeCell ref="AD7:AE7"/>
    <mergeCell ref="AF7:AG7"/>
    <mergeCell ref="KV6:KW6"/>
    <mergeCell ref="KX6:KY6"/>
    <mergeCell ref="B7:C7"/>
    <mergeCell ref="D7:E7"/>
    <mergeCell ref="F7:G7"/>
    <mergeCell ref="H7:I7"/>
    <mergeCell ref="J7:K7"/>
    <mergeCell ref="N7:O7"/>
    <mergeCell ref="P7:Q7"/>
    <mergeCell ref="R7:S7"/>
    <mergeCell ref="KH6:KI6"/>
    <mergeCell ref="KJ6:KK6"/>
    <mergeCell ref="KL6:KM6"/>
    <mergeCell ref="KP6:KQ6"/>
    <mergeCell ref="KR6:KS6"/>
    <mergeCell ref="KT6:KU6"/>
    <mergeCell ref="JT6:JU6"/>
    <mergeCell ref="JV6:JW6"/>
    <mergeCell ref="JX6:JY6"/>
    <mergeCell ref="JZ6:KA6"/>
    <mergeCell ref="KD6:KE6"/>
    <mergeCell ref="KF6:KG6"/>
    <mergeCell ref="JF6:JG6"/>
    <mergeCell ref="JH6:JI6"/>
    <mergeCell ref="JJ6:JK6"/>
    <mergeCell ref="JL6:JM6"/>
    <mergeCell ref="JN6:JO6"/>
    <mergeCell ref="JR6:JS6"/>
    <mergeCell ref="IP6:IQ6"/>
    <mergeCell ref="IT6:IU6"/>
    <mergeCell ref="IV6:IW6"/>
    <mergeCell ref="IX6:IY6"/>
    <mergeCell ref="IZ6:JA6"/>
    <mergeCell ref="JB6:JC6"/>
    <mergeCell ref="IB6:IC6"/>
    <mergeCell ref="ID6:IE6"/>
    <mergeCell ref="IH6:II6"/>
    <mergeCell ref="IJ6:IK6"/>
    <mergeCell ref="IL6:IM6"/>
    <mergeCell ref="IN6:IO6"/>
    <mergeCell ref="HN6:HO6"/>
    <mergeCell ref="HP6:HQ6"/>
    <mergeCell ref="HR6:HS6"/>
    <mergeCell ref="HV6:HW6"/>
    <mergeCell ref="HX6:HY6"/>
    <mergeCell ref="HZ6:IA6"/>
    <mergeCell ref="GZ6:HA6"/>
    <mergeCell ref="HB6:HC6"/>
    <mergeCell ref="HD6:HE6"/>
    <mergeCell ref="HF6:HG6"/>
    <mergeCell ref="HJ6:HK6"/>
    <mergeCell ref="HL6:HM6"/>
    <mergeCell ref="GL6:GM6"/>
    <mergeCell ref="GN6:GO6"/>
    <mergeCell ref="GP6:GQ6"/>
    <mergeCell ref="GR6:GS6"/>
    <mergeCell ref="GT6:GU6"/>
    <mergeCell ref="GX6:GY6"/>
    <mergeCell ref="FV6:FW6"/>
    <mergeCell ref="FZ6:GA6"/>
    <mergeCell ref="GB6:GC6"/>
    <mergeCell ref="GD6:GE6"/>
    <mergeCell ref="GF6:GG6"/>
    <mergeCell ref="GH6:GI6"/>
    <mergeCell ref="FH6:FI6"/>
    <mergeCell ref="FJ6:FK6"/>
    <mergeCell ref="FN6:FO6"/>
    <mergeCell ref="FP6:FQ6"/>
    <mergeCell ref="FR6:FS6"/>
    <mergeCell ref="FT6:FU6"/>
    <mergeCell ref="ET6:EU6"/>
    <mergeCell ref="EV6:EW6"/>
    <mergeCell ref="EX6:EY6"/>
    <mergeCell ref="FB6:FC6"/>
    <mergeCell ref="FD6:FE6"/>
    <mergeCell ref="FF6:FG6"/>
    <mergeCell ref="EF6:EG6"/>
    <mergeCell ref="EH6:EI6"/>
    <mergeCell ref="EJ6:EK6"/>
    <mergeCell ref="EL6:EM6"/>
    <mergeCell ref="EP6:EQ6"/>
    <mergeCell ref="ER6:ES6"/>
    <mergeCell ref="DR6:DS6"/>
    <mergeCell ref="DT6:DU6"/>
    <mergeCell ref="DV6:DW6"/>
    <mergeCell ref="DX6:DY6"/>
    <mergeCell ref="DZ6:EA6"/>
    <mergeCell ref="ED6:EE6"/>
    <mergeCell ref="DB6:DC6"/>
    <mergeCell ref="DF6:DG6"/>
    <mergeCell ref="DH6:DI6"/>
    <mergeCell ref="DJ6:DK6"/>
    <mergeCell ref="DL6:DM6"/>
    <mergeCell ref="DN6:DO6"/>
    <mergeCell ref="CN6:CO6"/>
    <mergeCell ref="CP6:CQ6"/>
    <mergeCell ref="CT6:CU6"/>
    <mergeCell ref="CV6:CW6"/>
    <mergeCell ref="CX6:CY6"/>
    <mergeCell ref="CZ6:DA6"/>
    <mergeCell ref="BZ6:CA6"/>
    <mergeCell ref="CB6:CC6"/>
    <mergeCell ref="CD6:CE6"/>
    <mergeCell ref="CH6:CI6"/>
    <mergeCell ref="CJ6:CK6"/>
    <mergeCell ref="CL6:CM6"/>
    <mergeCell ref="BL6:BM6"/>
    <mergeCell ref="BN6:BO6"/>
    <mergeCell ref="BP6:BQ6"/>
    <mergeCell ref="BR6:BS6"/>
    <mergeCell ref="BV6:BW6"/>
    <mergeCell ref="BX6:BY6"/>
    <mergeCell ref="AX6:AY6"/>
    <mergeCell ref="AZ6:BA6"/>
    <mergeCell ref="BB6:BC6"/>
    <mergeCell ref="BD6:BE6"/>
    <mergeCell ref="BF6:BG6"/>
    <mergeCell ref="BJ6:BK6"/>
    <mergeCell ref="AH6:AI6"/>
    <mergeCell ref="AL6:AM6"/>
    <mergeCell ref="AN6:AO6"/>
    <mergeCell ref="AP6:AQ6"/>
    <mergeCell ref="AR6:AS6"/>
    <mergeCell ref="AT6:AU6"/>
    <mergeCell ref="T6:U6"/>
    <mergeCell ref="V6:W6"/>
    <mergeCell ref="Z6:AA6"/>
    <mergeCell ref="AB6:AC6"/>
    <mergeCell ref="AD6:AE6"/>
    <mergeCell ref="AF6:AG6"/>
    <mergeCell ref="KV5:KW5"/>
    <mergeCell ref="KX5:KY5"/>
    <mergeCell ref="B6:C6"/>
    <mergeCell ref="D6:E6"/>
    <mergeCell ref="F6:G6"/>
    <mergeCell ref="H6:I6"/>
    <mergeCell ref="J6:K6"/>
    <mergeCell ref="N6:O6"/>
    <mergeCell ref="P6:Q6"/>
    <mergeCell ref="R6:S6"/>
    <mergeCell ref="KH5:KI5"/>
    <mergeCell ref="KJ5:KK5"/>
    <mergeCell ref="KL5:KM5"/>
    <mergeCell ref="KP5:KQ5"/>
    <mergeCell ref="KR5:KS5"/>
    <mergeCell ref="KT5:KU5"/>
    <mergeCell ref="JT5:JU5"/>
    <mergeCell ref="JV5:JW5"/>
    <mergeCell ref="JX5:JY5"/>
    <mergeCell ref="JZ5:KA5"/>
    <mergeCell ref="KD5:KE5"/>
    <mergeCell ref="KF5:KG5"/>
    <mergeCell ref="JF5:JG5"/>
    <mergeCell ref="JH5:JI5"/>
    <mergeCell ref="JJ5:JK5"/>
    <mergeCell ref="JL5:JM5"/>
    <mergeCell ref="JN5:JO5"/>
    <mergeCell ref="JR5:JS5"/>
    <mergeCell ref="IP5:IQ5"/>
    <mergeCell ref="IT5:IU5"/>
    <mergeCell ref="IV5:IW5"/>
    <mergeCell ref="IX5:IY5"/>
    <mergeCell ref="IZ5:JA5"/>
    <mergeCell ref="JB5:JC5"/>
    <mergeCell ref="IB5:IC5"/>
    <mergeCell ref="ID5:IE5"/>
    <mergeCell ref="IH5:II5"/>
    <mergeCell ref="IJ5:IK5"/>
    <mergeCell ref="IL5:IM5"/>
    <mergeCell ref="IN5:IO5"/>
    <mergeCell ref="HN5:HO5"/>
    <mergeCell ref="HP5:HQ5"/>
    <mergeCell ref="HR5:HS5"/>
    <mergeCell ref="HV5:HW5"/>
    <mergeCell ref="HX5:HY5"/>
    <mergeCell ref="HZ5:IA5"/>
    <mergeCell ref="GZ5:HA5"/>
    <mergeCell ref="HB5:HC5"/>
    <mergeCell ref="HD5:HE5"/>
    <mergeCell ref="HF5:HG5"/>
    <mergeCell ref="HJ5:HK5"/>
    <mergeCell ref="HL5:HM5"/>
    <mergeCell ref="GL5:GM5"/>
    <mergeCell ref="GN5:GO5"/>
    <mergeCell ref="GP5:GQ5"/>
    <mergeCell ref="GR5:GS5"/>
    <mergeCell ref="GT5:GU5"/>
    <mergeCell ref="GX5:GY5"/>
    <mergeCell ref="FV5:FW5"/>
    <mergeCell ref="FZ5:GA5"/>
    <mergeCell ref="GB5:GC5"/>
    <mergeCell ref="GD5:GE5"/>
    <mergeCell ref="GF5:GG5"/>
    <mergeCell ref="GH5:GI5"/>
    <mergeCell ref="FH5:FI5"/>
    <mergeCell ref="FJ5:FK5"/>
    <mergeCell ref="FN5:FO5"/>
    <mergeCell ref="FP5:FQ5"/>
    <mergeCell ref="FR5:FS5"/>
    <mergeCell ref="FT5:FU5"/>
    <mergeCell ref="ET5:EU5"/>
    <mergeCell ref="EV5:EW5"/>
    <mergeCell ref="EX5:EY5"/>
    <mergeCell ref="FB5:FC5"/>
    <mergeCell ref="FD5:FE5"/>
    <mergeCell ref="FF5:FG5"/>
    <mergeCell ref="EF5:EG5"/>
    <mergeCell ref="EH5:EI5"/>
    <mergeCell ref="EJ5:EK5"/>
    <mergeCell ref="EL5:EM5"/>
    <mergeCell ref="EP5:EQ5"/>
    <mergeCell ref="ER5:ES5"/>
    <mergeCell ref="DR5:DS5"/>
    <mergeCell ref="DT5:DU5"/>
    <mergeCell ref="DV5:DW5"/>
    <mergeCell ref="DX5:DY5"/>
    <mergeCell ref="DZ5:EA5"/>
    <mergeCell ref="ED5:EE5"/>
    <mergeCell ref="DB5:DC5"/>
    <mergeCell ref="DF5:DG5"/>
    <mergeCell ref="DH5:DI5"/>
    <mergeCell ref="DJ5:DK5"/>
    <mergeCell ref="DL5:DM5"/>
    <mergeCell ref="DN5:DO5"/>
    <mergeCell ref="CN5:CO5"/>
    <mergeCell ref="CP5:CQ5"/>
    <mergeCell ref="CT5:CU5"/>
    <mergeCell ref="CV5:CW5"/>
    <mergeCell ref="CX5:CY5"/>
    <mergeCell ref="CZ5:DA5"/>
    <mergeCell ref="BZ5:CA5"/>
    <mergeCell ref="CB5:CC5"/>
    <mergeCell ref="CD5:CE5"/>
    <mergeCell ref="CH5:CI5"/>
    <mergeCell ref="CJ5:CK5"/>
    <mergeCell ref="CL5:CM5"/>
    <mergeCell ref="BL5:BM5"/>
    <mergeCell ref="BN5:BO5"/>
    <mergeCell ref="BP5:BQ5"/>
    <mergeCell ref="BR5:BS5"/>
    <mergeCell ref="BV5:BW5"/>
    <mergeCell ref="BX5:BY5"/>
    <mergeCell ref="AX5:AY5"/>
    <mergeCell ref="AZ5:BA5"/>
    <mergeCell ref="BB5:BC5"/>
    <mergeCell ref="BD5:BE5"/>
    <mergeCell ref="BF5:BG5"/>
    <mergeCell ref="BJ5:BK5"/>
    <mergeCell ref="AH5:AI5"/>
    <mergeCell ref="AL5:AM5"/>
    <mergeCell ref="AN5:AO5"/>
    <mergeCell ref="AP5:AQ5"/>
    <mergeCell ref="AR5:AS5"/>
    <mergeCell ref="AT5:AU5"/>
    <mergeCell ref="T5:U5"/>
    <mergeCell ref="V5:W5"/>
    <mergeCell ref="Z5:AA5"/>
    <mergeCell ref="AB5:AC5"/>
    <mergeCell ref="AD5:AE5"/>
    <mergeCell ref="AF5:AG5"/>
    <mergeCell ref="KV4:KW4"/>
    <mergeCell ref="KX4:KY4"/>
    <mergeCell ref="B5:C5"/>
    <mergeCell ref="D5:E5"/>
    <mergeCell ref="F5:G5"/>
    <mergeCell ref="H5:I5"/>
    <mergeCell ref="J5:K5"/>
    <mergeCell ref="N5:O5"/>
    <mergeCell ref="P5:Q5"/>
    <mergeCell ref="R5:S5"/>
    <mergeCell ref="KH4:KI4"/>
    <mergeCell ref="KJ4:KK4"/>
    <mergeCell ref="KL4:KM4"/>
    <mergeCell ref="KP4:KQ4"/>
    <mergeCell ref="KR4:KS4"/>
    <mergeCell ref="KT4:KU4"/>
    <mergeCell ref="JT4:JU4"/>
    <mergeCell ref="JV4:JW4"/>
    <mergeCell ref="JX4:JY4"/>
    <mergeCell ref="JZ4:KA4"/>
    <mergeCell ref="KD4:KE4"/>
    <mergeCell ref="KF4:KG4"/>
    <mergeCell ref="JF4:JG4"/>
    <mergeCell ref="JH4:JI4"/>
    <mergeCell ref="JJ4:JK4"/>
    <mergeCell ref="JL4:JM4"/>
    <mergeCell ref="JN4:JO4"/>
    <mergeCell ref="JR4:JS4"/>
    <mergeCell ref="IP4:IQ4"/>
    <mergeCell ref="IT4:IU4"/>
    <mergeCell ref="IV4:IW4"/>
    <mergeCell ref="IX4:IY4"/>
    <mergeCell ref="IZ4:JA4"/>
    <mergeCell ref="JB4:JC4"/>
    <mergeCell ref="IB4:IC4"/>
    <mergeCell ref="ID4:IE4"/>
    <mergeCell ref="IH4:II4"/>
    <mergeCell ref="IJ4:IK4"/>
    <mergeCell ref="IL4:IM4"/>
    <mergeCell ref="IN4:IO4"/>
    <mergeCell ref="HN4:HO4"/>
    <mergeCell ref="HP4:HQ4"/>
    <mergeCell ref="HR4:HS4"/>
    <mergeCell ref="HV4:HW4"/>
    <mergeCell ref="HX4:HY4"/>
    <mergeCell ref="HZ4:IA4"/>
    <mergeCell ref="GZ4:HA4"/>
    <mergeCell ref="HB4:HC4"/>
    <mergeCell ref="HD4:HE4"/>
    <mergeCell ref="HF4:HG4"/>
    <mergeCell ref="HJ4:HK4"/>
    <mergeCell ref="HL4:HM4"/>
    <mergeCell ref="GL4:GM4"/>
    <mergeCell ref="GN4:GO4"/>
    <mergeCell ref="GP4:GQ4"/>
    <mergeCell ref="GR4:GS4"/>
    <mergeCell ref="GT4:GU4"/>
    <mergeCell ref="GX4:GY4"/>
    <mergeCell ref="FV4:FW4"/>
    <mergeCell ref="FZ4:GA4"/>
    <mergeCell ref="GB4:GC4"/>
    <mergeCell ref="GD4:GE4"/>
    <mergeCell ref="GF4:GG4"/>
    <mergeCell ref="GH4:GI4"/>
    <mergeCell ref="FH4:FI4"/>
    <mergeCell ref="FJ4:FK4"/>
    <mergeCell ref="FN4:FO4"/>
    <mergeCell ref="FP4:FQ4"/>
    <mergeCell ref="FR4:FS4"/>
    <mergeCell ref="FT4:FU4"/>
    <mergeCell ref="ET4:EU4"/>
    <mergeCell ref="EV4:EW4"/>
    <mergeCell ref="EX4:EY4"/>
    <mergeCell ref="FB4:FC4"/>
    <mergeCell ref="FD4:FE4"/>
    <mergeCell ref="FF4:FG4"/>
    <mergeCell ref="EF4:EG4"/>
    <mergeCell ref="EH4:EI4"/>
    <mergeCell ref="EJ4:EK4"/>
    <mergeCell ref="EL4:EM4"/>
    <mergeCell ref="EP4:EQ4"/>
    <mergeCell ref="ER4:ES4"/>
    <mergeCell ref="DR4:DS4"/>
    <mergeCell ref="DT4:DU4"/>
    <mergeCell ref="DV4:DW4"/>
    <mergeCell ref="DX4:DY4"/>
    <mergeCell ref="DZ4:EA4"/>
    <mergeCell ref="ED4:EE4"/>
    <mergeCell ref="DB4:DC4"/>
    <mergeCell ref="DF4:DG4"/>
    <mergeCell ref="DH4:DI4"/>
    <mergeCell ref="DJ4:DK4"/>
    <mergeCell ref="DL4:DM4"/>
    <mergeCell ref="DN4:DO4"/>
    <mergeCell ref="CN4:CO4"/>
    <mergeCell ref="CP4:CQ4"/>
    <mergeCell ref="CT4:CU4"/>
    <mergeCell ref="CV4:CW4"/>
    <mergeCell ref="CX4:CY4"/>
    <mergeCell ref="CZ4:DA4"/>
    <mergeCell ref="BZ4:CA4"/>
    <mergeCell ref="CB4:CC4"/>
    <mergeCell ref="CD4:CE4"/>
    <mergeCell ref="CH4:CI4"/>
    <mergeCell ref="CJ4:CK4"/>
    <mergeCell ref="CL4:CM4"/>
    <mergeCell ref="BL4:BM4"/>
    <mergeCell ref="BN4:BO4"/>
    <mergeCell ref="BP4:BQ4"/>
    <mergeCell ref="BR4:BS4"/>
    <mergeCell ref="BV4:BW4"/>
    <mergeCell ref="BX4:BY4"/>
    <mergeCell ref="AX4:AY4"/>
    <mergeCell ref="AZ4:BA4"/>
    <mergeCell ref="BB4:BC4"/>
    <mergeCell ref="BD4:BE4"/>
    <mergeCell ref="BF4:BG4"/>
    <mergeCell ref="BJ4:BK4"/>
    <mergeCell ref="AH4:AI4"/>
    <mergeCell ref="AL4:AM4"/>
    <mergeCell ref="AN4:AO4"/>
    <mergeCell ref="AP4:AQ4"/>
    <mergeCell ref="AR4:AS4"/>
    <mergeCell ref="AT4:AU4"/>
    <mergeCell ref="T4:U4"/>
    <mergeCell ref="V4:W4"/>
    <mergeCell ref="Z4:AA4"/>
    <mergeCell ref="AB4:AC4"/>
    <mergeCell ref="AD4:AE4"/>
    <mergeCell ref="AF4:AG4"/>
    <mergeCell ref="KV2:KW2"/>
    <mergeCell ref="KX2:KY2"/>
    <mergeCell ref="B4:C4"/>
    <mergeCell ref="D4:E4"/>
    <mergeCell ref="F4:G4"/>
    <mergeCell ref="H4:I4"/>
    <mergeCell ref="J4:K4"/>
    <mergeCell ref="N4:O4"/>
    <mergeCell ref="P4:Q4"/>
    <mergeCell ref="R4:S4"/>
    <mergeCell ref="KH2:KI2"/>
    <mergeCell ref="KJ2:KK2"/>
    <mergeCell ref="KL2:KM2"/>
    <mergeCell ref="KP2:KQ2"/>
    <mergeCell ref="KR2:KS2"/>
    <mergeCell ref="KT2:KU2"/>
    <mergeCell ref="JT2:JU2"/>
    <mergeCell ref="JV2:JW2"/>
    <mergeCell ref="JX2:JY2"/>
    <mergeCell ref="JZ2:KA2"/>
    <mergeCell ref="KD2:KE2"/>
    <mergeCell ref="KF2:KG2"/>
    <mergeCell ref="JF2:JG2"/>
    <mergeCell ref="JH2:JI2"/>
    <mergeCell ref="JJ2:JK2"/>
    <mergeCell ref="JL2:JM2"/>
    <mergeCell ref="JN2:JO2"/>
    <mergeCell ref="JR2:JS2"/>
    <mergeCell ref="IP2:IQ2"/>
    <mergeCell ref="IT2:IU2"/>
    <mergeCell ref="IV2:IW2"/>
    <mergeCell ref="IX2:IY2"/>
    <mergeCell ref="IZ2:JA2"/>
    <mergeCell ref="JB2:JC2"/>
    <mergeCell ref="IB2:IC2"/>
    <mergeCell ref="ID2:IE2"/>
    <mergeCell ref="IH2:II2"/>
    <mergeCell ref="IJ2:IK2"/>
    <mergeCell ref="IL2:IM2"/>
    <mergeCell ref="IN2:IO2"/>
    <mergeCell ref="HN2:HO2"/>
    <mergeCell ref="HP2:HQ2"/>
    <mergeCell ref="HR2:HS2"/>
    <mergeCell ref="HV2:HW2"/>
    <mergeCell ref="HX2:HY2"/>
    <mergeCell ref="HZ2:IA2"/>
    <mergeCell ref="GZ2:HA2"/>
    <mergeCell ref="HB2:HC2"/>
    <mergeCell ref="HD2:HE2"/>
    <mergeCell ref="HF2:HG2"/>
    <mergeCell ref="HJ2:HK2"/>
    <mergeCell ref="HL2:HM2"/>
    <mergeCell ref="DR2:DS2"/>
    <mergeCell ref="DT2:DU2"/>
    <mergeCell ref="DV2:DW2"/>
    <mergeCell ref="DX2:DY2"/>
    <mergeCell ref="DZ2:EA2"/>
    <mergeCell ref="ED2:EE2"/>
    <mergeCell ref="GL2:GM2"/>
    <mergeCell ref="GN2:GO2"/>
    <mergeCell ref="GP2:GQ2"/>
    <mergeCell ref="GR2:GS2"/>
    <mergeCell ref="GT2:GU2"/>
    <mergeCell ref="GX2:GY2"/>
    <mergeCell ref="FV2:FW2"/>
    <mergeCell ref="FZ2:GA2"/>
    <mergeCell ref="GB2:GC2"/>
    <mergeCell ref="GD2:GE2"/>
    <mergeCell ref="GF2:GG2"/>
    <mergeCell ref="GH2:GI2"/>
    <mergeCell ref="FH2:FI2"/>
    <mergeCell ref="FJ2:FK2"/>
    <mergeCell ref="FN2:FO2"/>
    <mergeCell ref="FP2:FQ2"/>
    <mergeCell ref="FR2:FS2"/>
    <mergeCell ref="FT2:FU2"/>
    <mergeCell ref="AH2:AI2"/>
    <mergeCell ref="AL2:AM2"/>
    <mergeCell ref="AN2:AO2"/>
    <mergeCell ref="AP2:AQ2"/>
    <mergeCell ref="AR2:AS2"/>
    <mergeCell ref="AT2:AU2"/>
    <mergeCell ref="DB2:DC2"/>
    <mergeCell ref="DF2:DG2"/>
    <mergeCell ref="DH2:DI2"/>
    <mergeCell ref="DJ2:DK2"/>
    <mergeCell ref="DL2:DM2"/>
    <mergeCell ref="DN2:DO2"/>
    <mergeCell ref="CN2:CO2"/>
    <mergeCell ref="CP2:CQ2"/>
    <mergeCell ref="CT2:CU2"/>
    <mergeCell ref="CV2:CW2"/>
    <mergeCell ref="CX2:CY2"/>
    <mergeCell ref="CZ2:DA2"/>
    <mergeCell ref="BZ2:CA2"/>
    <mergeCell ref="CB2:CC2"/>
    <mergeCell ref="CD2:CE2"/>
    <mergeCell ref="CH2:CI2"/>
    <mergeCell ref="CJ2:CK2"/>
    <mergeCell ref="CL2:CM2"/>
    <mergeCell ref="FN1:FY1"/>
    <mergeCell ref="FZ1:GK1"/>
    <mergeCell ref="GL1:GW1"/>
    <mergeCell ref="GX1:HI1"/>
    <mergeCell ref="BV1:CG1"/>
    <mergeCell ref="CH1:CS1"/>
    <mergeCell ref="CT1:DE1"/>
    <mergeCell ref="DF1:DQ1"/>
    <mergeCell ref="BL2:BM2"/>
    <mergeCell ref="BN2:BO2"/>
    <mergeCell ref="BP2:BQ2"/>
    <mergeCell ref="BR2:BS2"/>
    <mergeCell ref="BV2:BW2"/>
    <mergeCell ref="BX2:BY2"/>
    <mergeCell ref="AX2:AY2"/>
    <mergeCell ref="AZ2:BA2"/>
    <mergeCell ref="BB2:BC2"/>
    <mergeCell ref="BD2:BE2"/>
    <mergeCell ref="BF2:BG2"/>
    <mergeCell ref="BJ2:BK2"/>
    <mergeCell ref="ET2:EU2"/>
    <mergeCell ref="EV2:EW2"/>
    <mergeCell ref="EX2:EY2"/>
    <mergeCell ref="FB2:FC2"/>
    <mergeCell ref="FD2:FE2"/>
    <mergeCell ref="FF2:FG2"/>
    <mergeCell ref="EF2:EG2"/>
    <mergeCell ref="EH2:EI2"/>
    <mergeCell ref="EJ2:EK2"/>
    <mergeCell ref="EL2:EM2"/>
    <mergeCell ref="EP2:EQ2"/>
    <mergeCell ref="ER2:ES2"/>
    <mergeCell ref="DR1:EC1"/>
    <mergeCell ref="ED1:EO1"/>
    <mergeCell ref="B1:M1"/>
    <mergeCell ref="N1:Y1"/>
    <mergeCell ref="Z1:AK1"/>
    <mergeCell ref="AL1:AW1"/>
    <mergeCell ref="AX1:BI1"/>
    <mergeCell ref="BJ1:BU1"/>
    <mergeCell ref="T2:U2"/>
    <mergeCell ref="V2:W2"/>
    <mergeCell ref="Z2:AA2"/>
    <mergeCell ref="AB2:AC2"/>
    <mergeCell ref="AD2:AE2"/>
    <mergeCell ref="AF2:AG2"/>
    <mergeCell ref="KD1:KO1"/>
    <mergeCell ref="KP1:LA1"/>
    <mergeCell ref="B2:C2"/>
    <mergeCell ref="D2:E2"/>
    <mergeCell ref="F2:G2"/>
    <mergeCell ref="H2:I2"/>
    <mergeCell ref="J2:K2"/>
    <mergeCell ref="N2:O2"/>
    <mergeCell ref="P2:Q2"/>
    <mergeCell ref="R2:S2"/>
    <mergeCell ref="HJ1:HU1"/>
    <mergeCell ref="HV1:IG1"/>
    <mergeCell ref="IH1:IS1"/>
    <mergeCell ref="IT1:JE1"/>
    <mergeCell ref="JF1:JQ1"/>
    <mergeCell ref="JR1:KC1"/>
    <mergeCell ref="EP1:FA1"/>
    <mergeCell ref="FB1:FM1"/>
    <mergeCell ref="LB1:LM1"/>
    <mergeCell ref="LN1:LY1"/>
    <mergeCell ref="LZ1:MK1"/>
    <mergeCell ref="ML1:MW1"/>
    <mergeCell ref="MX1:NI1"/>
    <mergeCell ref="NJ1:NU1"/>
    <mergeCell ref="NV1:OG1"/>
    <mergeCell ref="OH1:OS1"/>
    <mergeCell ref="OT1:PE1"/>
    <mergeCell ref="PF1:PQ1"/>
    <mergeCell ref="PR1:QC1"/>
    <mergeCell ref="LB2:LC2"/>
    <mergeCell ref="LD2:LE2"/>
    <mergeCell ref="LF2:LG2"/>
    <mergeCell ref="LH2:LI2"/>
    <mergeCell ref="LJ2:LK2"/>
    <mergeCell ref="LN2:LO2"/>
    <mergeCell ref="LP2:LQ2"/>
    <mergeCell ref="LR2:LS2"/>
    <mergeCell ref="LT2:LU2"/>
    <mergeCell ref="LV2:LW2"/>
    <mergeCell ref="LZ2:MA2"/>
    <mergeCell ref="MB2:MC2"/>
    <mergeCell ref="MD2:ME2"/>
    <mergeCell ref="MF2:MG2"/>
    <mergeCell ref="MH2:MI2"/>
    <mergeCell ref="ML2:MM2"/>
    <mergeCell ref="MN2:MO2"/>
    <mergeCell ref="MP2:MQ2"/>
    <mergeCell ref="MR2:MS2"/>
    <mergeCell ref="MT2:MU2"/>
    <mergeCell ref="MX2:MY2"/>
    <mergeCell ref="MZ2:NA2"/>
    <mergeCell ref="NB2:NC2"/>
    <mergeCell ref="ND2:NE2"/>
    <mergeCell ref="NF2:NG2"/>
    <mergeCell ref="NJ2:NK2"/>
    <mergeCell ref="NL2:NM2"/>
    <mergeCell ref="NN2:NO2"/>
    <mergeCell ref="NP2:NQ2"/>
    <mergeCell ref="NR2:NS2"/>
    <mergeCell ref="NV2:NW2"/>
    <mergeCell ref="NX2:NY2"/>
    <mergeCell ref="NZ2:OA2"/>
    <mergeCell ref="OB2:OC2"/>
    <mergeCell ref="OD2:OE2"/>
    <mergeCell ref="LB4:LC4"/>
    <mergeCell ref="LD4:LE4"/>
    <mergeCell ref="LF4:LG4"/>
    <mergeCell ref="LH4:LI4"/>
    <mergeCell ref="LJ4:LK4"/>
    <mergeCell ref="LN4:LO4"/>
    <mergeCell ref="LP4:LQ4"/>
    <mergeCell ref="LR4:LS4"/>
    <mergeCell ref="LT4:LU4"/>
    <mergeCell ref="LV4:LW4"/>
    <mergeCell ref="LZ4:MA4"/>
    <mergeCell ref="MB4:MC4"/>
    <mergeCell ref="MD4:ME4"/>
    <mergeCell ref="MF4:MG4"/>
    <mergeCell ref="MH4:MI4"/>
    <mergeCell ref="ML4:MM4"/>
    <mergeCell ref="MN4:MO4"/>
    <mergeCell ref="MP4:MQ4"/>
    <mergeCell ref="MR4:MS4"/>
    <mergeCell ref="MT4:MU4"/>
    <mergeCell ref="MX4:MY4"/>
    <mergeCell ref="MZ4:NA4"/>
    <mergeCell ref="NB4:NC4"/>
    <mergeCell ref="ND4:NE4"/>
    <mergeCell ref="NF4:NG4"/>
    <mergeCell ref="NJ4:NK4"/>
    <mergeCell ref="NL4:NM4"/>
    <mergeCell ref="NN4:NO4"/>
    <mergeCell ref="NP4:NQ4"/>
    <mergeCell ref="NR4:NS4"/>
    <mergeCell ref="NV4:NW4"/>
    <mergeCell ref="NX4:NY4"/>
    <mergeCell ref="NZ4:OA4"/>
    <mergeCell ref="OB4:OC4"/>
    <mergeCell ref="OD4:OE4"/>
    <mergeCell ref="LB5:LC5"/>
    <mergeCell ref="LD5:LE5"/>
    <mergeCell ref="LF5:LG5"/>
    <mergeCell ref="LH5:LI5"/>
    <mergeCell ref="LJ5:LK5"/>
    <mergeCell ref="LN5:LO5"/>
    <mergeCell ref="LP5:LQ5"/>
    <mergeCell ref="LR5:LS5"/>
    <mergeCell ref="LT5:LU5"/>
    <mergeCell ref="LV5:LW5"/>
    <mergeCell ref="LZ5:MA5"/>
    <mergeCell ref="MB5:MC5"/>
    <mergeCell ref="MD5:ME5"/>
    <mergeCell ref="MF5:MG5"/>
    <mergeCell ref="MH5:MI5"/>
    <mergeCell ref="ML5:MM5"/>
    <mergeCell ref="MN5:MO5"/>
    <mergeCell ref="MP5:MQ5"/>
    <mergeCell ref="MR5:MS5"/>
    <mergeCell ref="MT5:MU5"/>
    <mergeCell ref="MX5:MY5"/>
    <mergeCell ref="MZ5:NA5"/>
    <mergeCell ref="NB5:NC5"/>
    <mergeCell ref="ND5:NE5"/>
    <mergeCell ref="NF5:NG5"/>
    <mergeCell ref="NJ5:NK5"/>
    <mergeCell ref="NL5:NM5"/>
    <mergeCell ref="NN5:NO5"/>
    <mergeCell ref="NP5:NQ5"/>
    <mergeCell ref="NR5:NS5"/>
    <mergeCell ref="NV5:NW5"/>
    <mergeCell ref="NX5:NY5"/>
    <mergeCell ref="NZ5:OA5"/>
    <mergeCell ref="OB5:OC5"/>
    <mergeCell ref="OD5:OE5"/>
    <mergeCell ref="LB6:LC6"/>
    <mergeCell ref="LD6:LE6"/>
    <mergeCell ref="LF6:LG6"/>
    <mergeCell ref="LH6:LI6"/>
    <mergeCell ref="LJ6:LK6"/>
    <mergeCell ref="LN6:LO6"/>
    <mergeCell ref="LP6:LQ6"/>
    <mergeCell ref="LR6:LS6"/>
    <mergeCell ref="LT6:LU6"/>
    <mergeCell ref="LV6:LW6"/>
    <mergeCell ref="LZ6:MA6"/>
    <mergeCell ref="MB6:MC6"/>
    <mergeCell ref="MD6:ME6"/>
    <mergeCell ref="MF6:MG6"/>
    <mergeCell ref="MH6:MI6"/>
    <mergeCell ref="ML6:MM6"/>
    <mergeCell ref="MN6:MO6"/>
    <mergeCell ref="MP6:MQ6"/>
    <mergeCell ref="MR6:MS6"/>
    <mergeCell ref="MT6:MU6"/>
    <mergeCell ref="MX6:MY6"/>
    <mergeCell ref="MZ6:NA6"/>
    <mergeCell ref="NB6:NC6"/>
    <mergeCell ref="ND6:NE6"/>
    <mergeCell ref="NF6:NG6"/>
    <mergeCell ref="NJ6:NK6"/>
    <mergeCell ref="NL6:NM6"/>
    <mergeCell ref="NN6:NO6"/>
    <mergeCell ref="NP6:NQ6"/>
    <mergeCell ref="NR6:NS6"/>
    <mergeCell ref="NV6:NW6"/>
    <mergeCell ref="NX6:NY6"/>
    <mergeCell ref="NZ6:OA6"/>
    <mergeCell ref="OB6:OC6"/>
    <mergeCell ref="OD6:OE6"/>
    <mergeCell ref="LD7:LE7"/>
    <mergeCell ref="LF7:LG7"/>
    <mergeCell ref="LH7:LI7"/>
    <mergeCell ref="LJ7:LK7"/>
    <mergeCell ref="LN7:LO7"/>
    <mergeCell ref="LP7:LQ7"/>
    <mergeCell ref="LR7:LS7"/>
    <mergeCell ref="LT7:LU7"/>
    <mergeCell ref="LV7:LW7"/>
    <mergeCell ref="LZ7:MA7"/>
    <mergeCell ref="MB7:MC7"/>
    <mergeCell ref="MD7:ME7"/>
    <mergeCell ref="MF7:MG7"/>
    <mergeCell ref="MH7:MI7"/>
    <mergeCell ref="ML7:MM7"/>
    <mergeCell ref="MN7:MO7"/>
    <mergeCell ref="MP7:MQ7"/>
    <mergeCell ref="MR7:MS7"/>
    <mergeCell ref="MT7:MU7"/>
    <mergeCell ref="MX7:MY7"/>
    <mergeCell ref="MZ7:NA7"/>
    <mergeCell ref="NB7:NC7"/>
    <mergeCell ref="ND7:NE7"/>
    <mergeCell ref="NF7:NG7"/>
    <mergeCell ref="NJ7:NK7"/>
    <mergeCell ref="NL7:NM7"/>
    <mergeCell ref="NN7:NO7"/>
    <mergeCell ref="NP7:NQ7"/>
    <mergeCell ref="NR7:NS7"/>
    <mergeCell ref="NV7:NW7"/>
    <mergeCell ref="NX7:NY7"/>
    <mergeCell ref="NZ7:OA7"/>
    <mergeCell ref="OB7:OC7"/>
    <mergeCell ref="OD7:OE7"/>
    <mergeCell ref="LB8:LC8"/>
    <mergeCell ref="LD8:LE8"/>
    <mergeCell ref="LF8:LG8"/>
    <mergeCell ref="LH8:LI8"/>
    <mergeCell ref="LJ8:LK8"/>
    <mergeCell ref="LN8:LO8"/>
    <mergeCell ref="LP8:LQ8"/>
    <mergeCell ref="LR8:LS8"/>
    <mergeCell ref="LT8:LU8"/>
    <mergeCell ref="LV8:LW8"/>
    <mergeCell ref="LZ8:MA8"/>
    <mergeCell ref="MB8:MC8"/>
    <mergeCell ref="MD8:ME8"/>
    <mergeCell ref="MF8:MG8"/>
    <mergeCell ref="MH8:MI8"/>
    <mergeCell ref="ML8:MM8"/>
    <mergeCell ref="MN8:MO8"/>
    <mergeCell ref="MP8:MQ8"/>
    <mergeCell ref="MR8:MS8"/>
    <mergeCell ref="MT8:MU8"/>
    <mergeCell ref="MX8:MY8"/>
    <mergeCell ref="MZ8:NA8"/>
    <mergeCell ref="NB8:NC8"/>
    <mergeCell ref="ND8:NE8"/>
    <mergeCell ref="NF8:NG8"/>
    <mergeCell ref="NJ8:NK8"/>
    <mergeCell ref="NL8:NM8"/>
    <mergeCell ref="NN8:NO8"/>
    <mergeCell ref="NP8:NQ8"/>
    <mergeCell ref="NR8:NS8"/>
    <mergeCell ref="NV8:NW8"/>
    <mergeCell ref="NX8:NY8"/>
    <mergeCell ref="NZ8:OA8"/>
    <mergeCell ref="OB8:OC8"/>
    <mergeCell ref="OD8:OE8"/>
    <mergeCell ref="LJ9:LK9"/>
    <mergeCell ref="LV9:LW9"/>
    <mergeCell ref="MH9:MI9"/>
    <mergeCell ref="MT9:MU9"/>
    <mergeCell ref="NF9:NG9"/>
    <mergeCell ref="NR9:NS9"/>
    <mergeCell ref="OD9:OE9"/>
    <mergeCell ref="LB13:LC13"/>
    <mergeCell ref="LD13:LE13"/>
    <mergeCell ref="LF13:LG13"/>
    <mergeCell ref="LH13:LI13"/>
    <mergeCell ref="LJ13:LK13"/>
    <mergeCell ref="LN13:LO13"/>
    <mergeCell ref="LP13:LQ13"/>
    <mergeCell ref="LR13:LS13"/>
    <mergeCell ref="LT13:LU13"/>
    <mergeCell ref="LV13:LW13"/>
    <mergeCell ref="LZ13:MA13"/>
    <mergeCell ref="MB13:MC13"/>
    <mergeCell ref="MD13:ME13"/>
    <mergeCell ref="MF13:MG13"/>
    <mergeCell ref="MH13:MI13"/>
    <mergeCell ref="ML13:MM13"/>
    <mergeCell ref="OB13:OC13"/>
    <mergeCell ref="OD13:OE13"/>
    <mergeCell ref="LJ14:LK14"/>
    <mergeCell ref="LV14:LW14"/>
    <mergeCell ref="MH14:MI14"/>
    <mergeCell ref="MT14:MU14"/>
    <mergeCell ref="NF14:NG14"/>
    <mergeCell ref="NR14:NS14"/>
    <mergeCell ref="OD14:OE14"/>
    <mergeCell ref="MN13:MO13"/>
    <mergeCell ref="MP13:MQ13"/>
    <mergeCell ref="MR13:MS13"/>
    <mergeCell ref="MT13:MU13"/>
    <mergeCell ref="MX13:MY13"/>
    <mergeCell ref="MZ13:NA13"/>
    <mergeCell ref="NB13:NC13"/>
    <mergeCell ref="ND13:NE13"/>
    <mergeCell ref="NF13:NG13"/>
    <mergeCell ref="NJ13:NK13"/>
    <mergeCell ref="NL13:NM13"/>
    <mergeCell ref="NN13:NO13"/>
    <mergeCell ref="NP13:NQ13"/>
    <mergeCell ref="NR13:NS13"/>
    <mergeCell ref="NV13:NW13"/>
    <mergeCell ref="NX13:NY13"/>
    <mergeCell ref="NZ13:OA13"/>
    <mergeCell ref="OH2:OI2"/>
    <mergeCell ref="OJ2:OK2"/>
    <mergeCell ref="OL2:OM2"/>
    <mergeCell ref="ON2:OO2"/>
    <mergeCell ref="OP2:OQ2"/>
    <mergeCell ref="OT2:OU2"/>
    <mergeCell ref="OV2:OW2"/>
    <mergeCell ref="OX2:OY2"/>
    <mergeCell ref="OZ2:PA2"/>
    <mergeCell ref="PB2:PC2"/>
    <mergeCell ref="PF2:PG2"/>
    <mergeCell ref="PH2:PI2"/>
    <mergeCell ref="PJ2:PK2"/>
    <mergeCell ref="PL2:PM2"/>
    <mergeCell ref="PN2:PO2"/>
    <mergeCell ref="PR2:PS2"/>
    <mergeCell ref="PT2:PU2"/>
    <mergeCell ref="PV2:PW2"/>
    <mergeCell ref="PX2:PY2"/>
    <mergeCell ref="PZ2:QA2"/>
    <mergeCell ref="QD2:QE2"/>
    <mergeCell ref="QF2:QG2"/>
    <mergeCell ref="QH2:QI2"/>
    <mergeCell ref="QJ2:QK2"/>
    <mergeCell ref="QL2:QM2"/>
    <mergeCell ref="QP2:QQ2"/>
    <mergeCell ref="QR2:QS2"/>
    <mergeCell ref="QT2:QU2"/>
    <mergeCell ref="QV2:QW2"/>
    <mergeCell ref="QX2:QY2"/>
    <mergeCell ref="RB2:RC2"/>
    <mergeCell ref="RD2:RE2"/>
    <mergeCell ref="RF2:RG2"/>
    <mergeCell ref="RH2:RI2"/>
    <mergeCell ref="PV4:PW4"/>
    <mergeCell ref="PX4:PY4"/>
    <mergeCell ref="PZ4:QA4"/>
    <mergeCell ref="QD4:QE4"/>
    <mergeCell ref="QF4:QG4"/>
    <mergeCell ref="QH4:QI4"/>
    <mergeCell ref="QJ4:QK4"/>
    <mergeCell ref="QL4:QM4"/>
    <mergeCell ref="QP4:QQ4"/>
    <mergeCell ref="SZ2:TA2"/>
    <mergeCell ref="TB2:TC2"/>
    <mergeCell ref="TD2:TE2"/>
    <mergeCell ref="TJ2:TK2"/>
    <mergeCell ref="TL2:TM2"/>
    <mergeCell ref="TN2:TO2"/>
    <mergeCell ref="TP2:TQ2"/>
    <mergeCell ref="TV2:TW2"/>
    <mergeCell ref="RJ2:RK2"/>
    <mergeCell ref="RN2:RO2"/>
    <mergeCell ref="RP2:RQ2"/>
    <mergeCell ref="RR2:RS2"/>
    <mergeCell ref="RT2:RU2"/>
    <mergeCell ref="RV2:RW2"/>
    <mergeCell ref="RZ2:SA2"/>
    <mergeCell ref="SB2:SC2"/>
    <mergeCell ref="SD2:SE2"/>
    <mergeCell ref="SF2:SG2"/>
    <mergeCell ref="SH2:SI2"/>
    <mergeCell ref="SL2:SM2"/>
    <mergeCell ref="SN2:SO2"/>
    <mergeCell ref="SP2:SQ2"/>
    <mergeCell ref="SR2:SS2"/>
    <mergeCell ref="OH4:OI4"/>
    <mergeCell ref="OJ4:OK4"/>
    <mergeCell ref="OL4:OM4"/>
    <mergeCell ref="ON4:OO4"/>
    <mergeCell ref="OP4:OQ4"/>
    <mergeCell ref="OT4:OU4"/>
    <mergeCell ref="OV4:OW4"/>
    <mergeCell ref="OX4:OY4"/>
    <mergeCell ref="OZ4:PA4"/>
    <mergeCell ref="PB4:PC4"/>
    <mergeCell ref="PF4:PG4"/>
    <mergeCell ref="PH4:PI4"/>
    <mergeCell ref="PJ4:PK4"/>
    <mergeCell ref="PL4:PM4"/>
    <mergeCell ref="PN4:PO4"/>
    <mergeCell ref="PR4:PS4"/>
    <mergeCell ref="PT4:PU4"/>
    <mergeCell ref="SL4:SM4"/>
    <mergeCell ref="SN4:SO4"/>
    <mergeCell ref="SP4:SQ4"/>
    <mergeCell ref="SR4:SS4"/>
    <mergeCell ref="ST4:SU4"/>
    <mergeCell ref="SX4:SY4"/>
    <mergeCell ref="SZ4:TA4"/>
    <mergeCell ref="TB4:TC4"/>
    <mergeCell ref="TD4:TE4"/>
    <mergeCell ref="TJ4:TK4"/>
    <mergeCell ref="TL4:TM4"/>
    <mergeCell ref="TN4:TO4"/>
    <mergeCell ref="TP4:TQ4"/>
    <mergeCell ref="TF4:TG4"/>
    <mergeCell ref="TR4:TS4"/>
    <mergeCell ref="QR4:QS4"/>
    <mergeCell ref="QT4:QU4"/>
    <mergeCell ref="QV4:QW4"/>
    <mergeCell ref="QX4:QY4"/>
    <mergeCell ref="RB4:RC4"/>
    <mergeCell ref="RD4:RE4"/>
    <mergeCell ref="RF4:RG4"/>
    <mergeCell ref="RH4:RI4"/>
    <mergeCell ref="RJ4:RK4"/>
    <mergeCell ref="RN4:RO4"/>
    <mergeCell ref="RP4:RQ4"/>
    <mergeCell ref="RR4:RS4"/>
    <mergeCell ref="RT4:RU4"/>
    <mergeCell ref="RV4:RW4"/>
    <mergeCell ref="RZ4:SA4"/>
    <mergeCell ref="SB4:SC4"/>
    <mergeCell ref="SD4:SE4"/>
    <mergeCell ref="TV4:TW4"/>
    <mergeCell ref="TX4:TY4"/>
    <mergeCell ref="TZ4:UA4"/>
    <mergeCell ref="UB4:UC4"/>
    <mergeCell ref="UH4:UI4"/>
    <mergeCell ref="UJ4:UK4"/>
    <mergeCell ref="UL4:UM4"/>
    <mergeCell ref="UN4:UO4"/>
    <mergeCell ref="UT4:UU4"/>
    <mergeCell ref="UV4:UW4"/>
    <mergeCell ref="UX4:UY4"/>
    <mergeCell ref="UZ4:VA4"/>
    <mergeCell ref="OH5:OI5"/>
    <mergeCell ref="OJ5:OK5"/>
    <mergeCell ref="OL5:OM5"/>
    <mergeCell ref="ON5:OO5"/>
    <mergeCell ref="OP5:OQ5"/>
    <mergeCell ref="OT5:OU5"/>
    <mergeCell ref="OV5:OW5"/>
    <mergeCell ref="OX5:OY5"/>
    <mergeCell ref="OZ5:PA5"/>
    <mergeCell ref="PB5:PC5"/>
    <mergeCell ref="PF5:PG5"/>
    <mergeCell ref="PH5:PI5"/>
    <mergeCell ref="PJ5:PK5"/>
    <mergeCell ref="PL5:PM5"/>
    <mergeCell ref="PN5:PO5"/>
    <mergeCell ref="PR5:PS5"/>
    <mergeCell ref="PT5:PU5"/>
    <mergeCell ref="PV5:PW5"/>
    <mergeCell ref="SF4:SG4"/>
    <mergeCell ref="SH4:SI4"/>
    <mergeCell ref="PX5:PY5"/>
    <mergeCell ref="PZ5:QA5"/>
    <mergeCell ref="QD5:QE5"/>
    <mergeCell ref="QF5:QG5"/>
    <mergeCell ref="QH5:QI5"/>
    <mergeCell ref="QJ5:QK5"/>
    <mergeCell ref="QL5:QM5"/>
    <mergeCell ref="QP5:QQ5"/>
    <mergeCell ref="QR5:QS5"/>
    <mergeCell ref="QT5:QU5"/>
    <mergeCell ref="QV5:QW5"/>
    <mergeCell ref="QX5:QY5"/>
    <mergeCell ref="RB5:RC5"/>
    <mergeCell ref="RD5:RE5"/>
    <mergeCell ref="RF5:RG5"/>
    <mergeCell ref="RH5:RI5"/>
    <mergeCell ref="RJ5:RK5"/>
    <mergeCell ref="TD5:TE5"/>
    <mergeCell ref="TJ5:TK5"/>
    <mergeCell ref="TL5:TM5"/>
    <mergeCell ref="TN5:TO5"/>
    <mergeCell ref="TP5:TQ5"/>
    <mergeCell ref="TV5:TW5"/>
    <mergeCell ref="TX5:TY5"/>
    <mergeCell ref="TZ5:UA5"/>
    <mergeCell ref="UB5:UC5"/>
    <mergeCell ref="UH5:UI5"/>
    <mergeCell ref="UJ5:UK5"/>
    <mergeCell ref="UL5:UM5"/>
    <mergeCell ref="UN5:UO5"/>
    <mergeCell ref="RN5:RO5"/>
    <mergeCell ref="RP5:RQ5"/>
    <mergeCell ref="RR5:RS5"/>
    <mergeCell ref="RT5:RU5"/>
    <mergeCell ref="RV5:RW5"/>
    <mergeCell ref="RZ5:SA5"/>
    <mergeCell ref="SB5:SC5"/>
    <mergeCell ref="SD5:SE5"/>
    <mergeCell ref="SF5:SG5"/>
    <mergeCell ref="SH5:SI5"/>
    <mergeCell ref="SL5:SM5"/>
    <mergeCell ref="SN5:SO5"/>
    <mergeCell ref="SP5:SQ5"/>
    <mergeCell ref="SR5:SS5"/>
    <mergeCell ref="ST5:SU5"/>
    <mergeCell ref="SX5:SY5"/>
    <mergeCell ref="SZ5:TA5"/>
    <mergeCell ref="UT5:UU5"/>
    <mergeCell ref="UV5:UW5"/>
    <mergeCell ref="UX5:UY5"/>
    <mergeCell ref="UZ5:VA5"/>
    <mergeCell ref="OH6:OI6"/>
    <mergeCell ref="OJ6:OK6"/>
    <mergeCell ref="OL6:OM6"/>
    <mergeCell ref="ON6:OO6"/>
    <mergeCell ref="OP6:OQ6"/>
    <mergeCell ref="OT6:OU6"/>
    <mergeCell ref="OV6:OW6"/>
    <mergeCell ref="OX6:OY6"/>
    <mergeCell ref="OZ6:PA6"/>
    <mergeCell ref="PB6:PC6"/>
    <mergeCell ref="PF6:PG6"/>
    <mergeCell ref="PH6:PI6"/>
    <mergeCell ref="PJ6:PK6"/>
    <mergeCell ref="PL6:PM6"/>
    <mergeCell ref="PN6:PO6"/>
    <mergeCell ref="PR6:PS6"/>
    <mergeCell ref="PT6:PU6"/>
    <mergeCell ref="PV6:PW6"/>
    <mergeCell ref="PX6:PY6"/>
    <mergeCell ref="PZ6:QA6"/>
    <mergeCell ref="QD6:QE6"/>
    <mergeCell ref="QF6:QG6"/>
    <mergeCell ref="QH6:QI6"/>
    <mergeCell ref="QJ6:QK6"/>
    <mergeCell ref="QL6:QM6"/>
    <mergeCell ref="QP6:QQ6"/>
    <mergeCell ref="QR6:QS6"/>
    <mergeCell ref="TB5:TC5"/>
    <mergeCell ref="SR6:SS6"/>
    <mergeCell ref="ST6:SU6"/>
    <mergeCell ref="SX6:SY6"/>
    <mergeCell ref="SZ6:TA6"/>
    <mergeCell ref="TB6:TC6"/>
    <mergeCell ref="TD6:TE6"/>
    <mergeCell ref="TJ6:TK6"/>
    <mergeCell ref="TL6:TM6"/>
    <mergeCell ref="TN6:TO6"/>
    <mergeCell ref="TP6:TQ6"/>
    <mergeCell ref="TV6:TW6"/>
    <mergeCell ref="QT6:QU6"/>
    <mergeCell ref="QV6:QW6"/>
    <mergeCell ref="QX6:QY6"/>
    <mergeCell ref="RB6:RC6"/>
    <mergeCell ref="RD6:RE6"/>
    <mergeCell ref="RF6:RG6"/>
    <mergeCell ref="RH6:RI6"/>
    <mergeCell ref="RJ6:RK6"/>
    <mergeCell ref="RN6:RO6"/>
    <mergeCell ref="RP6:RQ6"/>
    <mergeCell ref="RR6:RS6"/>
    <mergeCell ref="RT6:RU6"/>
    <mergeCell ref="RV6:RW6"/>
    <mergeCell ref="RZ6:SA6"/>
    <mergeCell ref="SB6:SC6"/>
    <mergeCell ref="SD6:SE6"/>
    <mergeCell ref="SF6:SG6"/>
    <mergeCell ref="UB6:UC6"/>
    <mergeCell ref="UH6:UI6"/>
    <mergeCell ref="UJ6:UK6"/>
    <mergeCell ref="UL6:UM6"/>
    <mergeCell ref="UN6:UO6"/>
    <mergeCell ref="UT6:UU6"/>
    <mergeCell ref="UV6:UW6"/>
    <mergeCell ref="UX6:UY6"/>
    <mergeCell ref="UZ6:VA6"/>
    <mergeCell ref="OH7:OI7"/>
    <mergeCell ref="OJ7:OK7"/>
    <mergeCell ref="OL7:OM7"/>
    <mergeCell ref="ON7:OO7"/>
    <mergeCell ref="OP7:OQ7"/>
    <mergeCell ref="OT7:OU7"/>
    <mergeCell ref="OV7:OW7"/>
    <mergeCell ref="OX7:OY7"/>
    <mergeCell ref="OZ7:PA7"/>
    <mergeCell ref="PB7:PC7"/>
    <mergeCell ref="PF7:PG7"/>
    <mergeCell ref="PH7:PI7"/>
    <mergeCell ref="PJ7:PK7"/>
    <mergeCell ref="PL7:PM7"/>
    <mergeCell ref="PN7:PO7"/>
    <mergeCell ref="PR7:PS7"/>
    <mergeCell ref="PT7:PU7"/>
    <mergeCell ref="PV7:PW7"/>
    <mergeCell ref="PX7:PY7"/>
    <mergeCell ref="SH6:SI6"/>
    <mergeCell ref="SL6:SM6"/>
    <mergeCell ref="SN6:SO6"/>
    <mergeCell ref="SP6:SQ6"/>
    <mergeCell ref="RR7:RS7"/>
    <mergeCell ref="RT7:RU7"/>
    <mergeCell ref="RV7:RW7"/>
    <mergeCell ref="RZ7:SA7"/>
    <mergeCell ref="SB7:SC7"/>
    <mergeCell ref="SD7:SE7"/>
    <mergeCell ref="SF7:SG7"/>
    <mergeCell ref="SH7:SI7"/>
    <mergeCell ref="SL7:SM7"/>
    <mergeCell ref="SN7:SO7"/>
    <mergeCell ref="SP7:SQ7"/>
    <mergeCell ref="ST7:SU7"/>
    <mergeCell ref="SX7:SY7"/>
    <mergeCell ref="SZ7:TA7"/>
    <mergeCell ref="TB7:TC7"/>
    <mergeCell ref="TD7:TE7"/>
    <mergeCell ref="PZ7:QA7"/>
    <mergeCell ref="QD7:QE7"/>
    <mergeCell ref="QF7:QG7"/>
    <mergeCell ref="QH7:QI7"/>
    <mergeCell ref="QJ7:QK7"/>
    <mergeCell ref="QL7:QM7"/>
    <mergeCell ref="QP7:QQ7"/>
    <mergeCell ref="QR7:QS7"/>
    <mergeCell ref="QT7:QU7"/>
    <mergeCell ref="QV7:QW7"/>
    <mergeCell ref="QX7:QY7"/>
    <mergeCell ref="RB7:RC7"/>
    <mergeCell ref="RD7:RE7"/>
    <mergeCell ref="RF7:RG7"/>
    <mergeCell ref="RH7:RI7"/>
    <mergeCell ref="RJ7:RK7"/>
    <mergeCell ref="OH8:OI8"/>
    <mergeCell ref="OJ8:OK8"/>
    <mergeCell ref="OL8:OM8"/>
    <mergeCell ref="ON8:OO8"/>
    <mergeCell ref="OP8:OQ8"/>
    <mergeCell ref="OT8:OU8"/>
    <mergeCell ref="OV8:OW8"/>
    <mergeCell ref="OX8:OY8"/>
    <mergeCell ref="OZ8:PA8"/>
    <mergeCell ref="PB8:PC8"/>
    <mergeCell ref="PF8:PG8"/>
    <mergeCell ref="PH8:PI8"/>
    <mergeCell ref="PJ8:PK8"/>
    <mergeCell ref="PL8:PM8"/>
    <mergeCell ref="PN8:PO8"/>
    <mergeCell ref="PR8:PS8"/>
    <mergeCell ref="RP7:RQ7"/>
    <mergeCell ref="RN7:RO7"/>
    <mergeCell ref="RT8:RU8"/>
    <mergeCell ref="RV8:RW8"/>
    <mergeCell ref="RZ8:SA8"/>
    <mergeCell ref="SB8:SC8"/>
    <mergeCell ref="SD8:SE8"/>
    <mergeCell ref="SF8:SG8"/>
    <mergeCell ref="SH8:SI8"/>
    <mergeCell ref="SL8:SM8"/>
    <mergeCell ref="SN8:SO8"/>
    <mergeCell ref="SP8:SQ8"/>
    <mergeCell ref="SR8:SS8"/>
    <mergeCell ref="ST8:SU8"/>
    <mergeCell ref="TF8:TG8"/>
    <mergeCell ref="TR8:TS8"/>
    <mergeCell ref="UD8:UE8"/>
    <mergeCell ref="PT8:PU8"/>
    <mergeCell ref="PV8:PW8"/>
    <mergeCell ref="PX8:PY8"/>
    <mergeCell ref="PZ8:QA8"/>
    <mergeCell ref="QD8:QE8"/>
    <mergeCell ref="QF8:QG8"/>
    <mergeCell ref="QH8:QI8"/>
    <mergeCell ref="QJ8:QK8"/>
    <mergeCell ref="QL8:QM8"/>
    <mergeCell ref="QP8:QQ8"/>
    <mergeCell ref="QR8:QS8"/>
    <mergeCell ref="QT8:QU8"/>
    <mergeCell ref="QV8:QW8"/>
    <mergeCell ref="QX8:QY8"/>
    <mergeCell ref="RB8:RC8"/>
    <mergeCell ref="RD8:RE8"/>
    <mergeCell ref="RF8:RG8"/>
    <mergeCell ref="UV8:UW8"/>
    <mergeCell ref="UX8:UY8"/>
    <mergeCell ref="UZ8:VA8"/>
    <mergeCell ref="OP9:OQ9"/>
    <mergeCell ref="PB9:PC9"/>
    <mergeCell ref="PN9:PO9"/>
    <mergeCell ref="PZ9:QA9"/>
    <mergeCell ref="QL9:QM9"/>
    <mergeCell ref="QX9:QY9"/>
    <mergeCell ref="RJ9:RK9"/>
    <mergeCell ref="RV9:RW9"/>
    <mergeCell ref="SH9:SI9"/>
    <mergeCell ref="ST9:SU9"/>
    <mergeCell ref="SX8:SY8"/>
    <mergeCell ref="SZ8:TA8"/>
    <mergeCell ref="TB8:TC8"/>
    <mergeCell ref="TD8:TE8"/>
    <mergeCell ref="TJ8:TK8"/>
    <mergeCell ref="TL8:TM8"/>
    <mergeCell ref="TN8:TO8"/>
    <mergeCell ref="TP8:TQ8"/>
    <mergeCell ref="TV8:TW8"/>
    <mergeCell ref="TX8:TY8"/>
    <mergeCell ref="TZ8:UA8"/>
    <mergeCell ref="UB8:UC8"/>
    <mergeCell ref="UH8:UI8"/>
    <mergeCell ref="UJ8:UK8"/>
    <mergeCell ref="RH8:RI8"/>
    <mergeCell ref="RJ8:RK8"/>
    <mergeCell ref="RN8:RO8"/>
    <mergeCell ref="RP8:RQ8"/>
    <mergeCell ref="RR8:RS8"/>
    <mergeCell ref="OH13:OI13"/>
    <mergeCell ref="OJ13:OK13"/>
    <mergeCell ref="OL13:OM13"/>
    <mergeCell ref="ON13:OO13"/>
    <mergeCell ref="OP13:OQ13"/>
    <mergeCell ref="OT13:OU13"/>
    <mergeCell ref="OV13:OW13"/>
    <mergeCell ref="OX13:OY13"/>
    <mergeCell ref="OZ13:PA13"/>
    <mergeCell ref="PB13:PC13"/>
    <mergeCell ref="PF13:PG13"/>
    <mergeCell ref="PH13:PI13"/>
    <mergeCell ref="PJ13:PK13"/>
    <mergeCell ref="PL13:PM13"/>
    <mergeCell ref="PN13:PO13"/>
    <mergeCell ref="PR13:PS13"/>
    <mergeCell ref="PT13:PU13"/>
    <mergeCell ref="ST13:SU13"/>
    <mergeCell ref="SX13:SY13"/>
    <mergeCell ref="PV13:PW13"/>
    <mergeCell ref="PX13:PY13"/>
    <mergeCell ref="PZ13:QA13"/>
    <mergeCell ref="QD13:QE13"/>
    <mergeCell ref="QF13:QG13"/>
    <mergeCell ref="QH13:QI13"/>
    <mergeCell ref="QJ13:QK13"/>
    <mergeCell ref="QL13:QM13"/>
    <mergeCell ref="QP13:QQ13"/>
    <mergeCell ref="QR13:QS13"/>
    <mergeCell ref="QT13:QU13"/>
    <mergeCell ref="QV13:QW13"/>
    <mergeCell ref="QX13:QY13"/>
    <mergeCell ref="RB13:RC13"/>
    <mergeCell ref="RD13:RE13"/>
    <mergeCell ref="RF13:RG13"/>
    <mergeCell ref="RH13:RI13"/>
    <mergeCell ref="OP14:OQ14"/>
    <mergeCell ref="PB14:PC14"/>
    <mergeCell ref="PN14:PO14"/>
    <mergeCell ref="PZ14:QA14"/>
    <mergeCell ref="QL14:QM14"/>
    <mergeCell ref="QX14:QY14"/>
    <mergeCell ref="RJ14:RK14"/>
    <mergeCell ref="RV14:RW14"/>
    <mergeCell ref="SH14:SI14"/>
    <mergeCell ref="ST14:SU14"/>
    <mergeCell ref="SZ13:TA13"/>
    <mergeCell ref="TB13:TC13"/>
    <mergeCell ref="TD13:TE13"/>
    <mergeCell ref="TJ13:TK13"/>
    <mergeCell ref="TL13:TM13"/>
    <mergeCell ref="TN13:TO13"/>
    <mergeCell ref="TP13:TQ13"/>
    <mergeCell ref="RJ13:RK13"/>
    <mergeCell ref="RN13:RO13"/>
    <mergeCell ref="RP13:RQ13"/>
    <mergeCell ref="RR13:RS13"/>
    <mergeCell ref="RT13:RU13"/>
    <mergeCell ref="RV13:RW13"/>
    <mergeCell ref="RZ13:SA13"/>
    <mergeCell ref="SB13:SC13"/>
    <mergeCell ref="SD13:SE13"/>
    <mergeCell ref="SF13:SG13"/>
    <mergeCell ref="SH13:SI13"/>
    <mergeCell ref="SL13:SM13"/>
    <mergeCell ref="SN13:SO13"/>
    <mergeCell ref="SP13:SQ13"/>
    <mergeCell ref="SR13:SS13"/>
    <mergeCell ref="QD1:QO1"/>
    <mergeCell ref="QP1:RA1"/>
    <mergeCell ref="RB1:RM1"/>
    <mergeCell ref="RN1:RY1"/>
    <mergeCell ref="RZ1:SK1"/>
    <mergeCell ref="SL1:SW1"/>
    <mergeCell ref="SX1:TI1"/>
    <mergeCell ref="TJ1:TU1"/>
    <mergeCell ref="TV1:UG1"/>
    <mergeCell ref="UH1:US1"/>
    <mergeCell ref="UT1:VE1"/>
    <mergeCell ref="VF1:VQ1"/>
    <mergeCell ref="TF2:TG2"/>
    <mergeCell ref="TR2:TS2"/>
    <mergeCell ref="UD2:UE2"/>
    <mergeCell ref="UP2:UQ2"/>
    <mergeCell ref="VB2:VC2"/>
    <mergeCell ref="UN2:UO2"/>
    <mergeCell ref="UT2:UU2"/>
    <mergeCell ref="UV2:UW2"/>
    <mergeCell ref="UX2:UY2"/>
    <mergeCell ref="UZ2:VA2"/>
    <mergeCell ref="TX2:TY2"/>
    <mergeCell ref="TZ2:UA2"/>
    <mergeCell ref="UB2:UC2"/>
    <mergeCell ref="UH2:UI2"/>
    <mergeCell ref="UJ2:UK2"/>
    <mergeCell ref="UL2:UM2"/>
    <mergeCell ref="ST2:SU2"/>
    <mergeCell ref="SX2:SY2"/>
    <mergeCell ref="UD4:UE4"/>
    <mergeCell ref="UP4:UQ4"/>
    <mergeCell ref="VB4:VC4"/>
    <mergeCell ref="TF5:TG5"/>
    <mergeCell ref="TR5:TS5"/>
    <mergeCell ref="UD5:UE5"/>
    <mergeCell ref="UP5:UQ5"/>
    <mergeCell ref="VB5:VC5"/>
    <mergeCell ref="TF6:TG6"/>
    <mergeCell ref="TR6:TS6"/>
    <mergeCell ref="UD6:UE6"/>
    <mergeCell ref="UP6:UQ6"/>
    <mergeCell ref="VB6:VC6"/>
    <mergeCell ref="TF7:TG7"/>
    <mergeCell ref="TN7:TO7"/>
    <mergeCell ref="TR7:TS7"/>
    <mergeCell ref="TZ7:UA7"/>
    <mergeCell ref="UD7:UE7"/>
    <mergeCell ref="UL7:UM7"/>
    <mergeCell ref="UP7:UQ7"/>
    <mergeCell ref="UX7:UY7"/>
    <mergeCell ref="VB7:VC7"/>
    <mergeCell ref="TJ7:TK7"/>
    <mergeCell ref="TL7:TM7"/>
    <mergeCell ref="TV7:TW7"/>
    <mergeCell ref="TX7:TY7"/>
    <mergeCell ref="UH7:UI7"/>
    <mergeCell ref="UJ7:UK7"/>
    <mergeCell ref="UT7:UU7"/>
    <mergeCell ref="UV7:UW7"/>
    <mergeCell ref="TX6:TY6"/>
    <mergeCell ref="TZ6:UA6"/>
    <mergeCell ref="UP8:UQ8"/>
    <mergeCell ref="VB8:VC8"/>
    <mergeCell ref="TF9:TG9"/>
    <mergeCell ref="TR9:TS9"/>
    <mergeCell ref="UD9:UE9"/>
    <mergeCell ref="UP9:UQ9"/>
    <mergeCell ref="VB9:VC9"/>
    <mergeCell ref="TF13:TG13"/>
    <mergeCell ref="TR13:TS13"/>
    <mergeCell ref="UD13:UE13"/>
    <mergeCell ref="UP13:UQ13"/>
    <mergeCell ref="VB13:VC13"/>
    <mergeCell ref="TF14:TG14"/>
    <mergeCell ref="TR14:TS14"/>
    <mergeCell ref="UD14:UE14"/>
    <mergeCell ref="UP14:UQ14"/>
    <mergeCell ref="VB14:VC14"/>
    <mergeCell ref="UN13:UO13"/>
    <mergeCell ref="UT13:UU13"/>
    <mergeCell ref="UV13:UW13"/>
    <mergeCell ref="UX13:UY13"/>
    <mergeCell ref="UZ13:VA13"/>
    <mergeCell ref="TV13:TW13"/>
    <mergeCell ref="TX13:TY13"/>
    <mergeCell ref="TZ13:UA13"/>
    <mergeCell ref="UB13:UC13"/>
    <mergeCell ref="UH13:UI13"/>
    <mergeCell ref="UJ13:UK13"/>
    <mergeCell ref="UL13:UM13"/>
    <mergeCell ref="UL8:UM8"/>
    <mergeCell ref="UN8:UO8"/>
    <mergeCell ref="UT8:UU8"/>
  </mergeCells>
  <pageMargins left="0.7" right="0.7" top="0.75" bottom="0.75" header="0.3" footer="0.3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>
    <tabColor rgb="FFFF0066"/>
  </sheetPr>
  <dimension ref="A1:J51"/>
  <sheetViews>
    <sheetView topLeftCell="A14" workbookViewId="0">
      <selection activeCell="D31" sqref="D31"/>
    </sheetView>
  </sheetViews>
  <sheetFormatPr defaultColWidth="9.7109375" defaultRowHeight="12.75" x14ac:dyDescent="0.2"/>
  <cols>
    <col min="1" max="1" width="4.140625" bestFit="1" customWidth="1"/>
    <col min="2" max="2" width="11.85546875" style="280" bestFit="1" customWidth="1"/>
    <col min="3" max="3" width="24.5703125" style="279" bestFit="1" customWidth="1"/>
    <col min="4" max="4" width="27.140625" style="279" bestFit="1" customWidth="1"/>
    <col min="5" max="5" width="17.85546875" style="279" bestFit="1" customWidth="1"/>
    <col min="6" max="6" width="31" bestFit="1" customWidth="1"/>
    <col min="7" max="7" width="11.42578125" bestFit="1" customWidth="1"/>
    <col min="8" max="8" width="24.85546875" bestFit="1" customWidth="1"/>
    <col min="9" max="9" width="16.140625" bestFit="1" customWidth="1"/>
    <col min="10" max="10" width="14.140625" bestFit="1" customWidth="1"/>
  </cols>
  <sheetData>
    <row r="1" spans="1:10" x14ac:dyDescent="0.2">
      <c r="A1" t="s">
        <v>487</v>
      </c>
      <c r="B1" s="280" t="s">
        <v>488</v>
      </c>
      <c r="C1" s="279" t="s">
        <v>489</v>
      </c>
      <c r="D1" s="279" t="s">
        <v>490</v>
      </c>
      <c r="E1" s="279" t="s">
        <v>491</v>
      </c>
      <c r="F1" s="279"/>
      <c r="G1" s="279"/>
      <c r="H1" s="279"/>
      <c r="I1" s="279"/>
    </row>
    <row r="2" spans="1:10" x14ac:dyDescent="0.2">
      <c r="A2">
        <v>2</v>
      </c>
      <c r="B2" s="280">
        <v>0.75174772268698908</v>
      </c>
      <c r="C2" s="279">
        <v>54050590.379999995</v>
      </c>
      <c r="D2" s="279">
        <v>17897188</v>
      </c>
      <c r="E2" s="279">
        <v>109320298.31399998</v>
      </c>
      <c r="G2" s="301"/>
    </row>
    <row r="3" spans="1:10" x14ac:dyDescent="0.2">
      <c r="A3">
        <v>3</v>
      </c>
      <c r="B3" s="280">
        <v>0.82287381200071263</v>
      </c>
      <c r="C3" s="279">
        <v>48573521.640000001</v>
      </c>
      <c r="D3" s="279">
        <v>58925798.380000003</v>
      </c>
      <c r="E3" s="279">
        <v>84351322.570000008</v>
      </c>
      <c r="F3" s="30"/>
      <c r="G3" s="301"/>
    </row>
    <row r="4" spans="1:10" x14ac:dyDescent="0.2">
      <c r="A4">
        <v>4</v>
      </c>
      <c r="B4" s="280">
        <v>0.91226449418280198</v>
      </c>
      <c r="C4" s="279">
        <v>92541884</v>
      </c>
      <c r="D4" s="279">
        <v>60440762.640000001</v>
      </c>
      <c r="E4" s="279">
        <v>96444946.458000019</v>
      </c>
      <c r="F4" s="300"/>
      <c r="G4" s="301"/>
    </row>
    <row r="5" spans="1:10" x14ac:dyDescent="0.2">
      <c r="A5">
        <v>5</v>
      </c>
      <c r="B5" s="280">
        <v>0.94054140587211532</v>
      </c>
      <c r="C5" s="279">
        <v>60121014.600000001</v>
      </c>
      <c r="D5" s="279">
        <v>55720382.420000002</v>
      </c>
      <c r="E5" s="279">
        <v>94237024.522</v>
      </c>
      <c r="G5" s="301"/>
    </row>
    <row r="6" spans="1:10" x14ac:dyDescent="0.2">
      <c r="A6">
        <v>6</v>
      </c>
      <c r="B6" s="280">
        <v>0.79917670097125204</v>
      </c>
      <c r="C6" s="279">
        <v>97581229</v>
      </c>
      <c r="D6" s="279">
        <v>66148052.799999997</v>
      </c>
      <c r="E6" s="279">
        <v>81381997.590000004</v>
      </c>
      <c r="G6" s="301"/>
    </row>
    <row r="7" spans="1:10" x14ac:dyDescent="0.2">
      <c r="A7">
        <v>7</v>
      </c>
      <c r="B7" s="280">
        <v>0.87100704329751488</v>
      </c>
      <c r="C7" s="279">
        <v>146349444</v>
      </c>
      <c r="D7" s="279">
        <v>108451906.83</v>
      </c>
      <c r="E7" s="279">
        <v>69805787.790000007</v>
      </c>
      <c r="G7" s="301"/>
    </row>
    <row r="8" spans="1:10" x14ac:dyDescent="0.2">
      <c r="A8">
        <v>8</v>
      </c>
      <c r="B8" s="280">
        <v>0.80191089191977338</v>
      </c>
      <c r="C8" s="279">
        <v>34449587</v>
      </c>
      <c r="D8" s="279">
        <v>50960995</v>
      </c>
      <c r="E8" s="279">
        <v>80533131.390000001</v>
      </c>
      <c r="F8" s="30"/>
      <c r="G8" s="301"/>
    </row>
    <row r="9" spans="1:10" x14ac:dyDescent="0.2">
      <c r="A9">
        <v>9</v>
      </c>
      <c r="B9" s="280">
        <v>0.80344772900315908</v>
      </c>
      <c r="C9" s="279">
        <v>461751572</v>
      </c>
      <c r="D9" s="279">
        <v>149169754.46000001</v>
      </c>
      <c r="E9" s="279">
        <v>80116628.088</v>
      </c>
      <c r="F9" s="300"/>
      <c r="G9" s="301"/>
    </row>
    <row r="10" spans="1:10" x14ac:dyDescent="0.2">
      <c r="A10">
        <v>10</v>
      </c>
      <c r="B10" s="280">
        <v>0.62170499196733875</v>
      </c>
      <c r="C10" s="279">
        <v>90026880.859999999</v>
      </c>
      <c r="D10" s="279">
        <v>97690483</v>
      </c>
      <c r="E10" s="279">
        <v>93093495.269999996</v>
      </c>
      <c r="G10" s="301"/>
    </row>
    <row r="11" spans="1:10" x14ac:dyDescent="0.2">
      <c r="A11">
        <v>11</v>
      </c>
      <c r="B11" s="280">
        <v>0.53548483872105668</v>
      </c>
      <c r="C11" s="279">
        <v>94208731.420000002</v>
      </c>
      <c r="D11" s="279">
        <v>297523632.65999997</v>
      </c>
      <c r="E11" s="279">
        <v>146644327.884</v>
      </c>
      <c r="G11" s="301"/>
    </row>
    <row r="12" spans="1:10" x14ac:dyDescent="0.2">
      <c r="A12">
        <v>12</v>
      </c>
      <c r="B12" s="280">
        <v>0.53393228132534698</v>
      </c>
      <c r="C12" s="279">
        <v>159116101.69999999</v>
      </c>
      <c r="D12" s="279">
        <v>133440911.81999999</v>
      </c>
      <c r="E12" s="279">
        <v>172314930.46000001</v>
      </c>
      <c r="F12" s="30"/>
      <c r="G12" s="301"/>
    </row>
    <row r="13" spans="1:10" x14ac:dyDescent="0.2">
      <c r="A13">
        <v>13</v>
      </c>
      <c r="B13" s="280">
        <v>0.70008734266412631</v>
      </c>
      <c r="C13" s="279">
        <v>87146209</v>
      </c>
      <c r="D13" s="279">
        <v>121995240.7</v>
      </c>
      <c r="E13" s="279">
        <v>173288043.99599999</v>
      </c>
      <c r="F13" s="300"/>
      <c r="G13" s="301"/>
    </row>
    <row r="14" spans="1:10" x14ac:dyDescent="0.2">
      <c r="A14">
        <v>14</v>
      </c>
      <c r="B14" s="280">
        <v>0.77000927914190953</v>
      </c>
      <c r="C14" s="279">
        <v>108738454.88</v>
      </c>
      <c r="D14" s="279">
        <v>150563621.59999999</v>
      </c>
      <c r="E14" s="279">
        <v>139326617.44400001</v>
      </c>
      <c r="G14" s="301"/>
    </row>
    <row r="15" spans="1:10" x14ac:dyDescent="0.2">
      <c r="A15">
        <v>15</v>
      </c>
      <c r="B15" s="280">
        <v>0.74387408160476953</v>
      </c>
      <c r="C15" s="279">
        <v>109753198</v>
      </c>
      <c r="D15" s="279">
        <v>100061957</v>
      </c>
      <c r="E15" s="279">
        <v>133038975.92399999</v>
      </c>
      <c r="G15" s="301"/>
      <c r="J15" s="300"/>
    </row>
    <row r="16" spans="1:10" x14ac:dyDescent="0.2">
      <c r="A16">
        <v>16</v>
      </c>
      <c r="B16" s="280">
        <v>0.64507615472294177</v>
      </c>
      <c r="C16" s="279">
        <v>88855452</v>
      </c>
      <c r="D16" s="279">
        <v>85422286</v>
      </c>
      <c r="E16" s="279">
        <v>141241462.36666667</v>
      </c>
      <c r="F16" s="30"/>
      <c r="G16" s="301"/>
    </row>
    <row r="17" spans="1:7" x14ac:dyDescent="0.2">
      <c r="A17">
        <v>17</v>
      </c>
      <c r="B17" s="280">
        <v>0.54165907033547744</v>
      </c>
      <c r="C17" s="279">
        <v>70779411</v>
      </c>
      <c r="D17" s="279">
        <v>121104211.88</v>
      </c>
      <c r="E17" s="279">
        <v>143598713.90000001</v>
      </c>
      <c r="F17" s="300"/>
      <c r="G17" s="301"/>
    </row>
    <row r="18" spans="1:7" x14ac:dyDescent="0.2">
      <c r="A18">
        <v>18</v>
      </c>
      <c r="B18" s="280">
        <v>0.52205589883007619</v>
      </c>
      <c r="C18" s="279">
        <v>74947774.599999994</v>
      </c>
      <c r="D18" s="279">
        <v>63182285</v>
      </c>
      <c r="E18" s="279">
        <v>154532663.90000001</v>
      </c>
      <c r="G18" s="301"/>
    </row>
    <row r="19" spans="1:7" x14ac:dyDescent="0.2">
      <c r="A19">
        <v>19</v>
      </c>
      <c r="B19" s="280">
        <v>0.62605846061091974</v>
      </c>
      <c r="C19" s="279">
        <v>81950438</v>
      </c>
      <c r="D19" s="279">
        <v>57912582</v>
      </c>
      <c r="E19" s="279">
        <v>154468505.29999998</v>
      </c>
      <c r="G19" s="301"/>
    </row>
    <row r="20" spans="1:7" x14ac:dyDescent="0.2">
      <c r="A20">
        <v>20</v>
      </c>
      <c r="B20" s="280">
        <v>0.61645497620282819</v>
      </c>
      <c r="C20" s="279">
        <v>130320144</v>
      </c>
      <c r="D20" s="279">
        <v>101394535.59999999</v>
      </c>
      <c r="E20" s="279">
        <v>152423490.09999999</v>
      </c>
      <c r="G20" s="301"/>
    </row>
    <row r="21" spans="1:7" x14ac:dyDescent="0.2">
      <c r="A21">
        <v>21</v>
      </c>
      <c r="B21" s="280">
        <v>0.65867568761776174</v>
      </c>
      <c r="C21" s="279">
        <v>63095019.920000002</v>
      </c>
      <c r="D21" s="279">
        <v>129425756</v>
      </c>
      <c r="E21" s="279">
        <v>161607609.34</v>
      </c>
      <c r="F21" s="30"/>
      <c r="G21" s="301"/>
    </row>
    <row r="22" spans="1:7" x14ac:dyDescent="0.2">
      <c r="A22">
        <v>22</v>
      </c>
      <c r="B22" s="280">
        <v>0.58105162632128216</v>
      </c>
      <c r="C22" s="279">
        <v>107313930</v>
      </c>
      <c r="D22" s="279">
        <v>61312634</v>
      </c>
      <c r="E22" s="279">
        <v>167593994.54000002</v>
      </c>
      <c r="F22" s="300"/>
      <c r="G22" s="301"/>
    </row>
    <row r="23" spans="1:7" x14ac:dyDescent="0.2">
      <c r="A23">
        <v>23</v>
      </c>
      <c r="B23" s="280">
        <v>0.59091287211961163</v>
      </c>
      <c r="C23" s="279">
        <v>63990224</v>
      </c>
      <c r="D23" s="279">
        <v>120292947.92</v>
      </c>
      <c r="E23" s="279">
        <v>197185330.09999999</v>
      </c>
      <c r="G23" s="301"/>
    </row>
    <row r="24" spans="1:7" x14ac:dyDescent="0.2">
      <c r="A24">
        <v>24</v>
      </c>
      <c r="B24" s="280">
        <v>0.44478975116928249</v>
      </c>
      <c r="C24" s="279">
        <v>155012525.19999999</v>
      </c>
      <c r="D24" s="279">
        <v>43845437</v>
      </c>
      <c r="E24" s="279">
        <v>225838891.38</v>
      </c>
      <c r="G24" s="301"/>
    </row>
    <row r="25" spans="1:7" x14ac:dyDescent="0.2">
      <c r="A25">
        <v>25</v>
      </c>
      <c r="B25" s="280">
        <v>0.36774233507031984</v>
      </c>
      <c r="C25" s="279">
        <v>102476678.2</v>
      </c>
      <c r="D25" s="279">
        <v>116681816.2</v>
      </c>
      <c r="E25" s="279">
        <v>233497611.30000001</v>
      </c>
      <c r="F25" s="30"/>
      <c r="G25" s="301"/>
    </row>
    <row r="26" spans="1:7" x14ac:dyDescent="0.2">
      <c r="A26">
        <v>26</v>
      </c>
      <c r="B26" s="280">
        <v>0.35517067137235953</v>
      </c>
      <c r="C26" s="279">
        <v>101789175</v>
      </c>
      <c r="D26" s="279">
        <v>117930637</v>
      </c>
      <c r="E26" s="279">
        <v>265552387.66</v>
      </c>
      <c r="F26" s="300"/>
      <c r="G26" s="301"/>
    </row>
    <row r="27" spans="1:7" s="17" customFormat="1" x14ac:dyDescent="0.2">
      <c r="A27" s="17">
        <v>27</v>
      </c>
      <c r="B27" s="281">
        <v>0.38758553190001777</v>
      </c>
      <c r="C27" s="282">
        <v>113425663.59999999</v>
      </c>
      <c r="D27" s="282">
        <v>102385899</v>
      </c>
      <c r="E27" s="282">
        <v>279537873.14999998</v>
      </c>
      <c r="G27" s="301"/>
    </row>
    <row r="28" spans="1:7" x14ac:dyDescent="0.2">
      <c r="A28">
        <v>28</v>
      </c>
      <c r="B28" s="280">
        <v>0.33864785916640949</v>
      </c>
      <c r="C28" s="279">
        <v>168165791.59999999</v>
      </c>
      <c r="D28" s="279">
        <v>99737886.599999994</v>
      </c>
      <c r="E28" s="279">
        <v>310600216.10000002</v>
      </c>
      <c r="G28" s="301"/>
    </row>
    <row r="29" spans="1:7" x14ac:dyDescent="0.2">
      <c r="A29">
        <v>29</v>
      </c>
      <c r="B29" s="280">
        <v>0.20240275160511248</v>
      </c>
      <c r="C29" s="279">
        <v>72462132.400000006</v>
      </c>
      <c r="D29" s="279">
        <v>141904723.80000001</v>
      </c>
      <c r="E29" s="279">
        <v>337477407.13999999</v>
      </c>
      <c r="F29" s="30"/>
      <c r="G29" s="301"/>
    </row>
    <row r="30" spans="1:7" x14ac:dyDescent="0.2">
      <c r="A30">
        <v>30</v>
      </c>
      <c r="B30" s="280">
        <v>0.23160051374569557</v>
      </c>
      <c r="C30" s="279">
        <v>65505435</v>
      </c>
      <c r="D30" s="279">
        <v>93211102</v>
      </c>
      <c r="E30" s="279">
        <v>381900305.10000002</v>
      </c>
      <c r="F30" s="300"/>
      <c r="G30" s="301"/>
    </row>
    <row r="31" spans="1:7" x14ac:dyDescent="0.2">
      <c r="A31">
        <v>31</v>
      </c>
      <c r="B31" s="280">
        <v>0.38956164447961383</v>
      </c>
      <c r="C31" s="328">
        <v>38518950</v>
      </c>
      <c r="D31" s="328">
        <v>91655347</v>
      </c>
      <c r="E31" s="279">
        <v>343548550.5</v>
      </c>
      <c r="G31" s="301"/>
    </row>
    <row r="32" spans="1:7" x14ac:dyDescent="0.2">
      <c r="A32">
        <v>32</v>
      </c>
      <c r="B32" s="280">
        <v>0.56677619691735015</v>
      </c>
      <c r="C32" s="328">
        <v>90614523.120000005</v>
      </c>
      <c r="D32" s="328">
        <v>24103038.120000001</v>
      </c>
      <c r="E32" s="279">
        <v>295286348.12399995</v>
      </c>
      <c r="G32" s="301"/>
    </row>
    <row r="33" spans="1:7" x14ac:dyDescent="0.2">
      <c r="A33">
        <v>33</v>
      </c>
      <c r="B33" s="280">
        <v>0.70482065982664033</v>
      </c>
      <c r="C33" s="328">
        <v>50805496</v>
      </c>
      <c r="D33" s="328">
        <v>74781347</v>
      </c>
      <c r="E33" s="279">
        <v>257161063.5</v>
      </c>
      <c r="G33" s="301"/>
    </row>
    <row r="34" spans="1:7" x14ac:dyDescent="0.2">
      <c r="A34">
        <v>34</v>
      </c>
      <c r="B34" s="280">
        <v>0.75315516840639563</v>
      </c>
      <c r="C34" s="328">
        <v>106375931</v>
      </c>
      <c r="D34" s="328">
        <v>93303163</v>
      </c>
      <c r="E34" s="279">
        <v>260497427.69999999</v>
      </c>
      <c r="G34" s="301"/>
    </row>
    <row r="35" spans="1:7" x14ac:dyDescent="0.2">
      <c r="A35">
        <v>35</v>
      </c>
      <c r="B35" s="280">
        <v>0.59067547188574221</v>
      </c>
      <c r="C35" s="328">
        <v>89635735.400000006</v>
      </c>
      <c r="D35" s="328">
        <v>75475229</v>
      </c>
      <c r="E35" s="279">
        <v>247786461.94</v>
      </c>
      <c r="F35" s="300"/>
      <c r="G35" s="301"/>
    </row>
    <row r="36" spans="1:7" x14ac:dyDescent="0.2">
      <c r="A36">
        <v>36</v>
      </c>
      <c r="B36" s="280">
        <v>0.64328623436128629</v>
      </c>
      <c r="C36" s="328">
        <v>298811539.19999999</v>
      </c>
      <c r="D36" s="328">
        <v>106676734.40000001</v>
      </c>
      <c r="E36" s="279">
        <v>253782144.5</v>
      </c>
      <c r="G36" s="301"/>
    </row>
    <row r="37" spans="1:7" x14ac:dyDescent="0.2">
      <c r="A37">
        <v>37</v>
      </c>
      <c r="B37" s="280">
        <v>0.59634636531110374</v>
      </c>
      <c r="C37" s="328">
        <v>91963188</v>
      </c>
      <c r="D37" s="328">
        <v>45431254.200000003</v>
      </c>
      <c r="E37" s="279">
        <v>240748301.34</v>
      </c>
      <c r="G37" s="301"/>
    </row>
    <row r="38" spans="1:7" x14ac:dyDescent="0.2">
      <c r="A38">
        <v>38</v>
      </c>
      <c r="B38" s="280">
        <v>0.65676886767624265</v>
      </c>
      <c r="C38" s="328">
        <v>163160318.80000001</v>
      </c>
      <c r="D38" s="328">
        <v>158192518.80000001</v>
      </c>
      <c r="E38" s="279">
        <v>252868601.85999998</v>
      </c>
      <c r="G38" s="301"/>
    </row>
    <row r="39" spans="1:7" x14ac:dyDescent="0.2">
      <c r="A39">
        <v>39</v>
      </c>
      <c r="B39" s="280">
        <v>0.55232004072509233</v>
      </c>
      <c r="C39" s="328">
        <v>71766120</v>
      </c>
      <c r="D39" s="328">
        <v>171624911</v>
      </c>
      <c r="E39" s="279">
        <v>272073427.06</v>
      </c>
      <c r="G39" s="301"/>
    </row>
    <row r="40" spans="1:7" x14ac:dyDescent="0.2">
      <c r="A40">
        <v>40</v>
      </c>
      <c r="B40" s="280">
        <v>0.53884692461683059</v>
      </c>
      <c r="C40" s="328">
        <v>63553881.700000003</v>
      </c>
      <c r="D40" s="328">
        <v>65975722</v>
      </c>
      <c r="E40" s="279">
        <v>275522744.71999997</v>
      </c>
      <c r="G40" s="301"/>
    </row>
    <row r="41" spans="1:7" x14ac:dyDescent="0.2">
      <c r="A41">
        <v>41</v>
      </c>
      <c r="B41" s="280">
        <v>0.30482309552708936</v>
      </c>
      <c r="C41" s="328">
        <v>79993398.599999994</v>
      </c>
      <c r="D41" s="328">
        <v>44951911</v>
      </c>
      <c r="E41" s="279">
        <v>295413496.84000003</v>
      </c>
      <c r="G41" s="301"/>
    </row>
    <row r="42" spans="1:7" x14ac:dyDescent="0.2">
      <c r="A42">
        <v>42</v>
      </c>
      <c r="B42" s="280">
        <v>0.29776545828371137</v>
      </c>
      <c r="C42" s="328">
        <v>80236422</v>
      </c>
      <c r="D42" s="328">
        <v>80059549</v>
      </c>
      <c r="E42" s="279">
        <v>337060319.56</v>
      </c>
      <c r="G42" s="301"/>
    </row>
    <row r="43" spans="1:7" x14ac:dyDescent="0.2">
      <c r="A43">
        <v>43</v>
      </c>
      <c r="B43" s="280">
        <v>0.3250364513880557</v>
      </c>
      <c r="C43" s="328">
        <v>88919927.200000003</v>
      </c>
      <c r="D43" s="328">
        <v>87582311.200000003</v>
      </c>
      <c r="E43" s="279">
        <v>319543000.39999998</v>
      </c>
      <c r="G43" s="301"/>
    </row>
    <row r="44" spans="1:7" x14ac:dyDescent="0.2">
      <c r="A44">
        <v>44</v>
      </c>
      <c r="B44" s="280">
        <v>0.33227995161743412</v>
      </c>
      <c r="C44" s="328">
        <v>31258131.800000001</v>
      </c>
      <c r="D44" s="328">
        <v>85242211.400000006</v>
      </c>
      <c r="E44" s="279">
        <v>316520556.28000003</v>
      </c>
      <c r="G44" s="301"/>
    </row>
    <row r="45" spans="1:7" x14ac:dyDescent="0.2">
      <c r="A45">
        <v>45</v>
      </c>
      <c r="B45" s="280">
        <v>0.43747742767710962</v>
      </c>
      <c r="C45" s="328">
        <v>129343012.45</v>
      </c>
      <c r="D45" s="328">
        <v>25214019.199999999</v>
      </c>
      <c r="E45" s="279">
        <v>316879869.14999998</v>
      </c>
      <c r="G45" s="301"/>
    </row>
    <row r="46" spans="1:7" x14ac:dyDescent="0.2">
      <c r="A46">
        <v>46</v>
      </c>
      <c r="B46" s="280">
        <v>0.44042588171740527</v>
      </c>
      <c r="C46" s="328">
        <v>91618619</v>
      </c>
      <c r="D46" s="328">
        <v>166183956.80000001</v>
      </c>
      <c r="E46" s="279">
        <v>284124728.69999999</v>
      </c>
      <c r="G46" s="301"/>
    </row>
    <row r="47" spans="1:7" x14ac:dyDescent="0.2">
      <c r="A47">
        <v>47</v>
      </c>
      <c r="B47" s="280">
        <v>0.5387236857689025</v>
      </c>
      <c r="C47" s="328">
        <v>35348926.799999997</v>
      </c>
      <c r="D47" s="328">
        <v>129349023</v>
      </c>
      <c r="E47" s="279">
        <v>302813927.86399996</v>
      </c>
      <c r="G47" s="301"/>
    </row>
    <row r="48" spans="1:7" x14ac:dyDescent="0.2">
      <c r="A48">
        <v>48</v>
      </c>
      <c r="B48" s="280">
        <v>0.52946631845634007</v>
      </c>
      <c r="C48" s="328">
        <v>23710371.199999999</v>
      </c>
      <c r="D48" s="328">
        <v>39464737.799999997</v>
      </c>
      <c r="E48" s="279">
        <v>258401135.75999999</v>
      </c>
    </row>
    <row r="49" spans="1:5" x14ac:dyDescent="0.2">
      <c r="A49">
        <v>49</v>
      </c>
      <c r="B49" s="280">
        <v>0.71517361309379912</v>
      </c>
      <c r="C49" s="328">
        <v>92690983</v>
      </c>
      <c r="D49" s="328">
        <v>8600916</v>
      </c>
      <c r="E49" s="279">
        <v>213595684.95999998</v>
      </c>
    </row>
    <row r="50" spans="1:5" x14ac:dyDescent="0.2">
      <c r="C50" s="279">
        <v>0</v>
      </c>
      <c r="D50" s="328">
        <v>20774966</v>
      </c>
    </row>
    <row r="51" spans="1:5" x14ac:dyDescent="0.2">
      <c r="C51" s="279">
        <v>0</v>
      </c>
      <c r="D51" s="328">
        <v>49323803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5:A74"/>
  <sheetViews>
    <sheetView workbookViewId="0"/>
  </sheetViews>
  <sheetFormatPr defaultRowHeight="12.75" x14ac:dyDescent="0.2"/>
  <cols>
    <col min="1" max="1" width="68" bestFit="1" customWidth="1"/>
  </cols>
  <sheetData>
    <row r="15" spans="1:1" x14ac:dyDescent="0.2">
      <c r="A15" s="104"/>
    </row>
    <row r="16" spans="1:1" x14ac:dyDescent="0.2">
      <c r="A16" s="104"/>
    </row>
    <row r="17" spans="1:1" x14ac:dyDescent="0.2">
      <c r="A17" s="104"/>
    </row>
    <row r="18" spans="1:1" x14ac:dyDescent="0.2">
      <c r="A18" s="104"/>
    </row>
    <row r="19" spans="1:1" x14ac:dyDescent="0.2">
      <c r="A19" s="104"/>
    </row>
    <row r="20" spans="1:1" x14ac:dyDescent="0.2">
      <c r="A20" s="104"/>
    </row>
    <row r="21" spans="1:1" x14ac:dyDescent="0.2">
      <c r="A21" s="104"/>
    </row>
    <row r="22" spans="1:1" x14ac:dyDescent="0.2">
      <c r="A22" s="104"/>
    </row>
    <row r="23" spans="1:1" x14ac:dyDescent="0.2">
      <c r="A23" s="104"/>
    </row>
    <row r="24" spans="1:1" x14ac:dyDescent="0.2">
      <c r="A24" s="104"/>
    </row>
    <row r="25" spans="1:1" x14ac:dyDescent="0.2">
      <c r="A25" s="104"/>
    </row>
    <row r="26" spans="1:1" x14ac:dyDescent="0.2">
      <c r="A26" s="104"/>
    </row>
    <row r="27" spans="1:1" x14ac:dyDescent="0.2">
      <c r="A27" s="104"/>
    </row>
    <row r="28" spans="1:1" x14ac:dyDescent="0.2">
      <c r="A28" s="104"/>
    </row>
    <row r="29" spans="1:1" x14ac:dyDescent="0.2">
      <c r="A29" s="104"/>
    </row>
    <row r="30" spans="1:1" x14ac:dyDescent="0.2">
      <c r="A30" s="104"/>
    </row>
    <row r="31" spans="1:1" x14ac:dyDescent="0.2">
      <c r="A31" s="104"/>
    </row>
    <row r="32" spans="1:1" x14ac:dyDescent="0.2">
      <c r="A32" s="104"/>
    </row>
    <row r="33" spans="1:1" x14ac:dyDescent="0.2">
      <c r="A33" s="104"/>
    </row>
    <row r="40" spans="1:1" x14ac:dyDescent="0.2">
      <c r="A40" s="104"/>
    </row>
    <row r="41" spans="1:1" x14ac:dyDescent="0.2">
      <c r="A41" s="104"/>
    </row>
    <row r="42" spans="1:1" x14ac:dyDescent="0.2">
      <c r="A42" s="104"/>
    </row>
    <row r="43" spans="1:1" x14ac:dyDescent="0.2">
      <c r="A43" s="104"/>
    </row>
    <row r="44" spans="1:1" x14ac:dyDescent="0.2">
      <c r="A44" s="104"/>
    </row>
    <row r="45" spans="1:1" x14ac:dyDescent="0.2">
      <c r="A45" s="104"/>
    </row>
    <row r="46" spans="1:1" x14ac:dyDescent="0.2">
      <c r="A46" s="104"/>
    </row>
    <row r="47" spans="1:1" x14ac:dyDescent="0.2">
      <c r="A47" s="104"/>
    </row>
    <row r="48" spans="1:1" x14ac:dyDescent="0.2">
      <c r="A48" s="104"/>
    </row>
    <row r="49" spans="1:1" x14ac:dyDescent="0.2">
      <c r="A49" s="104"/>
    </row>
    <row r="50" spans="1:1" x14ac:dyDescent="0.2">
      <c r="A50" s="104"/>
    </row>
    <row r="51" spans="1:1" x14ac:dyDescent="0.2">
      <c r="A51" s="104"/>
    </row>
    <row r="52" spans="1:1" x14ac:dyDescent="0.2">
      <c r="A52" s="104"/>
    </row>
    <row r="53" spans="1:1" x14ac:dyDescent="0.2">
      <c r="A53" s="104"/>
    </row>
    <row r="54" spans="1:1" x14ac:dyDescent="0.2">
      <c r="A54" s="104"/>
    </row>
    <row r="55" spans="1:1" x14ac:dyDescent="0.2">
      <c r="A55" s="104"/>
    </row>
    <row r="56" spans="1:1" x14ac:dyDescent="0.2">
      <c r="A56" s="104"/>
    </row>
    <row r="57" spans="1:1" x14ac:dyDescent="0.2">
      <c r="A57" s="104"/>
    </row>
    <row r="58" spans="1:1" x14ac:dyDescent="0.2">
      <c r="A58" s="104"/>
    </row>
    <row r="59" spans="1:1" x14ac:dyDescent="0.2">
      <c r="A59" s="104"/>
    </row>
    <row r="60" spans="1:1" x14ac:dyDescent="0.2">
      <c r="A60" s="104"/>
    </row>
    <row r="61" spans="1:1" x14ac:dyDescent="0.2">
      <c r="A61" s="104"/>
    </row>
    <row r="62" spans="1:1" x14ac:dyDescent="0.2">
      <c r="A62" s="104"/>
    </row>
    <row r="63" spans="1:1" x14ac:dyDescent="0.2">
      <c r="A63" s="104"/>
    </row>
    <row r="64" spans="1:1" x14ac:dyDescent="0.2">
      <c r="A64" s="104"/>
    </row>
    <row r="65" spans="1:1" x14ac:dyDescent="0.2">
      <c r="A65" s="104"/>
    </row>
    <row r="66" spans="1:1" x14ac:dyDescent="0.2">
      <c r="A66" s="104"/>
    </row>
    <row r="67" spans="1:1" x14ac:dyDescent="0.2">
      <c r="A67" s="104"/>
    </row>
    <row r="68" spans="1:1" x14ac:dyDescent="0.2">
      <c r="A68" s="104"/>
    </row>
    <row r="69" spans="1:1" x14ac:dyDescent="0.2">
      <c r="A69" s="104"/>
    </row>
    <row r="70" spans="1:1" x14ac:dyDescent="0.2">
      <c r="A70" s="104"/>
    </row>
    <row r="71" spans="1:1" x14ac:dyDescent="0.2">
      <c r="A71" s="104"/>
    </row>
    <row r="72" spans="1:1" x14ac:dyDescent="0.2">
      <c r="A72" s="104"/>
    </row>
    <row r="73" spans="1:1" x14ac:dyDescent="0.2">
      <c r="A73" s="104"/>
    </row>
    <row r="74" spans="1:1" x14ac:dyDescent="0.2">
      <c r="A74" s="104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F69"/>
  <sheetViews>
    <sheetView workbookViewId="0">
      <selection sqref="A1:A104"/>
    </sheetView>
  </sheetViews>
  <sheetFormatPr defaultColWidth="16.5703125" defaultRowHeight="12.75" x14ac:dyDescent="0.2"/>
  <sheetData>
    <row r="1" spans="1:6" x14ac:dyDescent="0.2">
      <c r="A1" t="s">
        <v>253</v>
      </c>
      <c r="C1" s="48"/>
      <c r="E1" s="49"/>
      <c r="F1" s="29"/>
    </row>
    <row r="2" spans="1:6" x14ac:dyDescent="0.2">
      <c r="A2" t="s">
        <v>273</v>
      </c>
      <c r="C2" s="48"/>
      <c r="D2" s="48"/>
      <c r="E2" s="48"/>
      <c r="F2" s="29"/>
    </row>
    <row r="3" spans="1:6" x14ac:dyDescent="0.2">
      <c r="A3" t="s">
        <v>263</v>
      </c>
      <c r="E3" s="49"/>
    </row>
    <row r="4" spans="1:6" x14ac:dyDescent="0.2">
      <c r="A4" t="s">
        <v>278</v>
      </c>
      <c r="C4" s="48"/>
      <c r="E4" s="49"/>
    </row>
    <row r="5" spans="1:6" x14ac:dyDescent="0.2">
      <c r="A5" t="s">
        <v>532</v>
      </c>
    </row>
    <row r="6" spans="1:6" x14ac:dyDescent="0.2">
      <c r="A6" t="s">
        <v>311</v>
      </c>
    </row>
    <row r="7" spans="1:6" x14ac:dyDescent="0.2">
      <c r="A7" t="s">
        <v>296</v>
      </c>
    </row>
    <row r="8" spans="1:6" x14ac:dyDescent="0.2">
      <c r="A8" t="s">
        <v>289</v>
      </c>
    </row>
    <row r="9" spans="1:6" x14ac:dyDescent="0.2">
      <c r="A9" t="s">
        <v>292</v>
      </c>
    </row>
    <row r="10" spans="1:6" x14ac:dyDescent="0.2">
      <c r="A10" t="s">
        <v>262</v>
      </c>
    </row>
    <row r="11" spans="1:6" x14ac:dyDescent="0.2">
      <c r="A11" t="s">
        <v>307</v>
      </c>
    </row>
    <row r="12" spans="1:6" x14ac:dyDescent="0.2">
      <c r="A12" t="s">
        <v>254</v>
      </c>
    </row>
    <row r="13" spans="1:6" x14ac:dyDescent="0.2">
      <c r="A13" t="s">
        <v>280</v>
      </c>
    </row>
    <row r="14" spans="1:6" x14ac:dyDescent="0.2">
      <c r="A14" t="s">
        <v>300</v>
      </c>
    </row>
    <row r="15" spans="1:6" x14ac:dyDescent="0.2">
      <c r="A15" t="s">
        <v>314</v>
      </c>
    </row>
    <row r="16" spans="1:6" x14ac:dyDescent="0.2">
      <c r="A16" t="s">
        <v>252</v>
      </c>
    </row>
    <row r="17" spans="1:1" x14ac:dyDescent="0.2">
      <c r="A17" t="s">
        <v>312</v>
      </c>
    </row>
    <row r="18" spans="1:1" x14ac:dyDescent="0.2">
      <c r="A18" t="s">
        <v>258</v>
      </c>
    </row>
    <row r="19" spans="1:1" x14ac:dyDescent="0.2">
      <c r="A19" t="s">
        <v>315</v>
      </c>
    </row>
    <row r="20" spans="1:1" x14ac:dyDescent="0.2">
      <c r="A20" t="s">
        <v>608</v>
      </c>
    </row>
    <row r="21" spans="1:1" x14ac:dyDescent="0.2">
      <c r="A21" t="s">
        <v>270</v>
      </c>
    </row>
    <row r="22" spans="1:1" x14ac:dyDescent="0.2">
      <c r="A22" t="s">
        <v>265</v>
      </c>
    </row>
    <row r="23" spans="1:1" x14ac:dyDescent="0.2">
      <c r="A23" t="s">
        <v>297</v>
      </c>
    </row>
    <row r="24" spans="1:1" x14ac:dyDescent="0.2">
      <c r="A24" t="s">
        <v>377</v>
      </c>
    </row>
    <row r="25" spans="1:1" x14ac:dyDescent="0.2">
      <c r="A25" t="s">
        <v>313</v>
      </c>
    </row>
    <row r="26" spans="1:1" x14ac:dyDescent="0.2">
      <c r="A26" t="s">
        <v>255</v>
      </c>
    </row>
    <row r="27" spans="1:1" x14ac:dyDescent="0.2">
      <c r="A27" t="s">
        <v>346</v>
      </c>
    </row>
    <row r="28" spans="1:1" x14ac:dyDescent="0.2">
      <c r="A28" t="s">
        <v>272</v>
      </c>
    </row>
    <row r="29" spans="1:1" x14ac:dyDescent="0.2">
      <c r="A29" t="s">
        <v>266</v>
      </c>
    </row>
    <row r="30" spans="1:1" x14ac:dyDescent="0.2">
      <c r="A30" t="s">
        <v>291</v>
      </c>
    </row>
    <row r="31" spans="1:1" x14ac:dyDescent="0.2">
      <c r="A31" t="s">
        <v>729</v>
      </c>
    </row>
    <row r="32" spans="1:1" x14ac:dyDescent="0.2">
      <c r="A32" t="s">
        <v>299</v>
      </c>
    </row>
    <row r="33" spans="1:1" x14ac:dyDescent="0.2">
      <c r="A33" t="s">
        <v>524</v>
      </c>
    </row>
    <row r="34" spans="1:1" x14ac:dyDescent="0.2">
      <c r="A34" t="s">
        <v>525</v>
      </c>
    </row>
    <row r="35" spans="1:1" x14ac:dyDescent="0.2">
      <c r="A35" t="s">
        <v>308</v>
      </c>
    </row>
    <row r="36" spans="1:1" x14ac:dyDescent="0.2">
      <c r="A36" t="s">
        <v>347</v>
      </c>
    </row>
    <row r="37" spans="1:1" x14ac:dyDescent="0.2">
      <c r="A37" t="s">
        <v>778</v>
      </c>
    </row>
    <row r="38" spans="1:1" x14ac:dyDescent="0.2">
      <c r="A38" t="s">
        <v>526</v>
      </c>
    </row>
    <row r="39" spans="1:1" x14ac:dyDescent="0.2">
      <c r="A39" t="s">
        <v>269</v>
      </c>
    </row>
    <row r="40" spans="1:1" x14ac:dyDescent="0.2">
      <c r="A40" t="s">
        <v>553</v>
      </c>
    </row>
    <row r="41" spans="1:1" x14ac:dyDescent="0.2">
      <c r="A41" t="s">
        <v>617</v>
      </c>
    </row>
    <row r="42" spans="1:1" x14ac:dyDescent="0.2">
      <c r="A42" t="s">
        <v>284</v>
      </c>
    </row>
    <row r="43" spans="1:1" x14ac:dyDescent="0.2">
      <c r="A43" t="s">
        <v>306</v>
      </c>
    </row>
    <row r="44" spans="1:1" x14ac:dyDescent="0.2">
      <c r="A44" t="s">
        <v>257</v>
      </c>
    </row>
    <row r="45" spans="1:1" x14ac:dyDescent="0.2">
      <c r="A45" t="s">
        <v>261</v>
      </c>
    </row>
    <row r="46" spans="1:1" x14ac:dyDescent="0.2">
      <c r="A46" t="s">
        <v>348</v>
      </c>
    </row>
    <row r="47" spans="1:1" x14ac:dyDescent="0.2">
      <c r="A47" t="s">
        <v>281</v>
      </c>
    </row>
    <row r="48" spans="1:1" x14ac:dyDescent="0.2">
      <c r="A48" t="s">
        <v>256</v>
      </c>
    </row>
    <row r="49" spans="1:1" x14ac:dyDescent="0.2">
      <c r="A49" t="s">
        <v>275</v>
      </c>
    </row>
    <row r="50" spans="1:1" x14ac:dyDescent="0.2">
      <c r="A50" t="s">
        <v>283</v>
      </c>
    </row>
    <row r="51" spans="1:1" x14ac:dyDescent="0.2">
      <c r="A51" t="s">
        <v>267</v>
      </c>
    </row>
    <row r="52" spans="1:1" x14ac:dyDescent="0.2">
      <c r="A52" t="s">
        <v>625</v>
      </c>
    </row>
    <row r="53" spans="1:1" x14ac:dyDescent="0.2">
      <c r="A53" t="s">
        <v>770</v>
      </c>
    </row>
    <row r="54" spans="1:1" x14ac:dyDescent="0.2">
      <c r="A54" t="s">
        <v>781</v>
      </c>
    </row>
    <row r="55" spans="1:1" x14ac:dyDescent="0.2">
      <c r="A55" t="s">
        <v>295</v>
      </c>
    </row>
    <row r="56" spans="1:1" x14ac:dyDescent="0.2">
      <c r="A56" t="s">
        <v>271</v>
      </c>
    </row>
    <row r="57" spans="1:1" x14ac:dyDescent="0.2">
      <c r="A57" t="s">
        <v>285</v>
      </c>
    </row>
    <row r="58" spans="1:1" x14ac:dyDescent="0.2">
      <c r="A58" t="s">
        <v>609</v>
      </c>
    </row>
    <row r="59" spans="1:1" x14ac:dyDescent="0.2">
      <c r="A59" t="s">
        <v>616</v>
      </c>
    </row>
    <row r="60" spans="1:1" x14ac:dyDescent="0.2">
      <c r="A60" t="s">
        <v>614</v>
      </c>
    </row>
    <row r="61" spans="1:1" x14ac:dyDescent="0.2">
      <c r="A61" t="s">
        <v>610</v>
      </c>
    </row>
    <row r="62" spans="1:1" x14ac:dyDescent="0.2">
      <c r="A62" t="s">
        <v>611</v>
      </c>
    </row>
    <row r="63" spans="1:1" x14ac:dyDescent="0.2">
      <c r="A63" t="s">
        <v>619</v>
      </c>
    </row>
    <row r="64" spans="1:1" x14ac:dyDescent="0.2">
      <c r="A64" t="s">
        <v>628</v>
      </c>
    </row>
    <row r="65" spans="1:1" x14ac:dyDescent="0.2">
      <c r="A65" t="s">
        <v>624</v>
      </c>
    </row>
    <row r="66" spans="1:1" x14ac:dyDescent="0.2">
      <c r="A66" t="s">
        <v>623</v>
      </c>
    </row>
    <row r="67" spans="1:1" x14ac:dyDescent="0.2">
      <c r="A67" t="s">
        <v>621</v>
      </c>
    </row>
    <row r="68" spans="1:1" x14ac:dyDescent="0.2">
      <c r="A68" t="s">
        <v>626</v>
      </c>
    </row>
    <row r="69" spans="1:1" x14ac:dyDescent="0.2">
      <c r="A69" t="s">
        <v>613</v>
      </c>
    </row>
  </sheetData>
  <sortState ref="A1:A104">
    <sortCondition ref="A1:A150"/>
  </sortState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C973"/>
  <sheetViews>
    <sheetView workbookViewId="0"/>
  </sheetViews>
  <sheetFormatPr defaultRowHeight="12.75" x14ac:dyDescent="0.2"/>
  <cols>
    <col min="1" max="1" width="10.140625" style="8" bestFit="1" customWidth="1"/>
    <col min="2" max="2" width="11.85546875" bestFit="1" customWidth="1"/>
    <col min="3" max="3" width="17.140625" style="2" bestFit="1" customWidth="1"/>
    <col min="4" max="4" width="30.85546875" bestFit="1" customWidth="1"/>
  </cols>
  <sheetData>
    <row r="1" spans="1:3" x14ac:dyDescent="0.2">
      <c r="A1" s="8" t="s">
        <v>323</v>
      </c>
      <c r="B1" t="s">
        <v>324</v>
      </c>
    </row>
    <row r="2" spans="1:3" x14ac:dyDescent="0.2">
      <c r="A2" s="8">
        <v>42736</v>
      </c>
      <c r="B2">
        <f>WEEKDAY(A2,2)</f>
        <v>7</v>
      </c>
    </row>
    <row r="3" spans="1:3" x14ac:dyDescent="0.2">
      <c r="A3" s="8">
        <v>42737</v>
      </c>
      <c r="B3">
        <f t="shared" ref="B3:B66" si="0">WEEKDAY(A3,2)</f>
        <v>1</v>
      </c>
    </row>
    <row r="4" spans="1:3" x14ac:dyDescent="0.2">
      <c r="A4" s="8">
        <v>42738</v>
      </c>
      <c r="B4">
        <f t="shared" si="0"/>
        <v>2</v>
      </c>
    </row>
    <row r="5" spans="1:3" x14ac:dyDescent="0.2">
      <c r="A5" s="8">
        <v>42739</v>
      </c>
      <c r="B5">
        <f t="shared" si="0"/>
        <v>3</v>
      </c>
    </row>
    <row r="6" spans="1:3" x14ac:dyDescent="0.2">
      <c r="A6" s="8">
        <v>42740</v>
      </c>
      <c r="B6">
        <f t="shared" si="0"/>
        <v>4</v>
      </c>
    </row>
    <row r="7" spans="1:3" x14ac:dyDescent="0.2">
      <c r="A7" s="8">
        <v>42741</v>
      </c>
      <c r="B7">
        <f t="shared" si="0"/>
        <v>5</v>
      </c>
    </row>
    <row r="8" spans="1:3" x14ac:dyDescent="0.2">
      <c r="A8" s="8">
        <v>42742</v>
      </c>
      <c r="B8">
        <f t="shared" si="0"/>
        <v>6</v>
      </c>
    </row>
    <row r="9" spans="1:3" x14ac:dyDescent="0.2">
      <c r="A9" s="8">
        <v>42743</v>
      </c>
      <c r="B9">
        <f t="shared" si="0"/>
        <v>7</v>
      </c>
    </row>
    <row r="10" spans="1:3" x14ac:dyDescent="0.2">
      <c r="A10" s="8">
        <v>42744</v>
      </c>
      <c r="B10">
        <f t="shared" si="0"/>
        <v>1</v>
      </c>
    </row>
    <row r="11" spans="1:3" x14ac:dyDescent="0.2">
      <c r="A11" s="8">
        <v>42745</v>
      </c>
      <c r="B11">
        <f t="shared" si="0"/>
        <v>2</v>
      </c>
    </row>
    <row r="12" spans="1:3" x14ac:dyDescent="0.2">
      <c r="A12" s="8">
        <v>42746</v>
      </c>
      <c r="B12">
        <f t="shared" si="0"/>
        <v>3</v>
      </c>
      <c r="C12" s="109"/>
    </row>
    <row r="13" spans="1:3" x14ac:dyDescent="0.2">
      <c r="A13" s="8">
        <v>42747</v>
      </c>
      <c r="B13">
        <f t="shared" si="0"/>
        <v>4</v>
      </c>
    </row>
    <row r="14" spans="1:3" x14ac:dyDescent="0.2">
      <c r="A14" s="8">
        <v>42748</v>
      </c>
      <c r="B14">
        <f t="shared" si="0"/>
        <v>5</v>
      </c>
    </row>
    <row r="15" spans="1:3" x14ac:dyDescent="0.2">
      <c r="A15" s="8">
        <v>42749</v>
      </c>
      <c r="B15">
        <f t="shared" si="0"/>
        <v>6</v>
      </c>
    </row>
    <row r="16" spans="1:3" x14ac:dyDescent="0.2">
      <c r="A16" s="8">
        <v>42750</v>
      </c>
      <c r="B16">
        <f t="shared" si="0"/>
        <v>7</v>
      </c>
    </row>
    <row r="17" spans="1:2" x14ac:dyDescent="0.2">
      <c r="A17" s="8">
        <v>42751</v>
      </c>
      <c r="B17">
        <f t="shared" si="0"/>
        <v>1</v>
      </c>
    </row>
    <row r="18" spans="1:2" x14ac:dyDescent="0.2">
      <c r="A18" s="8">
        <v>42752</v>
      </c>
      <c r="B18">
        <f t="shared" si="0"/>
        <v>2</v>
      </c>
    </row>
    <row r="19" spans="1:2" x14ac:dyDescent="0.2">
      <c r="A19" s="8">
        <v>42753</v>
      </c>
      <c r="B19">
        <f t="shared" si="0"/>
        <v>3</v>
      </c>
    </row>
    <row r="20" spans="1:2" x14ac:dyDescent="0.2">
      <c r="A20" s="8">
        <v>42754</v>
      </c>
      <c r="B20">
        <f t="shared" si="0"/>
        <v>4</v>
      </c>
    </row>
    <row r="21" spans="1:2" x14ac:dyDescent="0.2">
      <c r="A21" s="8">
        <v>42755</v>
      </c>
      <c r="B21">
        <f t="shared" si="0"/>
        <v>5</v>
      </c>
    </row>
    <row r="22" spans="1:2" x14ac:dyDescent="0.2">
      <c r="A22" s="8">
        <v>42756</v>
      </c>
      <c r="B22">
        <f t="shared" si="0"/>
        <v>6</v>
      </c>
    </row>
    <row r="23" spans="1:2" x14ac:dyDescent="0.2">
      <c r="A23" s="8">
        <v>42757</v>
      </c>
      <c r="B23">
        <f t="shared" si="0"/>
        <v>7</v>
      </c>
    </row>
    <row r="24" spans="1:2" x14ac:dyDescent="0.2">
      <c r="A24" s="8">
        <v>42758</v>
      </c>
      <c r="B24">
        <f t="shared" si="0"/>
        <v>1</v>
      </c>
    </row>
    <row r="25" spans="1:2" x14ac:dyDescent="0.2">
      <c r="A25" s="8">
        <v>42759</v>
      </c>
      <c r="B25">
        <f t="shared" si="0"/>
        <v>2</v>
      </c>
    </row>
    <row r="26" spans="1:2" x14ac:dyDescent="0.2">
      <c r="A26" s="8">
        <v>42760</v>
      </c>
      <c r="B26">
        <f t="shared" si="0"/>
        <v>3</v>
      </c>
    </row>
    <row r="27" spans="1:2" x14ac:dyDescent="0.2">
      <c r="A27" s="8">
        <v>42761</v>
      </c>
      <c r="B27">
        <f t="shared" si="0"/>
        <v>4</v>
      </c>
    </row>
    <row r="28" spans="1:2" x14ac:dyDescent="0.2">
      <c r="A28" s="8">
        <v>42762</v>
      </c>
      <c r="B28">
        <f t="shared" si="0"/>
        <v>5</v>
      </c>
    </row>
    <row r="29" spans="1:2" x14ac:dyDescent="0.2">
      <c r="A29" s="8">
        <v>42763</v>
      </c>
      <c r="B29">
        <f t="shared" si="0"/>
        <v>6</v>
      </c>
    </row>
    <row r="30" spans="1:2" x14ac:dyDescent="0.2">
      <c r="A30" s="8">
        <v>42764</v>
      </c>
      <c r="B30">
        <f t="shared" si="0"/>
        <v>7</v>
      </c>
    </row>
    <row r="31" spans="1:2" x14ac:dyDescent="0.2">
      <c r="A31" s="8">
        <v>42765</v>
      </c>
      <c r="B31">
        <f t="shared" si="0"/>
        <v>1</v>
      </c>
    </row>
    <row r="32" spans="1:2" x14ac:dyDescent="0.2">
      <c r="A32" s="8">
        <v>42766</v>
      </c>
      <c r="B32">
        <f t="shared" si="0"/>
        <v>2</v>
      </c>
    </row>
    <row r="33" spans="1:2" x14ac:dyDescent="0.2">
      <c r="A33" s="8">
        <v>42767</v>
      </c>
      <c r="B33">
        <f t="shared" si="0"/>
        <v>3</v>
      </c>
    </row>
    <row r="34" spans="1:2" x14ac:dyDescent="0.2">
      <c r="A34" s="8">
        <v>42768</v>
      </c>
      <c r="B34">
        <f t="shared" si="0"/>
        <v>4</v>
      </c>
    </row>
    <row r="35" spans="1:2" x14ac:dyDescent="0.2">
      <c r="A35" s="8">
        <v>42769</v>
      </c>
      <c r="B35">
        <f t="shared" si="0"/>
        <v>5</v>
      </c>
    </row>
    <row r="36" spans="1:2" x14ac:dyDescent="0.2">
      <c r="A36" s="8">
        <v>42770</v>
      </c>
      <c r="B36">
        <f t="shared" si="0"/>
        <v>6</v>
      </c>
    </row>
    <row r="37" spans="1:2" x14ac:dyDescent="0.2">
      <c r="A37" s="8">
        <v>42771</v>
      </c>
      <c r="B37">
        <f t="shared" si="0"/>
        <v>7</v>
      </c>
    </row>
    <row r="38" spans="1:2" x14ac:dyDescent="0.2">
      <c r="A38" s="8">
        <v>42772</v>
      </c>
      <c r="B38">
        <f t="shared" si="0"/>
        <v>1</v>
      </c>
    </row>
    <row r="39" spans="1:2" x14ac:dyDescent="0.2">
      <c r="A39" s="8">
        <v>42773</v>
      </c>
      <c r="B39">
        <f t="shared" si="0"/>
        <v>2</v>
      </c>
    </row>
    <row r="40" spans="1:2" x14ac:dyDescent="0.2">
      <c r="A40" s="8">
        <v>42774</v>
      </c>
      <c r="B40">
        <f t="shared" si="0"/>
        <v>3</v>
      </c>
    </row>
    <row r="41" spans="1:2" x14ac:dyDescent="0.2">
      <c r="A41" s="8">
        <v>42775</v>
      </c>
      <c r="B41">
        <f t="shared" si="0"/>
        <v>4</v>
      </c>
    </row>
    <row r="42" spans="1:2" x14ac:dyDescent="0.2">
      <c r="A42" s="8">
        <v>42776</v>
      </c>
      <c r="B42">
        <f t="shared" si="0"/>
        <v>5</v>
      </c>
    </row>
    <row r="43" spans="1:2" x14ac:dyDescent="0.2">
      <c r="A43" s="8">
        <v>42777</v>
      </c>
      <c r="B43">
        <f t="shared" si="0"/>
        <v>6</v>
      </c>
    </row>
    <row r="44" spans="1:2" x14ac:dyDescent="0.2">
      <c r="A44" s="8">
        <v>42778</v>
      </c>
      <c r="B44">
        <f t="shared" si="0"/>
        <v>7</v>
      </c>
    </row>
    <row r="45" spans="1:2" x14ac:dyDescent="0.2">
      <c r="A45" s="8">
        <v>42779</v>
      </c>
      <c r="B45">
        <f t="shared" si="0"/>
        <v>1</v>
      </c>
    </row>
    <row r="46" spans="1:2" x14ac:dyDescent="0.2">
      <c r="A46" s="8">
        <v>42780</v>
      </c>
      <c r="B46">
        <f t="shared" si="0"/>
        <v>2</v>
      </c>
    </row>
    <row r="47" spans="1:2" x14ac:dyDescent="0.2">
      <c r="A47" s="8">
        <v>42781</v>
      </c>
      <c r="B47">
        <f t="shared" si="0"/>
        <v>3</v>
      </c>
    </row>
    <row r="48" spans="1:2" x14ac:dyDescent="0.2">
      <c r="A48" s="8">
        <v>42782</v>
      </c>
      <c r="B48">
        <f t="shared" si="0"/>
        <v>4</v>
      </c>
    </row>
    <row r="49" spans="1:2" x14ac:dyDescent="0.2">
      <c r="A49" s="8">
        <v>42783</v>
      </c>
      <c r="B49">
        <f t="shared" si="0"/>
        <v>5</v>
      </c>
    </row>
    <row r="50" spans="1:2" x14ac:dyDescent="0.2">
      <c r="A50" s="8">
        <v>42784</v>
      </c>
      <c r="B50">
        <f t="shared" si="0"/>
        <v>6</v>
      </c>
    </row>
    <row r="51" spans="1:2" x14ac:dyDescent="0.2">
      <c r="A51" s="8">
        <v>42785</v>
      </c>
      <c r="B51">
        <f t="shared" si="0"/>
        <v>7</v>
      </c>
    </row>
    <row r="52" spans="1:2" x14ac:dyDescent="0.2">
      <c r="A52" s="8">
        <v>42786</v>
      </c>
      <c r="B52">
        <f t="shared" si="0"/>
        <v>1</v>
      </c>
    </row>
    <row r="53" spans="1:2" x14ac:dyDescent="0.2">
      <c r="A53" s="8">
        <v>42787</v>
      </c>
      <c r="B53">
        <f t="shared" si="0"/>
        <v>2</v>
      </c>
    </row>
    <row r="54" spans="1:2" x14ac:dyDescent="0.2">
      <c r="A54" s="8">
        <v>42788</v>
      </c>
      <c r="B54">
        <f t="shared" si="0"/>
        <v>3</v>
      </c>
    </row>
    <row r="55" spans="1:2" x14ac:dyDescent="0.2">
      <c r="A55" s="8">
        <v>42789</v>
      </c>
      <c r="B55">
        <f t="shared" si="0"/>
        <v>4</v>
      </c>
    </row>
    <row r="56" spans="1:2" x14ac:dyDescent="0.2">
      <c r="A56" s="8">
        <v>42790</v>
      </c>
      <c r="B56">
        <f t="shared" si="0"/>
        <v>5</v>
      </c>
    </row>
    <row r="57" spans="1:2" x14ac:dyDescent="0.2">
      <c r="A57" s="8">
        <v>42791</v>
      </c>
      <c r="B57">
        <f t="shared" si="0"/>
        <v>6</v>
      </c>
    </row>
    <row r="58" spans="1:2" x14ac:dyDescent="0.2">
      <c r="A58" s="8">
        <v>42792</v>
      </c>
      <c r="B58">
        <f t="shared" si="0"/>
        <v>7</v>
      </c>
    </row>
    <row r="59" spans="1:2" x14ac:dyDescent="0.2">
      <c r="A59" s="8">
        <v>42793</v>
      </c>
      <c r="B59">
        <f t="shared" si="0"/>
        <v>1</v>
      </c>
    </row>
    <row r="60" spans="1:2" x14ac:dyDescent="0.2">
      <c r="A60" s="8">
        <v>42794</v>
      </c>
      <c r="B60">
        <f t="shared" si="0"/>
        <v>2</v>
      </c>
    </row>
    <row r="61" spans="1:2" x14ac:dyDescent="0.2">
      <c r="A61" s="8">
        <v>42795</v>
      </c>
      <c r="B61">
        <f t="shared" si="0"/>
        <v>3</v>
      </c>
    </row>
    <row r="62" spans="1:2" x14ac:dyDescent="0.2">
      <c r="A62" s="8">
        <v>42796</v>
      </c>
      <c r="B62">
        <f t="shared" si="0"/>
        <v>4</v>
      </c>
    </row>
    <row r="63" spans="1:2" x14ac:dyDescent="0.2">
      <c r="A63" s="8">
        <v>42797</v>
      </c>
      <c r="B63">
        <f t="shared" si="0"/>
        <v>5</v>
      </c>
    </row>
    <row r="64" spans="1:2" x14ac:dyDescent="0.2">
      <c r="A64" s="8">
        <v>42798</v>
      </c>
      <c r="B64">
        <f t="shared" si="0"/>
        <v>6</v>
      </c>
    </row>
    <row r="65" spans="1:2" x14ac:dyDescent="0.2">
      <c r="A65" s="8">
        <v>42799</v>
      </c>
      <c r="B65">
        <f t="shared" si="0"/>
        <v>7</v>
      </c>
    </row>
    <row r="66" spans="1:2" x14ac:dyDescent="0.2">
      <c r="A66" s="8">
        <v>42800</v>
      </c>
      <c r="B66">
        <f t="shared" si="0"/>
        <v>1</v>
      </c>
    </row>
    <row r="67" spans="1:2" x14ac:dyDescent="0.2">
      <c r="A67" s="8">
        <v>42801</v>
      </c>
      <c r="B67">
        <f t="shared" ref="B67:B130" si="1">WEEKDAY(A67,2)</f>
        <v>2</v>
      </c>
    </row>
    <row r="68" spans="1:2" x14ac:dyDescent="0.2">
      <c r="A68" s="8">
        <v>42802</v>
      </c>
      <c r="B68">
        <f t="shared" si="1"/>
        <v>3</v>
      </c>
    </row>
    <row r="69" spans="1:2" x14ac:dyDescent="0.2">
      <c r="A69" s="8">
        <v>42803</v>
      </c>
      <c r="B69">
        <f t="shared" si="1"/>
        <v>4</v>
      </c>
    </row>
    <row r="70" spans="1:2" x14ac:dyDescent="0.2">
      <c r="A70" s="8">
        <v>42804</v>
      </c>
      <c r="B70">
        <f t="shared" si="1"/>
        <v>5</v>
      </c>
    </row>
    <row r="71" spans="1:2" x14ac:dyDescent="0.2">
      <c r="A71" s="8">
        <v>42805</v>
      </c>
      <c r="B71">
        <f t="shared" si="1"/>
        <v>6</v>
      </c>
    </row>
    <row r="72" spans="1:2" x14ac:dyDescent="0.2">
      <c r="A72" s="8">
        <v>42806</v>
      </c>
      <c r="B72">
        <f t="shared" si="1"/>
        <v>7</v>
      </c>
    </row>
    <row r="73" spans="1:2" x14ac:dyDescent="0.2">
      <c r="A73" s="8">
        <v>42807</v>
      </c>
      <c r="B73">
        <f t="shared" si="1"/>
        <v>1</v>
      </c>
    </row>
    <row r="74" spans="1:2" x14ac:dyDescent="0.2">
      <c r="A74" s="8">
        <v>42808</v>
      </c>
      <c r="B74">
        <f t="shared" si="1"/>
        <v>2</v>
      </c>
    </row>
    <row r="75" spans="1:2" x14ac:dyDescent="0.2">
      <c r="A75" s="8">
        <v>42809</v>
      </c>
      <c r="B75">
        <f t="shared" si="1"/>
        <v>3</v>
      </c>
    </row>
    <row r="76" spans="1:2" x14ac:dyDescent="0.2">
      <c r="A76" s="8">
        <v>42810</v>
      </c>
      <c r="B76">
        <f t="shared" si="1"/>
        <v>4</v>
      </c>
    </row>
    <row r="77" spans="1:2" x14ac:dyDescent="0.2">
      <c r="A77" s="8">
        <v>42811</v>
      </c>
      <c r="B77">
        <f t="shared" si="1"/>
        <v>5</v>
      </c>
    </row>
    <row r="78" spans="1:2" x14ac:dyDescent="0.2">
      <c r="A78" s="8">
        <v>42812</v>
      </c>
      <c r="B78">
        <f t="shared" si="1"/>
        <v>6</v>
      </c>
    </row>
    <row r="79" spans="1:2" x14ac:dyDescent="0.2">
      <c r="A79" s="8">
        <v>42813</v>
      </c>
      <c r="B79">
        <f t="shared" si="1"/>
        <v>7</v>
      </c>
    </row>
    <row r="80" spans="1:2" x14ac:dyDescent="0.2">
      <c r="A80" s="8">
        <v>42814</v>
      </c>
      <c r="B80">
        <f t="shared" si="1"/>
        <v>1</v>
      </c>
    </row>
    <row r="81" spans="1:2" x14ac:dyDescent="0.2">
      <c r="A81" s="8">
        <v>42815</v>
      </c>
      <c r="B81">
        <f t="shared" si="1"/>
        <v>2</v>
      </c>
    </row>
    <row r="82" spans="1:2" x14ac:dyDescent="0.2">
      <c r="A82" s="8">
        <v>42816</v>
      </c>
      <c r="B82">
        <f t="shared" si="1"/>
        <v>3</v>
      </c>
    </row>
    <row r="83" spans="1:2" x14ac:dyDescent="0.2">
      <c r="A83" s="8">
        <v>42817</v>
      </c>
      <c r="B83">
        <f t="shared" si="1"/>
        <v>4</v>
      </c>
    </row>
    <row r="84" spans="1:2" x14ac:dyDescent="0.2">
      <c r="A84" s="8">
        <v>42818</v>
      </c>
      <c r="B84">
        <f t="shared" si="1"/>
        <v>5</v>
      </c>
    </row>
    <row r="85" spans="1:2" x14ac:dyDescent="0.2">
      <c r="A85" s="8">
        <v>42819</v>
      </c>
      <c r="B85">
        <f t="shared" si="1"/>
        <v>6</v>
      </c>
    </row>
    <row r="86" spans="1:2" x14ac:dyDescent="0.2">
      <c r="A86" s="8">
        <v>42820</v>
      </c>
      <c r="B86">
        <f t="shared" si="1"/>
        <v>7</v>
      </c>
    </row>
    <row r="87" spans="1:2" x14ac:dyDescent="0.2">
      <c r="A87" s="8">
        <v>42821</v>
      </c>
      <c r="B87">
        <f t="shared" si="1"/>
        <v>1</v>
      </c>
    </row>
    <row r="88" spans="1:2" x14ac:dyDescent="0.2">
      <c r="A88" s="8">
        <v>42822</v>
      </c>
      <c r="B88">
        <f t="shared" si="1"/>
        <v>2</v>
      </c>
    </row>
    <row r="89" spans="1:2" x14ac:dyDescent="0.2">
      <c r="A89" s="8">
        <v>42823</v>
      </c>
      <c r="B89">
        <f t="shared" si="1"/>
        <v>3</v>
      </c>
    </row>
    <row r="90" spans="1:2" x14ac:dyDescent="0.2">
      <c r="A90" s="8">
        <v>42824</v>
      </c>
      <c r="B90">
        <f t="shared" si="1"/>
        <v>4</v>
      </c>
    </row>
    <row r="91" spans="1:2" x14ac:dyDescent="0.2">
      <c r="A91" s="8">
        <v>42825</v>
      </c>
      <c r="B91">
        <f t="shared" si="1"/>
        <v>5</v>
      </c>
    </row>
    <row r="92" spans="1:2" x14ac:dyDescent="0.2">
      <c r="A92" s="8">
        <v>42826</v>
      </c>
      <c r="B92">
        <f t="shared" si="1"/>
        <v>6</v>
      </c>
    </row>
    <row r="93" spans="1:2" x14ac:dyDescent="0.2">
      <c r="A93" s="8">
        <v>42827</v>
      </c>
      <c r="B93">
        <f t="shared" si="1"/>
        <v>7</v>
      </c>
    </row>
    <row r="94" spans="1:2" x14ac:dyDescent="0.2">
      <c r="A94" s="8">
        <v>42828</v>
      </c>
      <c r="B94">
        <f t="shared" si="1"/>
        <v>1</v>
      </c>
    </row>
    <row r="95" spans="1:2" x14ac:dyDescent="0.2">
      <c r="A95" s="8">
        <v>42829</v>
      </c>
      <c r="B95">
        <f t="shared" si="1"/>
        <v>2</v>
      </c>
    </row>
    <row r="96" spans="1:2" x14ac:dyDescent="0.2">
      <c r="A96" s="8">
        <v>42830</v>
      </c>
      <c r="B96">
        <f t="shared" si="1"/>
        <v>3</v>
      </c>
    </row>
    <row r="97" spans="1:2" x14ac:dyDescent="0.2">
      <c r="A97" s="8">
        <v>42831</v>
      </c>
      <c r="B97">
        <f t="shared" si="1"/>
        <v>4</v>
      </c>
    </row>
    <row r="98" spans="1:2" x14ac:dyDescent="0.2">
      <c r="A98" s="8">
        <v>42832</v>
      </c>
      <c r="B98">
        <f t="shared" si="1"/>
        <v>5</v>
      </c>
    </row>
    <row r="99" spans="1:2" x14ac:dyDescent="0.2">
      <c r="A99" s="8">
        <v>42833</v>
      </c>
      <c r="B99">
        <f t="shared" si="1"/>
        <v>6</v>
      </c>
    </row>
    <row r="100" spans="1:2" x14ac:dyDescent="0.2">
      <c r="A100" s="8">
        <v>42834</v>
      </c>
      <c r="B100">
        <f t="shared" si="1"/>
        <v>7</v>
      </c>
    </row>
    <row r="101" spans="1:2" x14ac:dyDescent="0.2">
      <c r="A101" s="8">
        <v>42835</v>
      </c>
      <c r="B101">
        <f t="shared" si="1"/>
        <v>1</v>
      </c>
    </row>
    <row r="102" spans="1:2" x14ac:dyDescent="0.2">
      <c r="A102" s="8">
        <v>42836</v>
      </c>
      <c r="B102">
        <f t="shared" si="1"/>
        <v>2</v>
      </c>
    </row>
    <row r="103" spans="1:2" x14ac:dyDescent="0.2">
      <c r="A103" s="8">
        <v>42837</v>
      </c>
      <c r="B103">
        <f t="shared" si="1"/>
        <v>3</v>
      </c>
    </row>
    <row r="104" spans="1:2" x14ac:dyDescent="0.2">
      <c r="A104" s="8">
        <v>42838</v>
      </c>
      <c r="B104">
        <f t="shared" si="1"/>
        <v>4</v>
      </c>
    </row>
    <row r="105" spans="1:2" x14ac:dyDescent="0.2">
      <c r="A105" s="8">
        <v>42839</v>
      </c>
      <c r="B105">
        <f t="shared" si="1"/>
        <v>5</v>
      </c>
    </row>
    <row r="106" spans="1:2" x14ac:dyDescent="0.2">
      <c r="A106" s="8">
        <v>42840</v>
      </c>
      <c r="B106">
        <f t="shared" si="1"/>
        <v>6</v>
      </c>
    </row>
    <row r="107" spans="1:2" x14ac:dyDescent="0.2">
      <c r="A107" s="8">
        <v>42841</v>
      </c>
      <c r="B107">
        <f t="shared" si="1"/>
        <v>7</v>
      </c>
    </row>
    <row r="108" spans="1:2" x14ac:dyDescent="0.2">
      <c r="A108" s="8">
        <v>42842</v>
      </c>
      <c r="B108">
        <f t="shared" si="1"/>
        <v>1</v>
      </c>
    </row>
    <row r="109" spans="1:2" x14ac:dyDescent="0.2">
      <c r="A109" s="8">
        <v>42843</v>
      </c>
      <c r="B109">
        <f t="shared" si="1"/>
        <v>2</v>
      </c>
    </row>
    <row r="110" spans="1:2" x14ac:dyDescent="0.2">
      <c r="A110" s="8">
        <v>42844</v>
      </c>
      <c r="B110">
        <f t="shared" si="1"/>
        <v>3</v>
      </c>
    </row>
    <row r="111" spans="1:2" x14ac:dyDescent="0.2">
      <c r="A111" s="8">
        <v>42845</v>
      </c>
      <c r="B111">
        <f t="shared" si="1"/>
        <v>4</v>
      </c>
    </row>
    <row r="112" spans="1:2" x14ac:dyDescent="0.2">
      <c r="A112" s="8">
        <v>42846</v>
      </c>
      <c r="B112">
        <f t="shared" si="1"/>
        <v>5</v>
      </c>
    </row>
    <row r="113" spans="1:2" x14ac:dyDescent="0.2">
      <c r="A113" s="8">
        <v>42847</v>
      </c>
      <c r="B113">
        <f t="shared" si="1"/>
        <v>6</v>
      </c>
    </row>
    <row r="114" spans="1:2" x14ac:dyDescent="0.2">
      <c r="A114" s="8">
        <v>42848</v>
      </c>
      <c r="B114">
        <f t="shared" si="1"/>
        <v>7</v>
      </c>
    </row>
    <row r="115" spans="1:2" x14ac:dyDescent="0.2">
      <c r="A115" s="8">
        <v>42849</v>
      </c>
      <c r="B115">
        <f t="shared" si="1"/>
        <v>1</v>
      </c>
    </row>
    <row r="116" spans="1:2" x14ac:dyDescent="0.2">
      <c r="A116" s="8">
        <v>42850</v>
      </c>
      <c r="B116">
        <f t="shared" si="1"/>
        <v>2</v>
      </c>
    </row>
    <row r="117" spans="1:2" x14ac:dyDescent="0.2">
      <c r="A117" s="8">
        <v>42851</v>
      </c>
      <c r="B117">
        <f t="shared" si="1"/>
        <v>3</v>
      </c>
    </row>
    <row r="118" spans="1:2" x14ac:dyDescent="0.2">
      <c r="A118" s="8">
        <v>42852</v>
      </c>
      <c r="B118">
        <f t="shared" si="1"/>
        <v>4</v>
      </c>
    </row>
    <row r="119" spans="1:2" x14ac:dyDescent="0.2">
      <c r="A119" s="8">
        <v>42853</v>
      </c>
      <c r="B119">
        <f t="shared" si="1"/>
        <v>5</v>
      </c>
    </row>
    <row r="120" spans="1:2" x14ac:dyDescent="0.2">
      <c r="A120" s="8">
        <v>42854</v>
      </c>
      <c r="B120">
        <f t="shared" si="1"/>
        <v>6</v>
      </c>
    </row>
    <row r="121" spans="1:2" x14ac:dyDescent="0.2">
      <c r="A121" s="8">
        <v>42855</v>
      </c>
      <c r="B121">
        <f t="shared" si="1"/>
        <v>7</v>
      </c>
    </row>
    <row r="122" spans="1:2" x14ac:dyDescent="0.2">
      <c r="A122" s="8">
        <v>42856</v>
      </c>
      <c r="B122">
        <f t="shared" si="1"/>
        <v>1</v>
      </c>
    </row>
    <row r="123" spans="1:2" x14ac:dyDescent="0.2">
      <c r="A123" s="8">
        <v>42857</v>
      </c>
      <c r="B123">
        <f t="shared" si="1"/>
        <v>2</v>
      </c>
    </row>
    <row r="124" spans="1:2" x14ac:dyDescent="0.2">
      <c r="A124" s="8">
        <v>42858</v>
      </c>
      <c r="B124">
        <f t="shared" si="1"/>
        <v>3</v>
      </c>
    </row>
    <row r="125" spans="1:2" x14ac:dyDescent="0.2">
      <c r="A125" s="8">
        <v>42859</v>
      </c>
      <c r="B125">
        <f t="shared" si="1"/>
        <v>4</v>
      </c>
    </row>
    <row r="126" spans="1:2" x14ac:dyDescent="0.2">
      <c r="A126" s="8">
        <v>42860</v>
      </c>
      <c r="B126">
        <f t="shared" si="1"/>
        <v>5</v>
      </c>
    </row>
    <row r="127" spans="1:2" x14ac:dyDescent="0.2">
      <c r="A127" s="8">
        <v>42861</v>
      </c>
      <c r="B127">
        <f t="shared" si="1"/>
        <v>6</v>
      </c>
    </row>
    <row r="128" spans="1:2" x14ac:dyDescent="0.2">
      <c r="A128" s="8">
        <v>42862</v>
      </c>
      <c r="B128">
        <f t="shared" si="1"/>
        <v>7</v>
      </c>
    </row>
    <row r="129" spans="1:2" x14ac:dyDescent="0.2">
      <c r="A129" s="8">
        <v>42863</v>
      </c>
      <c r="B129">
        <f t="shared" si="1"/>
        <v>1</v>
      </c>
    </row>
    <row r="130" spans="1:2" x14ac:dyDescent="0.2">
      <c r="A130" s="8">
        <v>42864</v>
      </c>
      <c r="B130">
        <f t="shared" si="1"/>
        <v>2</v>
      </c>
    </row>
    <row r="131" spans="1:2" x14ac:dyDescent="0.2">
      <c r="A131" s="8">
        <v>42865</v>
      </c>
      <c r="B131">
        <f t="shared" ref="B131:B194" si="2">WEEKDAY(A131,2)</f>
        <v>3</v>
      </c>
    </row>
    <row r="132" spans="1:2" x14ac:dyDescent="0.2">
      <c r="A132" s="8">
        <v>42866</v>
      </c>
      <c r="B132">
        <f t="shared" si="2"/>
        <v>4</v>
      </c>
    </row>
    <row r="133" spans="1:2" x14ac:dyDescent="0.2">
      <c r="A133" s="8">
        <v>42867</v>
      </c>
      <c r="B133">
        <f t="shared" si="2"/>
        <v>5</v>
      </c>
    </row>
    <row r="134" spans="1:2" x14ac:dyDescent="0.2">
      <c r="A134" s="8">
        <v>42868</v>
      </c>
      <c r="B134">
        <f t="shared" si="2"/>
        <v>6</v>
      </c>
    </row>
    <row r="135" spans="1:2" x14ac:dyDescent="0.2">
      <c r="A135" s="8">
        <v>42869</v>
      </c>
      <c r="B135">
        <f t="shared" si="2"/>
        <v>7</v>
      </c>
    </row>
    <row r="136" spans="1:2" x14ac:dyDescent="0.2">
      <c r="A136" s="8">
        <v>42870</v>
      </c>
      <c r="B136">
        <f t="shared" si="2"/>
        <v>1</v>
      </c>
    </row>
    <row r="137" spans="1:2" x14ac:dyDescent="0.2">
      <c r="A137" s="8">
        <v>42871</v>
      </c>
      <c r="B137">
        <f t="shared" si="2"/>
        <v>2</v>
      </c>
    </row>
    <row r="138" spans="1:2" x14ac:dyDescent="0.2">
      <c r="A138" s="8">
        <v>42872</v>
      </c>
      <c r="B138">
        <f t="shared" si="2"/>
        <v>3</v>
      </c>
    </row>
    <row r="139" spans="1:2" x14ac:dyDescent="0.2">
      <c r="A139" s="8">
        <v>42873</v>
      </c>
      <c r="B139">
        <f t="shared" si="2"/>
        <v>4</v>
      </c>
    </row>
    <row r="140" spans="1:2" x14ac:dyDescent="0.2">
      <c r="A140" s="8">
        <v>42874</v>
      </c>
      <c r="B140">
        <f t="shared" si="2"/>
        <v>5</v>
      </c>
    </row>
    <row r="141" spans="1:2" x14ac:dyDescent="0.2">
      <c r="A141" s="8">
        <v>42875</v>
      </c>
      <c r="B141">
        <f t="shared" si="2"/>
        <v>6</v>
      </c>
    </row>
    <row r="142" spans="1:2" x14ac:dyDescent="0.2">
      <c r="A142" s="8">
        <v>42876</v>
      </c>
      <c r="B142">
        <f t="shared" si="2"/>
        <v>7</v>
      </c>
    </row>
    <row r="143" spans="1:2" x14ac:dyDescent="0.2">
      <c r="A143" s="8">
        <v>42877</v>
      </c>
      <c r="B143">
        <f t="shared" si="2"/>
        <v>1</v>
      </c>
    </row>
    <row r="144" spans="1:2" x14ac:dyDescent="0.2">
      <c r="A144" s="8">
        <v>42878</v>
      </c>
      <c r="B144">
        <f t="shared" si="2"/>
        <v>2</v>
      </c>
    </row>
    <row r="145" spans="1:2" x14ac:dyDescent="0.2">
      <c r="A145" s="8">
        <v>42879</v>
      </c>
      <c r="B145">
        <f t="shared" si="2"/>
        <v>3</v>
      </c>
    </row>
    <row r="146" spans="1:2" x14ac:dyDescent="0.2">
      <c r="A146" s="8">
        <v>42880</v>
      </c>
      <c r="B146">
        <f t="shared" si="2"/>
        <v>4</v>
      </c>
    </row>
    <row r="147" spans="1:2" x14ac:dyDescent="0.2">
      <c r="A147" s="8">
        <v>42881</v>
      </c>
      <c r="B147">
        <f t="shared" si="2"/>
        <v>5</v>
      </c>
    </row>
    <row r="148" spans="1:2" x14ac:dyDescent="0.2">
      <c r="A148" s="8">
        <v>42882</v>
      </c>
      <c r="B148">
        <f t="shared" si="2"/>
        <v>6</v>
      </c>
    </row>
    <row r="149" spans="1:2" x14ac:dyDescent="0.2">
      <c r="A149" s="8">
        <v>42883</v>
      </c>
      <c r="B149">
        <f t="shared" si="2"/>
        <v>7</v>
      </c>
    </row>
    <row r="150" spans="1:2" x14ac:dyDescent="0.2">
      <c r="A150" s="8">
        <v>42884</v>
      </c>
      <c r="B150">
        <f t="shared" si="2"/>
        <v>1</v>
      </c>
    </row>
    <row r="151" spans="1:2" x14ac:dyDescent="0.2">
      <c r="A151" s="8">
        <v>42885</v>
      </c>
      <c r="B151">
        <f t="shared" si="2"/>
        <v>2</v>
      </c>
    </row>
    <row r="152" spans="1:2" x14ac:dyDescent="0.2">
      <c r="A152" s="8">
        <v>42886</v>
      </c>
      <c r="B152">
        <f t="shared" si="2"/>
        <v>3</v>
      </c>
    </row>
    <row r="153" spans="1:2" x14ac:dyDescent="0.2">
      <c r="A153" s="8">
        <v>42887</v>
      </c>
      <c r="B153">
        <f t="shared" si="2"/>
        <v>4</v>
      </c>
    </row>
    <row r="154" spans="1:2" x14ac:dyDescent="0.2">
      <c r="A154" s="8">
        <v>42888</v>
      </c>
      <c r="B154">
        <f t="shared" si="2"/>
        <v>5</v>
      </c>
    </row>
    <row r="155" spans="1:2" x14ac:dyDescent="0.2">
      <c r="A155" s="8">
        <v>42889</v>
      </c>
      <c r="B155">
        <f t="shared" si="2"/>
        <v>6</v>
      </c>
    </row>
    <row r="156" spans="1:2" x14ac:dyDescent="0.2">
      <c r="A156" s="8">
        <v>42890</v>
      </c>
      <c r="B156">
        <f t="shared" si="2"/>
        <v>7</v>
      </c>
    </row>
    <row r="157" spans="1:2" x14ac:dyDescent="0.2">
      <c r="A157" s="8">
        <v>42891</v>
      </c>
      <c r="B157">
        <f t="shared" si="2"/>
        <v>1</v>
      </c>
    </row>
    <row r="158" spans="1:2" x14ac:dyDescent="0.2">
      <c r="A158" s="8">
        <v>42892</v>
      </c>
      <c r="B158">
        <f t="shared" si="2"/>
        <v>2</v>
      </c>
    </row>
    <row r="159" spans="1:2" x14ac:dyDescent="0.2">
      <c r="A159" s="8">
        <v>42893</v>
      </c>
      <c r="B159">
        <f t="shared" si="2"/>
        <v>3</v>
      </c>
    </row>
    <row r="160" spans="1:2" x14ac:dyDescent="0.2">
      <c r="A160" s="8">
        <v>42894</v>
      </c>
      <c r="B160">
        <f t="shared" si="2"/>
        <v>4</v>
      </c>
    </row>
    <row r="161" spans="1:2" x14ac:dyDescent="0.2">
      <c r="A161" s="8">
        <v>42895</v>
      </c>
      <c r="B161">
        <f t="shared" si="2"/>
        <v>5</v>
      </c>
    </row>
    <row r="162" spans="1:2" x14ac:dyDescent="0.2">
      <c r="A162" s="8">
        <v>42896</v>
      </c>
      <c r="B162">
        <f t="shared" si="2"/>
        <v>6</v>
      </c>
    </row>
    <row r="163" spans="1:2" x14ac:dyDescent="0.2">
      <c r="A163" s="8">
        <v>42897</v>
      </c>
      <c r="B163">
        <f t="shared" si="2"/>
        <v>7</v>
      </c>
    </row>
    <row r="164" spans="1:2" x14ac:dyDescent="0.2">
      <c r="A164" s="8">
        <v>42898</v>
      </c>
      <c r="B164">
        <f t="shared" si="2"/>
        <v>1</v>
      </c>
    </row>
    <row r="165" spans="1:2" x14ac:dyDescent="0.2">
      <c r="A165" s="8">
        <v>42899</v>
      </c>
      <c r="B165">
        <f t="shared" si="2"/>
        <v>2</v>
      </c>
    </row>
    <row r="166" spans="1:2" x14ac:dyDescent="0.2">
      <c r="A166" s="8">
        <v>42900</v>
      </c>
      <c r="B166">
        <f t="shared" si="2"/>
        <v>3</v>
      </c>
    </row>
    <row r="167" spans="1:2" x14ac:dyDescent="0.2">
      <c r="A167" s="8">
        <v>42901</v>
      </c>
      <c r="B167">
        <f t="shared" si="2"/>
        <v>4</v>
      </c>
    </row>
    <row r="168" spans="1:2" x14ac:dyDescent="0.2">
      <c r="A168" s="8">
        <v>42902</v>
      </c>
      <c r="B168">
        <f t="shared" si="2"/>
        <v>5</v>
      </c>
    </row>
    <row r="169" spans="1:2" x14ac:dyDescent="0.2">
      <c r="A169" s="8">
        <v>42903</v>
      </c>
      <c r="B169">
        <f t="shared" si="2"/>
        <v>6</v>
      </c>
    </row>
    <row r="170" spans="1:2" x14ac:dyDescent="0.2">
      <c r="A170" s="8">
        <v>42904</v>
      </c>
      <c r="B170">
        <f t="shared" si="2"/>
        <v>7</v>
      </c>
    </row>
    <row r="171" spans="1:2" x14ac:dyDescent="0.2">
      <c r="A171" s="8">
        <v>42905</v>
      </c>
      <c r="B171">
        <f t="shared" si="2"/>
        <v>1</v>
      </c>
    </row>
    <row r="172" spans="1:2" x14ac:dyDescent="0.2">
      <c r="A172" s="8">
        <v>42906</v>
      </c>
      <c r="B172">
        <f t="shared" si="2"/>
        <v>2</v>
      </c>
    </row>
    <row r="173" spans="1:2" x14ac:dyDescent="0.2">
      <c r="A173" s="8">
        <v>42907</v>
      </c>
      <c r="B173">
        <f t="shared" si="2"/>
        <v>3</v>
      </c>
    </row>
    <row r="174" spans="1:2" x14ac:dyDescent="0.2">
      <c r="A174" s="8">
        <v>42908</v>
      </c>
      <c r="B174">
        <f t="shared" si="2"/>
        <v>4</v>
      </c>
    </row>
    <row r="175" spans="1:2" x14ac:dyDescent="0.2">
      <c r="A175" s="8">
        <v>42909</v>
      </c>
      <c r="B175">
        <f t="shared" si="2"/>
        <v>5</v>
      </c>
    </row>
    <row r="176" spans="1:2" x14ac:dyDescent="0.2">
      <c r="A176" s="8">
        <v>42910</v>
      </c>
      <c r="B176">
        <f t="shared" si="2"/>
        <v>6</v>
      </c>
    </row>
    <row r="177" spans="1:2" x14ac:dyDescent="0.2">
      <c r="A177" s="8">
        <v>42911</v>
      </c>
      <c r="B177">
        <f t="shared" si="2"/>
        <v>7</v>
      </c>
    </row>
    <row r="178" spans="1:2" x14ac:dyDescent="0.2">
      <c r="A178" s="8">
        <v>42912</v>
      </c>
      <c r="B178">
        <f t="shared" si="2"/>
        <v>1</v>
      </c>
    </row>
    <row r="179" spans="1:2" x14ac:dyDescent="0.2">
      <c r="A179" s="8">
        <v>42913</v>
      </c>
      <c r="B179">
        <f t="shared" si="2"/>
        <v>2</v>
      </c>
    </row>
    <row r="180" spans="1:2" x14ac:dyDescent="0.2">
      <c r="A180" s="8">
        <v>42914</v>
      </c>
      <c r="B180">
        <f t="shared" si="2"/>
        <v>3</v>
      </c>
    </row>
    <row r="181" spans="1:2" x14ac:dyDescent="0.2">
      <c r="A181" s="8">
        <v>42915</v>
      </c>
      <c r="B181">
        <f t="shared" si="2"/>
        <v>4</v>
      </c>
    </row>
    <row r="182" spans="1:2" x14ac:dyDescent="0.2">
      <c r="A182" s="8">
        <v>42916</v>
      </c>
      <c r="B182">
        <f t="shared" si="2"/>
        <v>5</v>
      </c>
    </row>
    <row r="183" spans="1:2" x14ac:dyDescent="0.2">
      <c r="A183" s="8">
        <v>42917</v>
      </c>
      <c r="B183">
        <f t="shared" si="2"/>
        <v>6</v>
      </c>
    </row>
    <row r="184" spans="1:2" x14ac:dyDescent="0.2">
      <c r="A184" s="8">
        <v>42918</v>
      </c>
      <c r="B184">
        <f t="shared" si="2"/>
        <v>7</v>
      </c>
    </row>
    <row r="185" spans="1:2" x14ac:dyDescent="0.2">
      <c r="A185" s="8">
        <v>42919</v>
      </c>
      <c r="B185">
        <f t="shared" si="2"/>
        <v>1</v>
      </c>
    </row>
    <row r="186" spans="1:2" x14ac:dyDescent="0.2">
      <c r="A186" s="8">
        <v>42920</v>
      </c>
      <c r="B186">
        <f t="shared" si="2"/>
        <v>2</v>
      </c>
    </row>
    <row r="187" spans="1:2" x14ac:dyDescent="0.2">
      <c r="A187" s="8">
        <v>42921</v>
      </c>
      <c r="B187">
        <f t="shared" si="2"/>
        <v>3</v>
      </c>
    </row>
    <row r="188" spans="1:2" x14ac:dyDescent="0.2">
      <c r="A188" s="8">
        <v>42922</v>
      </c>
      <c r="B188">
        <f t="shared" si="2"/>
        <v>4</v>
      </c>
    </row>
    <row r="189" spans="1:2" x14ac:dyDescent="0.2">
      <c r="A189" s="8">
        <v>42923</v>
      </c>
      <c r="B189">
        <f t="shared" si="2"/>
        <v>5</v>
      </c>
    </row>
    <row r="190" spans="1:2" x14ac:dyDescent="0.2">
      <c r="A190" s="8">
        <v>42924</v>
      </c>
      <c r="B190">
        <f t="shared" si="2"/>
        <v>6</v>
      </c>
    </row>
    <row r="191" spans="1:2" x14ac:dyDescent="0.2">
      <c r="A191" s="8">
        <v>42925</v>
      </c>
      <c r="B191">
        <f t="shared" si="2"/>
        <v>7</v>
      </c>
    </row>
    <row r="192" spans="1:2" x14ac:dyDescent="0.2">
      <c r="A192" s="8">
        <v>42926</v>
      </c>
      <c r="B192">
        <f t="shared" si="2"/>
        <v>1</v>
      </c>
    </row>
    <row r="193" spans="1:2" x14ac:dyDescent="0.2">
      <c r="A193" s="8">
        <v>42927</v>
      </c>
      <c r="B193">
        <f t="shared" si="2"/>
        <v>2</v>
      </c>
    </row>
    <row r="194" spans="1:2" x14ac:dyDescent="0.2">
      <c r="A194" s="8">
        <v>42928</v>
      </c>
      <c r="B194">
        <f t="shared" si="2"/>
        <v>3</v>
      </c>
    </row>
    <row r="195" spans="1:2" x14ac:dyDescent="0.2">
      <c r="A195" s="8">
        <v>42929</v>
      </c>
      <c r="B195">
        <f t="shared" ref="B195:B258" si="3">WEEKDAY(A195,2)</f>
        <v>4</v>
      </c>
    </row>
    <row r="196" spans="1:2" x14ac:dyDescent="0.2">
      <c r="A196" s="8">
        <v>42930</v>
      </c>
      <c r="B196">
        <f t="shared" si="3"/>
        <v>5</v>
      </c>
    </row>
    <row r="197" spans="1:2" x14ac:dyDescent="0.2">
      <c r="A197" s="8">
        <v>42931</v>
      </c>
      <c r="B197">
        <f t="shared" si="3"/>
        <v>6</v>
      </c>
    </row>
    <row r="198" spans="1:2" x14ac:dyDescent="0.2">
      <c r="A198" s="8">
        <v>42932</v>
      </c>
      <c r="B198">
        <f t="shared" si="3"/>
        <v>7</v>
      </c>
    </row>
    <row r="199" spans="1:2" x14ac:dyDescent="0.2">
      <c r="A199" s="8">
        <v>42933</v>
      </c>
      <c r="B199">
        <f t="shared" si="3"/>
        <v>1</v>
      </c>
    </row>
    <row r="200" spans="1:2" x14ac:dyDescent="0.2">
      <c r="A200" s="8">
        <v>42934</v>
      </c>
      <c r="B200">
        <f t="shared" si="3"/>
        <v>2</v>
      </c>
    </row>
    <row r="201" spans="1:2" x14ac:dyDescent="0.2">
      <c r="A201" s="8">
        <v>42935</v>
      </c>
      <c r="B201">
        <f t="shared" si="3"/>
        <v>3</v>
      </c>
    </row>
    <row r="202" spans="1:2" x14ac:dyDescent="0.2">
      <c r="A202" s="8">
        <v>42936</v>
      </c>
      <c r="B202">
        <f t="shared" si="3"/>
        <v>4</v>
      </c>
    </row>
    <row r="203" spans="1:2" x14ac:dyDescent="0.2">
      <c r="A203" s="8">
        <v>42937</v>
      </c>
      <c r="B203">
        <f t="shared" si="3"/>
        <v>5</v>
      </c>
    </row>
    <row r="204" spans="1:2" x14ac:dyDescent="0.2">
      <c r="A204" s="8">
        <v>42938</v>
      </c>
      <c r="B204">
        <f t="shared" si="3"/>
        <v>6</v>
      </c>
    </row>
    <row r="205" spans="1:2" x14ac:dyDescent="0.2">
      <c r="A205" s="8">
        <v>42939</v>
      </c>
      <c r="B205">
        <f t="shared" si="3"/>
        <v>7</v>
      </c>
    </row>
    <row r="206" spans="1:2" x14ac:dyDescent="0.2">
      <c r="A206" s="8">
        <v>42940</v>
      </c>
      <c r="B206">
        <f t="shared" si="3"/>
        <v>1</v>
      </c>
    </row>
    <row r="207" spans="1:2" x14ac:dyDescent="0.2">
      <c r="A207" s="8">
        <v>42941</v>
      </c>
      <c r="B207">
        <f t="shared" si="3"/>
        <v>2</v>
      </c>
    </row>
    <row r="208" spans="1:2" x14ac:dyDescent="0.2">
      <c r="A208" s="8">
        <v>42942</v>
      </c>
      <c r="B208">
        <f t="shared" si="3"/>
        <v>3</v>
      </c>
    </row>
    <row r="209" spans="1:2" x14ac:dyDescent="0.2">
      <c r="A209" s="8">
        <v>42943</v>
      </c>
      <c r="B209">
        <f t="shared" si="3"/>
        <v>4</v>
      </c>
    </row>
    <row r="210" spans="1:2" x14ac:dyDescent="0.2">
      <c r="A210" s="8">
        <v>42944</v>
      </c>
      <c r="B210">
        <f t="shared" si="3"/>
        <v>5</v>
      </c>
    </row>
    <row r="211" spans="1:2" x14ac:dyDescent="0.2">
      <c r="A211" s="8">
        <v>42945</v>
      </c>
      <c r="B211">
        <f t="shared" si="3"/>
        <v>6</v>
      </c>
    </row>
    <row r="212" spans="1:2" x14ac:dyDescent="0.2">
      <c r="A212" s="8">
        <v>42946</v>
      </c>
      <c r="B212">
        <f t="shared" si="3"/>
        <v>7</v>
      </c>
    </row>
    <row r="213" spans="1:2" x14ac:dyDescent="0.2">
      <c r="A213" s="8">
        <v>42947</v>
      </c>
      <c r="B213">
        <f t="shared" si="3"/>
        <v>1</v>
      </c>
    </row>
    <row r="214" spans="1:2" x14ac:dyDescent="0.2">
      <c r="A214" s="8">
        <v>42948</v>
      </c>
      <c r="B214">
        <f t="shared" si="3"/>
        <v>2</v>
      </c>
    </row>
    <row r="215" spans="1:2" x14ac:dyDescent="0.2">
      <c r="A215" s="8">
        <v>42949</v>
      </c>
      <c r="B215">
        <f t="shared" si="3"/>
        <v>3</v>
      </c>
    </row>
    <row r="216" spans="1:2" x14ac:dyDescent="0.2">
      <c r="A216" s="8">
        <v>42950</v>
      </c>
      <c r="B216">
        <f t="shared" si="3"/>
        <v>4</v>
      </c>
    </row>
    <row r="217" spans="1:2" x14ac:dyDescent="0.2">
      <c r="A217" s="8">
        <v>42951</v>
      </c>
      <c r="B217">
        <f t="shared" si="3"/>
        <v>5</v>
      </c>
    </row>
    <row r="218" spans="1:2" x14ac:dyDescent="0.2">
      <c r="A218" s="8">
        <v>42952</v>
      </c>
      <c r="B218">
        <f t="shared" si="3"/>
        <v>6</v>
      </c>
    </row>
    <row r="219" spans="1:2" x14ac:dyDescent="0.2">
      <c r="A219" s="8">
        <v>42953</v>
      </c>
      <c r="B219">
        <f t="shared" si="3"/>
        <v>7</v>
      </c>
    </row>
    <row r="220" spans="1:2" x14ac:dyDescent="0.2">
      <c r="A220" s="8">
        <v>42954</v>
      </c>
      <c r="B220">
        <f t="shared" si="3"/>
        <v>1</v>
      </c>
    </row>
    <row r="221" spans="1:2" x14ac:dyDescent="0.2">
      <c r="A221" s="8">
        <v>42955</v>
      </c>
      <c r="B221">
        <f t="shared" si="3"/>
        <v>2</v>
      </c>
    </row>
    <row r="222" spans="1:2" x14ac:dyDescent="0.2">
      <c r="A222" s="8">
        <v>42956</v>
      </c>
      <c r="B222">
        <f t="shared" si="3"/>
        <v>3</v>
      </c>
    </row>
    <row r="223" spans="1:2" x14ac:dyDescent="0.2">
      <c r="A223" s="8">
        <v>42957</v>
      </c>
      <c r="B223">
        <f t="shared" si="3"/>
        <v>4</v>
      </c>
    </row>
    <row r="224" spans="1:2" x14ac:dyDescent="0.2">
      <c r="A224" s="8">
        <v>42958</v>
      </c>
      <c r="B224">
        <f t="shared" si="3"/>
        <v>5</v>
      </c>
    </row>
    <row r="225" spans="1:2" x14ac:dyDescent="0.2">
      <c r="A225" s="8">
        <v>42959</v>
      </c>
      <c r="B225">
        <f t="shared" si="3"/>
        <v>6</v>
      </c>
    </row>
    <row r="226" spans="1:2" x14ac:dyDescent="0.2">
      <c r="A226" s="8">
        <v>42960</v>
      </c>
      <c r="B226">
        <f t="shared" si="3"/>
        <v>7</v>
      </c>
    </row>
    <row r="227" spans="1:2" x14ac:dyDescent="0.2">
      <c r="A227" s="8">
        <v>42961</v>
      </c>
      <c r="B227">
        <f t="shared" si="3"/>
        <v>1</v>
      </c>
    </row>
    <row r="228" spans="1:2" x14ac:dyDescent="0.2">
      <c r="A228" s="8">
        <v>42962</v>
      </c>
      <c r="B228">
        <f t="shared" si="3"/>
        <v>2</v>
      </c>
    </row>
    <row r="229" spans="1:2" x14ac:dyDescent="0.2">
      <c r="A229" s="8">
        <v>42963</v>
      </c>
      <c r="B229">
        <f t="shared" si="3"/>
        <v>3</v>
      </c>
    </row>
    <row r="230" spans="1:2" x14ac:dyDescent="0.2">
      <c r="A230" s="8">
        <v>42964</v>
      </c>
      <c r="B230">
        <f t="shared" si="3"/>
        <v>4</v>
      </c>
    </row>
    <row r="231" spans="1:2" x14ac:dyDescent="0.2">
      <c r="A231" s="8">
        <v>42965</v>
      </c>
      <c r="B231">
        <f t="shared" si="3"/>
        <v>5</v>
      </c>
    </row>
    <row r="232" spans="1:2" x14ac:dyDescent="0.2">
      <c r="A232" s="8">
        <v>42966</v>
      </c>
      <c r="B232">
        <f t="shared" si="3"/>
        <v>6</v>
      </c>
    </row>
    <row r="233" spans="1:2" x14ac:dyDescent="0.2">
      <c r="A233" s="8">
        <v>42967</v>
      </c>
      <c r="B233">
        <f t="shared" si="3"/>
        <v>7</v>
      </c>
    </row>
    <row r="234" spans="1:2" x14ac:dyDescent="0.2">
      <c r="A234" s="8">
        <v>42968</v>
      </c>
      <c r="B234">
        <f t="shared" si="3"/>
        <v>1</v>
      </c>
    </row>
    <row r="235" spans="1:2" x14ac:dyDescent="0.2">
      <c r="A235" s="8">
        <v>42969</v>
      </c>
      <c r="B235">
        <f t="shared" si="3"/>
        <v>2</v>
      </c>
    </row>
    <row r="236" spans="1:2" x14ac:dyDescent="0.2">
      <c r="A236" s="8">
        <v>42970</v>
      </c>
      <c r="B236">
        <f t="shared" si="3"/>
        <v>3</v>
      </c>
    </row>
    <row r="237" spans="1:2" x14ac:dyDescent="0.2">
      <c r="A237" s="8">
        <v>42971</v>
      </c>
      <c r="B237">
        <f t="shared" si="3"/>
        <v>4</v>
      </c>
    </row>
    <row r="238" spans="1:2" x14ac:dyDescent="0.2">
      <c r="A238" s="8">
        <v>42972</v>
      </c>
      <c r="B238">
        <f t="shared" si="3"/>
        <v>5</v>
      </c>
    </row>
    <row r="239" spans="1:2" x14ac:dyDescent="0.2">
      <c r="A239" s="8">
        <v>42973</v>
      </c>
      <c r="B239">
        <f t="shared" si="3"/>
        <v>6</v>
      </c>
    </row>
    <row r="240" spans="1:2" x14ac:dyDescent="0.2">
      <c r="A240" s="8">
        <v>42974</v>
      </c>
      <c r="B240">
        <f t="shared" si="3"/>
        <v>7</v>
      </c>
    </row>
    <row r="241" spans="1:2" x14ac:dyDescent="0.2">
      <c r="A241" s="8">
        <v>42975</v>
      </c>
      <c r="B241">
        <f t="shared" si="3"/>
        <v>1</v>
      </c>
    </row>
    <row r="242" spans="1:2" x14ac:dyDescent="0.2">
      <c r="A242" s="8">
        <v>42976</v>
      </c>
      <c r="B242">
        <f t="shared" si="3"/>
        <v>2</v>
      </c>
    </row>
    <row r="243" spans="1:2" x14ac:dyDescent="0.2">
      <c r="A243" s="8">
        <v>42977</v>
      </c>
      <c r="B243">
        <f t="shared" si="3"/>
        <v>3</v>
      </c>
    </row>
    <row r="244" spans="1:2" x14ac:dyDescent="0.2">
      <c r="A244" s="8">
        <v>42978</v>
      </c>
      <c r="B244">
        <f t="shared" si="3"/>
        <v>4</v>
      </c>
    </row>
    <row r="245" spans="1:2" x14ac:dyDescent="0.2">
      <c r="A245" s="8">
        <v>42979</v>
      </c>
      <c r="B245">
        <f t="shared" si="3"/>
        <v>5</v>
      </c>
    </row>
    <row r="246" spans="1:2" x14ac:dyDescent="0.2">
      <c r="A246" s="8">
        <v>42980</v>
      </c>
      <c r="B246">
        <f t="shared" si="3"/>
        <v>6</v>
      </c>
    </row>
    <row r="247" spans="1:2" x14ac:dyDescent="0.2">
      <c r="A247" s="8">
        <v>42981</v>
      </c>
      <c r="B247">
        <f t="shared" si="3"/>
        <v>7</v>
      </c>
    </row>
    <row r="248" spans="1:2" x14ac:dyDescent="0.2">
      <c r="A248" s="8">
        <v>42982</v>
      </c>
      <c r="B248">
        <f t="shared" si="3"/>
        <v>1</v>
      </c>
    </row>
    <row r="249" spans="1:2" x14ac:dyDescent="0.2">
      <c r="A249" s="8">
        <v>42983</v>
      </c>
      <c r="B249">
        <f t="shared" si="3"/>
        <v>2</v>
      </c>
    </row>
    <row r="250" spans="1:2" x14ac:dyDescent="0.2">
      <c r="A250" s="8">
        <v>42984</v>
      </c>
      <c r="B250">
        <f t="shared" si="3"/>
        <v>3</v>
      </c>
    </row>
    <row r="251" spans="1:2" x14ac:dyDescent="0.2">
      <c r="A251" s="8">
        <v>42985</v>
      </c>
      <c r="B251">
        <f t="shared" si="3"/>
        <v>4</v>
      </c>
    </row>
    <row r="252" spans="1:2" x14ac:dyDescent="0.2">
      <c r="A252" s="8">
        <v>42986</v>
      </c>
      <c r="B252">
        <f t="shared" si="3"/>
        <v>5</v>
      </c>
    </row>
    <row r="253" spans="1:2" x14ac:dyDescent="0.2">
      <c r="A253" s="8">
        <v>42987</v>
      </c>
      <c r="B253">
        <f t="shared" si="3"/>
        <v>6</v>
      </c>
    </row>
    <row r="254" spans="1:2" x14ac:dyDescent="0.2">
      <c r="A254" s="8">
        <v>42988</v>
      </c>
      <c r="B254">
        <f t="shared" si="3"/>
        <v>7</v>
      </c>
    </row>
    <row r="255" spans="1:2" x14ac:dyDescent="0.2">
      <c r="A255" s="8">
        <v>42989</v>
      </c>
      <c r="B255">
        <f t="shared" si="3"/>
        <v>1</v>
      </c>
    </row>
    <row r="256" spans="1:2" x14ac:dyDescent="0.2">
      <c r="A256" s="8">
        <v>42990</v>
      </c>
      <c r="B256">
        <f t="shared" si="3"/>
        <v>2</v>
      </c>
    </row>
    <row r="257" spans="1:2" x14ac:dyDescent="0.2">
      <c r="A257" s="8">
        <v>42991</v>
      </c>
      <c r="B257">
        <f t="shared" si="3"/>
        <v>3</v>
      </c>
    </row>
    <row r="258" spans="1:2" x14ac:dyDescent="0.2">
      <c r="A258" s="8">
        <v>42992</v>
      </c>
      <c r="B258">
        <f t="shared" si="3"/>
        <v>4</v>
      </c>
    </row>
    <row r="259" spans="1:2" x14ac:dyDescent="0.2">
      <c r="A259" s="8">
        <v>42993</v>
      </c>
      <c r="B259">
        <f t="shared" ref="B259:B322" si="4">WEEKDAY(A259,2)</f>
        <v>5</v>
      </c>
    </row>
    <row r="260" spans="1:2" x14ac:dyDescent="0.2">
      <c r="A260" s="8">
        <v>42994</v>
      </c>
      <c r="B260">
        <f t="shared" si="4"/>
        <v>6</v>
      </c>
    </row>
    <row r="261" spans="1:2" x14ac:dyDescent="0.2">
      <c r="A261" s="8">
        <v>42995</v>
      </c>
      <c r="B261">
        <f t="shared" si="4"/>
        <v>7</v>
      </c>
    </row>
    <row r="262" spans="1:2" x14ac:dyDescent="0.2">
      <c r="A262" s="8">
        <v>42996</v>
      </c>
      <c r="B262">
        <f t="shared" si="4"/>
        <v>1</v>
      </c>
    </row>
    <row r="263" spans="1:2" x14ac:dyDescent="0.2">
      <c r="A263" s="8">
        <v>42997</v>
      </c>
      <c r="B263">
        <f t="shared" si="4"/>
        <v>2</v>
      </c>
    </row>
    <row r="264" spans="1:2" x14ac:dyDescent="0.2">
      <c r="A264" s="8">
        <v>42998</v>
      </c>
      <c r="B264">
        <f t="shared" si="4"/>
        <v>3</v>
      </c>
    </row>
    <row r="265" spans="1:2" x14ac:dyDescent="0.2">
      <c r="A265" s="8">
        <v>42999</v>
      </c>
      <c r="B265">
        <f t="shared" si="4"/>
        <v>4</v>
      </c>
    </row>
    <row r="266" spans="1:2" x14ac:dyDescent="0.2">
      <c r="A266" s="8">
        <v>43000</v>
      </c>
      <c r="B266">
        <f t="shared" si="4"/>
        <v>5</v>
      </c>
    </row>
    <row r="267" spans="1:2" x14ac:dyDescent="0.2">
      <c r="A267" s="8">
        <v>43001</v>
      </c>
      <c r="B267">
        <f t="shared" si="4"/>
        <v>6</v>
      </c>
    </row>
    <row r="268" spans="1:2" x14ac:dyDescent="0.2">
      <c r="A268" s="8">
        <v>43002</v>
      </c>
      <c r="B268">
        <f t="shared" si="4"/>
        <v>7</v>
      </c>
    </row>
    <row r="269" spans="1:2" x14ac:dyDescent="0.2">
      <c r="A269" s="8">
        <v>43003</v>
      </c>
      <c r="B269">
        <f t="shared" si="4"/>
        <v>1</v>
      </c>
    </row>
    <row r="270" spans="1:2" x14ac:dyDescent="0.2">
      <c r="A270" s="8">
        <v>43004</v>
      </c>
      <c r="B270">
        <f t="shared" si="4"/>
        <v>2</v>
      </c>
    </row>
    <row r="271" spans="1:2" x14ac:dyDescent="0.2">
      <c r="A271" s="8">
        <v>43005</v>
      </c>
      <c r="B271">
        <f t="shared" si="4"/>
        <v>3</v>
      </c>
    </row>
    <row r="272" spans="1:2" x14ac:dyDescent="0.2">
      <c r="A272" s="8">
        <v>43006</v>
      </c>
      <c r="B272">
        <f t="shared" si="4"/>
        <v>4</v>
      </c>
    </row>
    <row r="273" spans="1:2" x14ac:dyDescent="0.2">
      <c r="A273" s="8">
        <v>43007</v>
      </c>
      <c r="B273">
        <f t="shared" si="4"/>
        <v>5</v>
      </c>
    </row>
    <row r="274" spans="1:2" x14ac:dyDescent="0.2">
      <c r="A274" s="8">
        <v>43008</v>
      </c>
      <c r="B274">
        <f t="shared" si="4"/>
        <v>6</v>
      </c>
    </row>
    <row r="275" spans="1:2" x14ac:dyDescent="0.2">
      <c r="A275" s="8">
        <v>43009</v>
      </c>
      <c r="B275">
        <f t="shared" si="4"/>
        <v>7</v>
      </c>
    </row>
    <row r="276" spans="1:2" x14ac:dyDescent="0.2">
      <c r="A276" s="8">
        <v>43010</v>
      </c>
      <c r="B276">
        <f t="shared" si="4"/>
        <v>1</v>
      </c>
    </row>
    <row r="277" spans="1:2" x14ac:dyDescent="0.2">
      <c r="A277" s="8">
        <v>43011</v>
      </c>
      <c r="B277">
        <f t="shared" si="4"/>
        <v>2</v>
      </c>
    </row>
    <row r="278" spans="1:2" x14ac:dyDescent="0.2">
      <c r="A278" s="8">
        <v>43012</v>
      </c>
      <c r="B278">
        <f t="shared" si="4"/>
        <v>3</v>
      </c>
    </row>
    <row r="279" spans="1:2" x14ac:dyDescent="0.2">
      <c r="A279" s="8">
        <v>43013</v>
      </c>
      <c r="B279">
        <f t="shared" si="4"/>
        <v>4</v>
      </c>
    </row>
    <row r="280" spans="1:2" x14ac:dyDescent="0.2">
      <c r="A280" s="8">
        <v>43014</v>
      </c>
      <c r="B280">
        <f t="shared" si="4"/>
        <v>5</v>
      </c>
    </row>
    <row r="281" spans="1:2" x14ac:dyDescent="0.2">
      <c r="A281" s="8">
        <v>43015</v>
      </c>
      <c r="B281">
        <f t="shared" si="4"/>
        <v>6</v>
      </c>
    </row>
    <row r="282" spans="1:2" x14ac:dyDescent="0.2">
      <c r="A282" s="8">
        <v>43016</v>
      </c>
      <c r="B282">
        <f t="shared" si="4"/>
        <v>7</v>
      </c>
    </row>
    <row r="283" spans="1:2" x14ac:dyDescent="0.2">
      <c r="A283" s="8">
        <v>43017</v>
      </c>
      <c r="B283">
        <f t="shared" si="4"/>
        <v>1</v>
      </c>
    </row>
    <row r="284" spans="1:2" x14ac:dyDescent="0.2">
      <c r="A284" s="8">
        <v>43018</v>
      </c>
      <c r="B284">
        <f t="shared" si="4"/>
        <v>2</v>
      </c>
    </row>
    <row r="285" spans="1:2" x14ac:dyDescent="0.2">
      <c r="A285" s="8">
        <v>43019</v>
      </c>
      <c r="B285">
        <f t="shared" si="4"/>
        <v>3</v>
      </c>
    </row>
    <row r="286" spans="1:2" x14ac:dyDescent="0.2">
      <c r="A286" s="8">
        <v>43020</v>
      </c>
      <c r="B286">
        <f t="shared" si="4"/>
        <v>4</v>
      </c>
    </row>
    <row r="287" spans="1:2" x14ac:dyDescent="0.2">
      <c r="A287" s="8">
        <v>43021</v>
      </c>
      <c r="B287">
        <f t="shared" si="4"/>
        <v>5</v>
      </c>
    </row>
    <row r="288" spans="1:2" x14ac:dyDescent="0.2">
      <c r="A288" s="8">
        <v>43022</v>
      </c>
      <c r="B288">
        <f t="shared" si="4"/>
        <v>6</v>
      </c>
    </row>
    <row r="289" spans="1:2" x14ac:dyDescent="0.2">
      <c r="A289" s="8">
        <v>43023</v>
      </c>
      <c r="B289">
        <f t="shared" si="4"/>
        <v>7</v>
      </c>
    </row>
    <row r="290" spans="1:2" x14ac:dyDescent="0.2">
      <c r="A290" s="8">
        <v>43024</v>
      </c>
      <c r="B290">
        <f t="shared" si="4"/>
        <v>1</v>
      </c>
    </row>
    <row r="291" spans="1:2" x14ac:dyDescent="0.2">
      <c r="A291" s="8">
        <v>43025</v>
      </c>
      <c r="B291">
        <f t="shared" si="4"/>
        <v>2</v>
      </c>
    </row>
    <row r="292" spans="1:2" x14ac:dyDescent="0.2">
      <c r="A292" s="8">
        <v>43026</v>
      </c>
      <c r="B292">
        <f t="shared" si="4"/>
        <v>3</v>
      </c>
    </row>
    <row r="293" spans="1:2" x14ac:dyDescent="0.2">
      <c r="A293" s="8">
        <v>43027</v>
      </c>
      <c r="B293">
        <f t="shared" si="4"/>
        <v>4</v>
      </c>
    </row>
    <row r="294" spans="1:2" x14ac:dyDescent="0.2">
      <c r="A294" s="8">
        <v>43028</v>
      </c>
      <c r="B294">
        <f t="shared" si="4"/>
        <v>5</v>
      </c>
    </row>
    <row r="295" spans="1:2" x14ac:dyDescent="0.2">
      <c r="A295" s="8">
        <v>43029</v>
      </c>
      <c r="B295">
        <f t="shared" si="4"/>
        <v>6</v>
      </c>
    </row>
    <row r="296" spans="1:2" x14ac:dyDescent="0.2">
      <c r="A296" s="8">
        <v>43030</v>
      </c>
      <c r="B296">
        <f t="shared" si="4"/>
        <v>7</v>
      </c>
    </row>
    <row r="297" spans="1:2" x14ac:dyDescent="0.2">
      <c r="A297" s="8">
        <v>43031</v>
      </c>
      <c r="B297">
        <f t="shared" si="4"/>
        <v>1</v>
      </c>
    </row>
    <row r="298" spans="1:2" x14ac:dyDescent="0.2">
      <c r="A298" s="8">
        <v>43032</v>
      </c>
      <c r="B298">
        <f t="shared" si="4"/>
        <v>2</v>
      </c>
    </row>
    <row r="299" spans="1:2" x14ac:dyDescent="0.2">
      <c r="A299" s="8">
        <v>43033</v>
      </c>
      <c r="B299">
        <f t="shared" si="4"/>
        <v>3</v>
      </c>
    </row>
    <row r="300" spans="1:2" x14ac:dyDescent="0.2">
      <c r="A300" s="8">
        <v>43034</v>
      </c>
      <c r="B300">
        <f t="shared" si="4"/>
        <v>4</v>
      </c>
    </row>
    <row r="301" spans="1:2" x14ac:dyDescent="0.2">
      <c r="A301" s="8">
        <v>43035</v>
      </c>
      <c r="B301">
        <f t="shared" si="4"/>
        <v>5</v>
      </c>
    </row>
    <row r="302" spans="1:2" x14ac:dyDescent="0.2">
      <c r="A302" s="8">
        <v>43036</v>
      </c>
      <c r="B302">
        <f t="shared" si="4"/>
        <v>6</v>
      </c>
    </row>
    <row r="303" spans="1:2" x14ac:dyDescent="0.2">
      <c r="A303" s="8">
        <v>43037</v>
      </c>
      <c r="B303">
        <f t="shared" si="4"/>
        <v>7</v>
      </c>
    </row>
    <row r="304" spans="1:2" x14ac:dyDescent="0.2">
      <c r="A304" s="8">
        <v>43038</v>
      </c>
      <c r="B304">
        <f t="shared" si="4"/>
        <v>1</v>
      </c>
    </row>
    <row r="305" spans="1:2" x14ac:dyDescent="0.2">
      <c r="A305" s="8">
        <v>43039</v>
      </c>
      <c r="B305">
        <f t="shared" si="4"/>
        <v>2</v>
      </c>
    </row>
    <row r="306" spans="1:2" x14ac:dyDescent="0.2">
      <c r="A306" s="8">
        <v>43040</v>
      </c>
      <c r="B306">
        <f t="shared" si="4"/>
        <v>3</v>
      </c>
    </row>
    <row r="307" spans="1:2" x14ac:dyDescent="0.2">
      <c r="A307" s="8">
        <v>43041</v>
      </c>
      <c r="B307">
        <f t="shared" si="4"/>
        <v>4</v>
      </c>
    </row>
    <row r="308" spans="1:2" x14ac:dyDescent="0.2">
      <c r="A308" s="8">
        <v>43042</v>
      </c>
      <c r="B308">
        <f t="shared" si="4"/>
        <v>5</v>
      </c>
    </row>
    <row r="309" spans="1:2" x14ac:dyDescent="0.2">
      <c r="A309" s="8">
        <v>43043</v>
      </c>
      <c r="B309">
        <f t="shared" si="4"/>
        <v>6</v>
      </c>
    </row>
    <row r="310" spans="1:2" x14ac:dyDescent="0.2">
      <c r="A310" s="8">
        <v>43044</v>
      </c>
      <c r="B310">
        <f t="shared" si="4"/>
        <v>7</v>
      </c>
    </row>
    <row r="311" spans="1:2" x14ac:dyDescent="0.2">
      <c r="A311" s="8">
        <v>43045</v>
      </c>
      <c r="B311">
        <f t="shared" si="4"/>
        <v>1</v>
      </c>
    </row>
    <row r="312" spans="1:2" x14ac:dyDescent="0.2">
      <c r="A312" s="8">
        <v>43046</v>
      </c>
      <c r="B312">
        <f t="shared" si="4"/>
        <v>2</v>
      </c>
    </row>
    <row r="313" spans="1:2" x14ac:dyDescent="0.2">
      <c r="A313" s="8">
        <v>43047</v>
      </c>
      <c r="B313">
        <f t="shared" si="4"/>
        <v>3</v>
      </c>
    </row>
    <row r="314" spans="1:2" x14ac:dyDescent="0.2">
      <c r="A314" s="8">
        <v>43048</v>
      </c>
      <c r="B314">
        <f t="shared" si="4"/>
        <v>4</v>
      </c>
    </row>
    <row r="315" spans="1:2" x14ac:dyDescent="0.2">
      <c r="A315" s="8">
        <v>43049</v>
      </c>
      <c r="B315">
        <f t="shared" si="4"/>
        <v>5</v>
      </c>
    </row>
    <row r="316" spans="1:2" x14ac:dyDescent="0.2">
      <c r="A316" s="8">
        <v>43050</v>
      </c>
      <c r="B316">
        <f t="shared" si="4"/>
        <v>6</v>
      </c>
    </row>
    <row r="317" spans="1:2" x14ac:dyDescent="0.2">
      <c r="A317" s="8">
        <v>43051</v>
      </c>
      <c r="B317">
        <f t="shared" si="4"/>
        <v>7</v>
      </c>
    </row>
    <row r="318" spans="1:2" x14ac:dyDescent="0.2">
      <c r="A318" s="8">
        <v>43052</v>
      </c>
      <c r="B318">
        <f t="shared" si="4"/>
        <v>1</v>
      </c>
    </row>
    <row r="319" spans="1:2" x14ac:dyDescent="0.2">
      <c r="A319" s="8">
        <v>43053</v>
      </c>
      <c r="B319">
        <f t="shared" si="4"/>
        <v>2</v>
      </c>
    </row>
    <row r="320" spans="1:2" x14ac:dyDescent="0.2">
      <c r="A320" s="8">
        <v>43054</v>
      </c>
      <c r="B320">
        <f t="shared" si="4"/>
        <v>3</v>
      </c>
    </row>
    <row r="321" spans="1:2" x14ac:dyDescent="0.2">
      <c r="A321" s="8">
        <v>43055</v>
      </c>
      <c r="B321">
        <f t="shared" si="4"/>
        <v>4</v>
      </c>
    </row>
    <row r="322" spans="1:2" x14ac:dyDescent="0.2">
      <c r="A322" s="8">
        <v>43056</v>
      </c>
      <c r="B322">
        <f t="shared" si="4"/>
        <v>5</v>
      </c>
    </row>
    <row r="323" spans="1:2" x14ac:dyDescent="0.2">
      <c r="A323" s="8">
        <v>43057</v>
      </c>
      <c r="B323">
        <f t="shared" ref="B323:B386" si="5">WEEKDAY(A323,2)</f>
        <v>6</v>
      </c>
    </row>
    <row r="324" spans="1:2" x14ac:dyDescent="0.2">
      <c r="A324" s="8">
        <v>43058</v>
      </c>
      <c r="B324">
        <f t="shared" si="5"/>
        <v>7</v>
      </c>
    </row>
    <row r="325" spans="1:2" x14ac:dyDescent="0.2">
      <c r="A325" s="8">
        <v>43059</v>
      </c>
      <c r="B325">
        <f t="shared" si="5"/>
        <v>1</v>
      </c>
    </row>
    <row r="326" spans="1:2" x14ac:dyDescent="0.2">
      <c r="A326" s="8">
        <v>43060</v>
      </c>
      <c r="B326">
        <f t="shared" si="5"/>
        <v>2</v>
      </c>
    </row>
    <row r="327" spans="1:2" x14ac:dyDescent="0.2">
      <c r="A327" s="8">
        <v>43061</v>
      </c>
      <c r="B327">
        <f t="shared" si="5"/>
        <v>3</v>
      </c>
    </row>
    <row r="328" spans="1:2" x14ac:dyDescent="0.2">
      <c r="A328" s="8">
        <v>43062</v>
      </c>
      <c r="B328">
        <f t="shared" si="5"/>
        <v>4</v>
      </c>
    </row>
    <row r="329" spans="1:2" x14ac:dyDescent="0.2">
      <c r="A329" s="8">
        <v>43063</v>
      </c>
      <c r="B329">
        <f t="shared" si="5"/>
        <v>5</v>
      </c>
    </row>
    <row r="330" spans="1:2" x14ac:dyDescent="0.2">
      <c r="A330" s="8">
        <v>43064</v>
      </c>
      <c r="B330">
        <f t="shared" si="5"/>
        <v>6</v>
      </c>
    </row>
    <row r="331" spans="1:2" x14ac:dyDescent="0.2">
      <c r="A331" s="8">
        <v>43065</v>
      </c>
      <c r="B331">
        <f t="shared" si="5"/>
        <v>7</v>
      </c>
    </row>
    <row r="332" spans="1:2" x14ac:dyDescent="0.2">
      <c r="A332" s="8">
        <v>43066</v>
      </c>
      <c r="B332">
        <f t="shared" si="5"/>
        <v>1</v>
      </c>
    </row>
    <row r="333" spans="1:2" x14ac:dyDescent="0.2">
      <c r="A333" s="8">
        <v>43067</v>
      </c>
      <c r="B333">
        <f t="shared" si="5"/>
        <v>2</v>
      </c>
    </row>
    <row r="334" spans="1:2" x14ac:dyDescent="0.2">
      <c r="A334" s="8">
        <v>43068</v>
      </c>
      <c r="B334">
        <f t="shared" si="5"/>
        <v>3</v>
      </c>
    </row>
    <row r="335" spans="1:2" x14ac:dyDescent="0.2">
      <c r="A335" s="8">
        <v>43069</v>
      </c>
      <c r="B335">
        <f t="shared" si="5"/>
        <v>4</v>
      </c>
    </row>
    <row r="336" spans="1:2" x14ac:dyDescent="0.2">
      <c r="A336" s="8">
        <v>43070</v>
      </c>
      <c r="B336">
        <f t="shared" si="5"/>
        <v>5</v>
      </c>
    </row>
    <row r="337" spans="1:2" x14ac:dyDescent="0.2">
      <c r="A337" s="8">
        <v>43071</v>
      </c>
      <c r="B337">
        <f t="shared" si="5"/>
        <v>6</v>
      </c>
    </row>
    <row r="338" spans="1:2" x14ac:dyDescent="0.2">
      <c r="A338" s="8">
        <v>43072</v>
      </c>
      <c r="B338">
        <f t="shared" si="5"/>
        <v>7</v>
      </c>
    </row>
    <row r="339" spans="1:2" x14ac:dyDescent="0.2">
      <c r="A339" s="8">
        <v>43073</v>
      </c>
      <c r="B339">
        <f t="shared" si="5"/>
        <v>1</v>
      </c>
    </row>
    <row r="340" spans="1:2" x14ac:dyDescent="0.2">
      <c r="A340" s="8">
        <v>43074</v>
      </c>
      <c r="B340">
        <f t="shared" si="5"/>
        <v>2</v>
      </c>
    </row>
    <row r="341" spans="1:2" x14ac:dyDescent="0.2">
      <c r="A341" s="8">
        <v>43075</v>
      </c>
      <c r="B341">
        <f t="shared" si="5"/>
        <v>3</v>
      </c>
    </row>
    <row r="342" spans="1:2" x14ac:dyDescent="0.2">
      <c r="A342" s="8">
        <v>43076</v>
      </c>
      <c r="B342">
        <f t="shared" si="5"/>
        <v>4</v>
      </c>
    </row>
    <row r="343" spans="1:2" x14ac:dyDescent="0.2">
      <c r="A343" s="8">
        <v>43077</v>
      </c>
      <c r="B343">
        <f t="shared" si="5"/>
        <v>5</v>
      </c>
    </row>
    <row r="344" spans="1:2" x14ac:dyDescent="0.2">
      <c r="A344" s="8">
        <v>43078</v>
      </c>
      <c r="B344">
        <f t="shared" si="5"/>
        <v>6</v>
      </c>
    </row>
    <row r="345" spans="1:2" x14ac:dyDescent="0.2">
      <c r="A345" s="8">
        <v>43079</v>
      </c>
      <c r="B345">
        <f t="shared" si="5"/>
        <v>7</v>
      </c>
    </row>
    <row r="346" spans="1:2" x14ac:dyDescent="0.2">
      <c r="A346" s="8">
        <v>43080</v>
      </c>
      <c r="B346">
        <f t="shared" si="5"/>
        <v>1</v>
      </c>
    </row>
    <row r="347" spans="1:2" x14ac:dyDescent="0.2">
      <c r="A347" s="8">
        <v>43081</v>
      </c>
      <c r="B347">
        <f t="shared" si="5"/>
        <v>2</v>
      </c>
    </row>
    <row r="348" spans="1:2" x14ac:dyDescent="0.2">
      <c r="A348" s="8">
        <v>43082</v>
      </c>
      <c r="B348">
        <f t="shared" si="5"/>
        <v>3</v>
      </c>
    </row>
    <row r="349" spans="1:2" x14ac:dyDescent="0.2">
      <c r="A349" s="8">
        <v>43083</v>
      </c>
      <c r="B349">
        <f t="shared" si="5"/>
        <v>4</v>
      </c>
    </row>
    <row r="350" spans="1:2" x14ac:dyDescent="0.2">
      <c r="A350" s="8">
        <v>43084</v>
      </c>
      <c r="B350">
        <f t="shared" si="5"/>
        <v>5</v>
      </c>
    </row>
    <row r="351" spans="1:2" x14ac:dyDescent="0.2">
      <c r="A351" s="8">
        <v>43085</v>
      </c>
      <c r="B351">
        <f t="shared" si="5"/>
        <v>6</v>
      </c>
    </row>
    <row r="352" spans="1:2" x14ac:dyDescent="0.2">
      <c r="A352" s="8">
        <v>43086</v>
      </c>
      <c r="B352">
        <f t="shared" si="5"/>
        <v>7</v>
      </c>
    </row>
    <row r="353" spans="1:2" x14ac:dyDescent="0.2">
      <c r="A353" s="8">
        <v>43087</v>
      </c>
      <c r="B353">
        <f t="shared" si="5"/>
        <v>1</v>
      </c>
    </row>
    <row r="354" spans="1:2" x14ac:dyDescent="0.2">
      <c r="A354" s="8">
        <v>43088</v>
      </c>
      <c r="B354">
        <f t="shared" si="5"/>
        <v>2</v>
      </c>
    </row>
    <row r="355" spans="1:2" x14ac:dyDescent="0.2">
      <c r="A355" s="8">
        <v>43089</v>
      </c>
      <c r="B355">
        <f t="shared" si="5"/>
        <v>3</v>
      </c>
    </row>
    <row r="356" spans="1:2" x14ac:dyDescent="0.2">
      <c r="A356" s="8">
        <v>43090</v>
      </c>
      <c r="B356">
        <f t="shared" si="5"/>
        <v>4</v>
      </c>
    </row>
    <row r="357" spans="1:2" x14ac:dyDescent="0.2">
      <c r="A357" s="8">
        <v>43091</v>
      </c>
      <c r="B357">
        <f t="shared" si="5"/>
        <v>5</v>
      </c>
    </row>
    <row r="358" spans="1:2" x14ac:dyDescent="0.2">
      <c r="A358" s="8">
        <v>43092</v>
      </c>
      <c r="B358">
        <f t="shared" si="5"/>
        <v>6</v>
      </c>
    </row>
    <row r="359" spans="1:2" x14ac:dyDescent="0.2">
      <c r="A359" s="8">
        <v>43093</v>
      </c>
      <c r="B359">
        <f t="shared" si="5"/>
        <v>7</v>
      </c>
    </row>
    <row r="360" spans="1:2" x14ac:dyDescent="0.2">
      <c r="A360" s="8">
        <v>43094</v>
      </c>
      <c r="B360">
        <f t="shared" si="5"/>
        <v>1</v>
      </c>
    </row>
    <row r="361" spans="1:2" x14ac:dyDescent="0.2">
      <c r="A361" s="8">
        <v>43095</v>
      </c>
      <c r="B361">
        <f t="shared" si="5"/>
        <v>2</v>
      </c>
    </row>
    <row r="362" spans="1:2" x14ac:dyDescent="0.2">
      <c r="A362" s="8">
        <v>43096</v>
      </c>
      <c r="B362">
        <f t="shared" si="5"/>
        <v>3</v>
      </c>
    </row>
    <row r="363" spans="1:2" x14ac:dyDescent="0.2">
      <c r="A363" s="8">
        <v>43097</v>
      </c>
      <c r="B363">
        <f t="shared" si="5"/>
        <v>4</v>
      </c>
    </row>
    <row r="364" spans="1:2" x14ac:dyDescent="0.2">
      <c r="A364" s="8">
        <v>43098</v>
      </c>
      <c r="B364">
        <f t="shared" si="5"/>
        <v>5</v>
      </c>
    </row>
    <row r="365" spans="1:2" x14ac:dyDescent="0.2">
      <c r="A365" s="8">
        <v>43099</v>
      </c>
      <c r="B365">
        <f t="shared" si="5"/>
        <v>6</v>
      </c>
    </row>
    <row r="366" spans="1:2" x14ac:dyDescent="0.2">
      <c r="A366" s="8">
        <v>43100</v>
      </c>
      <c r="B366">
        <f t="shared" si="5"/>
        <v>7</v>
      </c>
    </row>
    <row r="367" spans="1:2" x14ac:dyDescent="0.2">
      <c r="A367" s="8">
        <v>43101</v>
      </c>
      <c r="B367">
        <f t="shared" si="5"/>
        <v>1</v>
      </c>
    </row>
    <row r="368" spans="1:2" x14ac:dyDescent="0.2">
      <c r="A368" s="8">
        <v>43102</v>
      </c>
      <c r="B368">
        <f t="shared" si="5"/>
        <v>2</v>
      </c>
    </row>
    <row r="369" spans="1:2" x14ac:dyDescent="0.2">
      <c r="A369" s="8">
        <v>43103</v>
      </c>
      <c r="B369">
        <f t="shared" si="5"/>
        <v>3</v>
      </c>
    </row>
    <row r="370" spans="1:2" x14ac:dyDescent="0.2">
      <c r="A370" s="8">
        <v>43104</v>
      </c>
      <c r="B370">
        <f t="shared" si="5"/>
        <v>4</v>
      </c>
    </row>
    <row r="371" spans="1:2" x14ac:dyDescent="0.2">
      <c r="A371" s="8">
        <v>43105</v>
      </c>
      <c r="B371">
        <f t="shared" si="5"/>
        <v>5</v>
      </c>
    </row>
    <row r="372" spans="1:2" x14ac:dyDescent="0.2">
      <c r="A372" s="8">
        <v>43106</v>
      </c>
      <c r="B372">
        <f t="shared" si="5"/>
        <v>6</v>
      </c>
    </row>
    <row r="373" spans="1:2" x14ac:dyDescent="0.2">
      <c r="A373" s="8">
        <v>43107</v>
      </c>
      <c r="B373">
        <f t="shared" si="5"/>
        <v>7</v>
      </c>
    </row>
    <row r="374" spans="1:2" x14ac:dyDescent="0.2">
      <c r="A374" s="8">
        <v>43108</v>
      </c>
      <c r="B374">
        <f t="shared" si="5"/>
        <v>1</v>
      </c>
    </row>
    <row r="375" spans="1:2" x14ac:dyDescent="0.2">
      <c r="A375" s="8">
        <v>43109</v>
      </c>
      <c r="B375">
        <f t="shared" si="5"/>
        <v>2</v>
      </c>
    </row>
    <row r="376" spans="1:2" x14ac:dyDescent="0.2">
      <c r="A376" s="8">
        <v>43110</v>
      </c>
      <c r="B376">
        <f t="shared" si="5"/>
        <v>3</v>
      </c>
    </row>
    <row r="377" spans="1:2" x14ac:dyDescent="0.2">
      <c r="A377" s="8">
        <v>43111</v>
      </c>
      <c r="B377">
        <f t="shared" si="5"/>
        <v>4</v>
      </c>
    </row>
    <row r="378" spans="1:2" x14ac:dyDescent="0.2">
      <c r="A378" s="8">
        <v>43112</v>
      </c>
      <c r="B378">
        <f t="shared" si="5"/>
        <v>5</v>
      </c>
    </row>
    <row r="379" spans="1:2" x14ac:dyDescent="0.2">
      <c r="A379" s="8">
        <v>43113</v>
      </c>
      <c r="B379">
        <f t="shared" si="5"/>
        <v>6</v>
      </c>
    </row>
    <row r="380" spans="1:2" x14ac:dyDescent="0.2">
      <c r="A380" s="8">
        <v>43114</v>
      </c>
      <c r="B380">
        <f t="shared" si="5"/>
        <v>7</v>
      </c>
    </row>
    <row r="381" spans="1:2" x14ac:dyDescent="0.2">
      <c r="A381" s="8">
        <v>43115</v>
      </c>
      <c r="B381">
        <f t="shared" si="5"/>
        <v>1</v>
      </c>
    </row>
    <row r="382" spans="1:2" x14ac:dyDescent="0.2">
      <c r="A382" s="8">
        <v>43116</v>
      </c>
      <c r="B382">
        <f t="shared" si="5"/>
        <v>2</v>
      </c>
    </row>
    <row r="383" spans="1:2" x14ac:dyDescent="0.2">
      <c r="A383" s="8">
        <v>43117</v>
      </c>
      <c r="B383">
        <f t="shared" si="5"/>
        <v>3</v>
      </c>
    </row>
    <row r="384" spans="1:2" x14ac:dyDescent="0.2">
      <c r="A384" s="8">
        <v>43118</v>
      </c>
      <c r="B384">
        <f t="shared" si="5"/>
        <v>4</v>
      </c>
    </row>
    <row r="385" spans="1:2" x14ac:dyDescent="0.2">
      <c r="A385" s="8">
        <v>43119</v>
      </c>
      <c r="B385">
        <f t="shared" si="5"/>
        <v>5</v>
      </c>
    </row>
    <row r="386" spans="1:2" x14ac:dyDescent="0.2">
      <c r="A386" s="8">
        <v>43120</v>
      </c>
      <c r="B386">
        <f t="shared" si="5"/>
        <v>6</v>
      </c>
    </row>
    <row r="387" spans="1:2" x14ac:dyDescent="0.2">
      <c r="A387" s="8">
        <v>43121</v>
      </c>
      <c r="B387">
        <f t="shared" ref="B387:B397" si="6">WEEKDAY(A387,2)</f>
        <v>7</v>
      </c>
    </row>
    <row r="388" spans="1:2" x14ac:dyDescent="0.2">
      <c r="A388" s="8">
        <v>43122</v>
      </c>
      <c r="B388">
        <f t="shared" si="6"/>
        <v>1</v>
      </c>
    </row>
    <row r="389" spans="1:2" x14ac:dyDescent="0.2">
      <c r="A389" s="8">
        <v>43123</v>
      </c>
      <c r="B389">
        <f t="shared" si="6"/>
        <v>2</v>
      </c>
    </row>
    <row r="390" spans="1:2" x14ac:dyDescent="0.2">
      <c r="A390" s="8">
        <v>43124</v>
      </c>
      <c r="B390">
        <f t="shared" si="6"/>
        <v>3</v>
      </c>
    </row>
    <row r="391" spans="1:2" x14ac:dyDescent="0.2">
      <c r="A391" s="8">
        <v>43125</v>
      </c>
      <c r="B391">
        <f t="shared" si="6"/>
        <v>4</v>
      </c>
    </row>
    <row r="392" spans="1:2" x14ac:dyDescent="0.2">
      <c r="A392" s="8">
        <v>43126</v>
      </c>
      <c r="B392">
        <f t="shared" si="6"/>
        <v>5</v>
      </c>
    </row>
    <row r="393" spans="1:2" x14ac:dyDescent="0.2">
      <c r="A393" s="8">
        <v>43127</v>
      </c>
      <c r="B393">
        <f t="shared" si="6"/>
        <v>6</v>
      </c>
    </row>
    <row r="394" spans="1:2" x14ac:dyDescent="0.2">
      <c r="A394" s="8">
        <v>43128</v>
      </c>
      <c r="B394">
        <f t="shared" si="6"/>
        <v>7</v>
      </c>
    </row>
    <row r="395" spans="1:2" x14ac:dyDescent="0.2">
      <c r="A395" s="8">
        <v>43129</v>
      </c>
      <c r="B395">
        <f t="shared" si="6"/>
        <v>1</v>
      </c>
    </row>
    <row r="396" spans="1:2" x14ac:dyDescent="0.2">
      <c r="A396" s="8">
        <v>43130</v>
      </c>
      <c r="B396">
        <f t="shared" si="6"/>
        <v>2</v>
      </c>
    </row>
    <row r="397" spans="1:2" x14ac:dyDescent="0.2">
      <c r="A397" s="8">
        <v>43131</v>
      </c>
      <c r="B397">
        <f t="shared" si="6"/>
        <v>3</v>
      </c>
    </row>
    <row r="398" spans="1:2" x14ac:dyDescent="0.2">
      <c r="A398" s="8">
        <v>43132</v>
      </c>
      <c r="B398">
        <f t="shared" ref="B398:B404" si="7">WEEKDAY(A398,2)</f>
        <v>4</v>
      </c>
    </row>
    <row r="399" spans="1:2" x14ac:dyDescent="0.2">
      <c r="A399" s="8">
        <v>43133</v>
      </c>
      <c r="B399">
        <f t="shared" si="7"/>
        <v>5</v>
      </c>
    </row>
    <row r="400" spans="1:2" x14ac:dyDescent="0.2">
      <c r="A400" s="8">
        <v>43134</v>
      </c>
      <c r="B400">
        <f t="shared" si="7"/>
        <v>6</v>
      </c>
    </row>
    <row r="401" spans="1:2" x14ac:dyDescent="0.2">
      <c r="A401" s="8">
        <v>43135</v>
      </c>
      <c r="B401">
        <f t="shared" si="7"/>
        <v>7</v>
      </c>
    </row>
    <row r="402" spans="1:2" x14ac:dyDescent="0.2">
      <c r="A402" s="8">
        <v>43136</v>
      </c>
      <c r="B402">
        <f t="shared" si="7"/>
        <v>1</v>
      </c>
    </row>
    <row r="403" spans="1:2" x14ac:dyDescent="0.2">
      <c r="A403" s="8">
        <v>43137</v>
      </c>
      <c r="B403">
        <f t="shared" si="7"/>
        <v>2</v>
      </c>
    </row>
    <row r="404" spans="1:2" x14ac:dyDescent="0.2">
      <c r="A404" s="8">
        <v>43138</v>
      </c>
      <c r="B404">
        <f t="shared" si="7"/>
        <v>3</v>
      </c>
    </row>
    <row r="405" spans="1:2" x14ac:dyDescent="0.2">
      <c r="A405" s="8">
        <v>43139</v>
      </c>
      <c r="B405">
        <f t="shared" ref="B405:B468" si="8">WEEKDAY(A405,2)</f>
        <v>4</v>
      </c>
    </row>
    <row r="406" spans="1:2" x14ac:dyDescent="0.2">
      <c r="A406" s="8">
        <v>43140</v>
      </c>
      <c r="B406">
        <f t="shared" si="8"/>
        <v>5</v>
      </c>
    </row>
    <row r="407" spans="1:2" x14ac:dyDescent="0.2">
      <c r="A407" s="8">
        <v>43141</v>
      </c>
      <c r="B407">
        <f t="shared" si="8"/>
        <v>6</v>
      </c>
    </row>
    <row r="408" spans="1:2" x14ac:dyDescent="0.2">
      <c r="A408" s="8">
        <v>43142</v>
      </c>
      <c r="B408">
        <f t="shared" si="8"/>
        <v>7</v>
      </c>
    </row>
    <row r="409" spans="1:2" x14ac:dyDescent="0.2">
      <c r="A409" s="8">
        <v>43143</v>
      </c>
      <c r="B409">
        <f t="shared" si="8"/>
        <v>1</v>
      </c>
    </row>
    <row r="410" spans="1:2" x14ac:dyDescent="0.2">
      <c r="A410" s="8">
        <v>43144</v>
      </c>
      <c r="B410">
        <f t="shared" si="8"/>
        <v>2</v>
      </c>
    </row>
    <row r="411" spans="1:2" x14ac:dyDescent="0.2">
      <c r="A411" s="8">
        <v>43145</v>
      </c>
      <c r="B411">
        <f t="shared" si="8"/>
        <v>3</v>
      </c>
    </row>
    <row r="412" spans="1:2" x14ac:dyDescent="0.2">
      <c r="A412" s="8">
        <v>43146</v>
      </c>
      <c r="B412">
        <f t="shared" si="8"/>
        <v>4</v>
      </c>
    </row>
    <row r="413" spans="1:2" x14ac:dyDescent="0.2">
      <c r="A413" s="8">
        <v>43147</v>
      </c>
      <c r="B413">
        <f t="shared" si="8"/>
        <v>5</v>
      </c>
    </row>
    <row r="414" spans="1:2" x14ac:dyDescent="0.2">
      <c r="A414" s="8">
        <v>43148</v>
      </c>
      <c r="B414">
        <f t="shared" si="8"/>
        <v>6</v>
      </c>
    </row>
    <row r="415" spans="1:2" x14ac:dyDescent="0.2">
      <c r="A415" s="8">
        <v>43149</v>
      </c>
      <c r="B415">
        <f t="shared" si="8"/>
        <v>7</v>
      </c>
    </row>
    <row r="416" spans="1:2" x14ac:dyDescent="0.2">
      <c r="A416" s="8">
        <v>43150</v>
      </c>
      <c r="B416">
        <f t="shared" si="8"/>
        <v>1</v>
      </c>
    </row>
    <row r="417" spans="1:2" x14ac:dyDescent="0.2">
      <c r="A417" s="8">
        <v>43151</v>
      </c>
      <c r="B417">
        <f t="shared" si="8"/>
        <v>2</v>
      </c>
    </row>
    <row r="418" spans="1:2" x14ac:dyDescent="0.2">
      <c r="A418" s="8">
        <v>43152</v>
      </c>
      <c r="B418">
        <f t="shared" si="8"/>
        <v>3</v>
      </c>
    </row>
    <row r="419" spans="1:2" x14ac:dyDescent="0.2">
      <c r="A419" s="8">
        <v>43153</v>
      </c>
      <c r="B419">
        <f t="shared" si="8"/>
        <v>4</v>
      </c>
    </row>
    <row r="420" spans="1:2" x14ac:dyDescent="0.2">
      <c r="A420" s="8">
        <v>43154</v>
      </c>
      <c r="B420">
        <f t="shared" si="8"/>
        <v>5</v>
      </c>
    </row>
    <row r="421" spans="1:2" x14ac:dyDescent="0.2">
      <c r="A421" s="8">
        <v>43155</v>
      </c>
      <c r="B421">
        <f t="shared" si="8"/>
        <v>6</v>
      </c>
    </row>
    <row r="422" spans="1:2" x14ac:dyDescent="0.2">
      <c r="A422" s="8">
        <v>43156</v>
      </c>
      <c r="B422">
        <f t="shared" si="8"/>
        <v>7</v>
      </c>
    </row>
    <row r="423" spans="1:2" x14ac:dyDescent="0.2">
      <c r="A423" s="8">
        <v>43157</v>
      </c>
      <c r="B423">
        <f t="shared" si="8"/>
        <v>1</v>
      </c>
    </row>
    <row r="424" spans="1:2" x14ac:dyDescent="0.2">
      <c r="A424" s="8">
        <v>43158</v>
      </c>
      <c r="B424">
        <f t="shared" si="8"/>
        <v>2</v>
      </c>
    </row>
    <row r="425" spans="1:2" x14ac:dyDescent="0.2">
      <c r="A425" s="8">
        <v>43159</v>
      </c>
      <c r="B425">
        <f t="shared" si="8"/>
        <v>3</v>
      </c>
    </row>
    <row r="426" spans="1:2" x14ac:dyDescent="0.2">
      <c r="A426" s="8">
        <v>43160</v>
      </c>
      <c r="B426">
        <f t="shared" si="8"/>
        <v>4</v>
      </c>
    </row>
    <row r="427" spans="1:2" x14ac:dyDescent="0.2">
      <c r="A427" s="8">
        <v>43161</v>
      </c>
      <c r="B427">
        <f t="shared" si="8"/>
        <v>5</v>
      </c>
    </row>
    <row r="428" spans="1:2" x14ac:dyDescent="0.2">
      <c r="A428" s="8">
        <v>43162</v>
      </c>
      <c r="B428">
        <f t="shared" si="8"/>
        <v>6</v>
      </c>
    </row>
    <row r="429" spans="1:2" x14ac:dyDescent="0.2">
      <c r="A429" s="8">
        <v>43163</v>
      </c>
      <c r="B429">
        <f t="shared" si="8"/>
        <v>7</v>
      </c>
    </row>
    <row r="430" spans="1:2" x14ac:dyDescent="0.2">
      <c r="A430" s="8">
        <v>43164</v>
      </c>
      <c r="B430">
        <f t="shared" si="8"/>
        <v>1</v>
      </c>
    </row>
    <row r="431" spans="1:2" x14ac:dyDescent="0.2">
      <c r="A431" s="8">
        <v>43165</v>
      </c>
      <c r="B431">
        <f t="shared" si="8"/>
        <v>2</v>
      </c>
    </row>
    <row r="432" spans="1:2" x14ac:dyDescent="0.2">
      <c r="A432" s="8">
        <v>43166</v>
      </c>
      <c r="B432">
        <f t="shared" si="8"/>
        <v>3</v>
      </c>
    </row>
    <row r="433" spans="1:2" x14ac:dyDescent="0.2">
      <c r="A433" s="8">
        <v>43167</v>
      </c>
      <c r="B433">
        <f t="shared" si="8"/>
        <v>4</v>
      </c>
    </row>
    <row r="434" spans="1:2" x14ac:dyDescent="0.2">
      <c r="A434" s="8">
        <v>43168</v>
      </c>
      <c r="B434">
        <f t="shared" si="8"/>
        <v>5</v>
      </c>
    </row>
    <row r="435" spans="1:2" x14ac:dyDescent="0.2">
      <c r="A435" s="8">
        <v>43169</v>
      </c>
      <c r="B435">
        <f t="shared" si="8"/>
        <v>6</v>
      </c>
    </row>
    <row r="436" spans="1:2" x14ac:dyDescent="0.2">
      <c r="A436" s="8">
        <v>43170</v>
      </c>
      <c r="B436">
        <f t="shared" si="8"/>
        <v>7</v>
      </c>
    </row>
    <row r="437" spans="1:2" x14ac:dyDescent="0.2">
      <c r="A437" s="8">
        <v>43171</v>
      </c>
      <c r="B437">
        <f t="shared" si="8"/>
        <v>1</v>
      </c>
    </row>
    <row r="438" spans="1:2" x14ac:dyDescent="0.2">
      <c r="A438" s="8">
        <v>43172</v>
      </c>
      <c r="B438">
        <f t="shared" si="8"/>
        <v>2</v>
      </c>
    </row>
    <row r="439" spans="1:2" x14ac:dyDescent="0.2">
      <c r="A439" s="8">
        <v>43173</v>
      </c>
      <c r="B439">
        <f t="shared" si="8"/>
        <v>3</v>
      </c>
    </row>
    <row r="440" spans="1:2" x14ac:dyDescent="0.2">
      <c r="A440" s="8">
        <v>43174</v>
      </c>
      <c r="B440">
        <f t="shared" si="8"/>
        <v>4</v>
      </c>
    </row>
    <row r="441" spans="1:2" x14ac:dyDescent="0.2">
      <c r="A441" s="8">
        <v>43175</v>
      </c>
      <c r="B441">
        <f t="shared" si="8"/>
        <v>5</v>
      </c>
    </row>
    <row r="442" spans="1:2" x14ac:dyDescent="0.2">
      <c r="A442" s="8">
        <v>43176</v>
      </c>
      <c r="B442">
        <f t="shared" si="8"/>
        <v>6</v>
      </c>
    </row>
    <row r="443" spans="1:2" x14ac:dyDescent="0.2">
      <c r="A443" s="8">
        <v>43177</v>
      </c>
      <c r="B443">
        <f t="shared" si="8"/>
        <v>7</v>
      </c>
    </row>
    <row r="444" spans="1:2" x14ac:dyDescent="0.2">
      <c r="A444" s="8">
        <v>43178</v>
      </c>
      <c r="B444">
        <f t="shared" si="8"/>
        <v>1</v>
      </c>
    </row>
    <row r="445" spans="1:2" x14ac:dyDescent="0.2">
      <c r="A445" s="8">
        <v>43179</v>
      </c>
      <c r="B445">
        <f t="shared" si="8"/>
        <v>2</v>
      </c>
    </row>
    <row r="446" spans="1:2" x14ac:dyDescent="0.2">
      <c r="A446" s="8">
        <v>43180</v>
      </c>
      <c r="B446">
        <f t="shared" si="8"/>
        <v>3</v>
      </c>
    </row>
    <row r="447" spans="1:2" x14ac:dyDescent="0.2">
      <c r="A447" s="8">
        <v>43181</v>
      </c>
      <c r="B447">
        <f t="shared" si="8"/>
        <v>4</v>
      </c>
    </row>
    <row r="448" spans="1:2" x14ac:dyDescent="0.2">
      <c r="A448" s="8">
        <v>43182</v>
      </c>
      <c r="B448">
        <f t="shared" si="8"/>
        <v>5</v>
      </c>
    </row>
    <row r="449" spans="1:2" x14ac:dyDescent="0.2">
      <c r="A449" s="8">
        <v>43183</v>
      </c>
      <c r="B449">
        <f t="shared" si="8"/>
        <v>6</v>
      </c>
    </row>
    <row r="450" spans="1:2" x14ac:dyDescent="0.2">
      <c r="A450" s="8">
        <v>43184</v>
      </c>
      <c r="B450">
        <f t="shared" si="8"/>
        <v>7</v>
      </c>
    </row>
    <row r="451" spans="1:2" x14ac:dyDescent="0.2">
      <c r="A451" s="8">
        <v>43185</v>
      </c>
      <c r="B451">
        <f t="shared" si="8"/>
        <v>1</v>
      </c>
    </row>
    <row r="452" spans="1:2" x14ac:dyDescent="0.2">
      <c r="A452" s="8">
        <v>43186</v>
      </c>
      <c r="B452">
        <f t="shared" si="8"/>
        <v>2</v>
      </c>
    </row>
    <row r="453" spans="1:2" x14ac:dyDescent="0.2">
      <c r="A453" s="8">
        <v>43187</v>
      </c>
      <c r="B453">
        <f t="shared" si="8"/>
        <v>3</v>
      </c>
    </row>
    <row r="454" spans="1:2" x14ac:dyDescent="0.2">
      <c r="A454" s="8">
        <v>43188</v>
      </c>
      <c r="B454">
        <f t="shared" si="8"/>
        <v>4</v>
      </c>
    </row>
    <row r="455" spans="1:2" x14ac:dyDescent="0.2">
      <c r="A455" s="8">
        <v>43189</v>
      </c>
      <c r="B455">
        <f t="shared" si="8"/>
        <v>5</v>
      </c>
    </row>
    <row r="456" spans="1:2" x14ac:dyDescent="0.2">
      <c r="A456" s="8">
        <v>43190</v>
      </c>
      <c r="B456">
        <f t="shared" si="8"/>
        <v>6</v>
      </c>
    </row>
    <row r="457" spans="1:2" x14ac:dyDescent="0.2">
      <c r="A457" s="8">
        <v>43191</v>
      </c>
      <c r="B457">
        <f t="shared" si="8"/>
        <v>7</v>
      </c>
    </row>
    <row r="458" spans="1:2" x14ac:dyDescent="0.2">
      <c r="A458" s="8">
        <v>43192</v>
      </c>
      <c r="B458">
        <f t="shared" si="8"/>
        <v>1</v>
      </c>
    </row>
    <row r="459" spans="1:2" x14ac:dyDescent="0.2">
      <c r="A459" s="8">
        <v>43193</v>
      </c>
      <c r="B459">
        <f t="shared" si="8"/>
        <v>2</v>
      </c>
    </row>
    <row r="460" spans="1:2" x14ac:dyDescent="0.2">
      <c r="A460" s="8">
        <v>43194</v>
      </c>
      <c r="B460">
        <f t="shared" si="8"/>
        <v>3</v>
      </c>
    </row>
    <row r="461" spans="1:2" x14ac:dyDescent="0.2">
      <c r="A461" s="8">
        <v>43195</v>
      </c>
      <c r="B461">
        <f t="shared" si="8"/>
        <v>4</v>
      </c>
    </row>
    <row r="462" spans="1:2" x14ac:dyDescent="0.2">
      <c r="A462" s="8">
        <v>43196</v>
      </c>
      <c r="B462">
        <f t="shared" si="8"/>
        <v>5</v>
      </c>
    </row>
    <row r="463" spans="1:2" x14ac:dyDescent="0.2">
      <c r="A463" s="8">
        <v>43197</v>
      </c>
      <c r="B463">
        <f t="shared" si="8"/>
        <v>6</v>
      </c>
    </row>
    <row r="464" spans="1:2" x14ac:dyDescent="0.2">
      <c r="A464" s="8">
        <v>43198</v>
      </c>
      <c r="B464">
        <f t="shared" si="8"/>
        <v>7</v>
      </c>
    </row>
    <row r="465" spans="1:2" x14ac:dyDescent="0.2">
      <c r="A465" s="8">
        <v>43199</v>
      </c>
      <c r="B465">
        <f t="shared" si="8"/>
        <v>1</v>
      </c>
    </row>
    <row r="466" spans="1:2" x14ac:dyDescent="0.2">
      <c r="A466" s="8">
        <v>43200</v>
      </c>
      <c r="B466">
        <f t="shared" si="8"/>
        <v>2</v>
      </c>
    </row>
    <row r="467" spans="1:2" x14ac:dyDescent="0.2">
      <c r="A467" s="8">
        <v>43201</v>
      </c>
      <c r="B467">
        <f t="shared" si="8"/>
        <v>3</v>
      </c>
    </row>
    <row r="468" spans="1:2" x14ac:dyDescent="0.2">
      <c r="A468" s="8">
        <v>43202</v>
      </c>
      <c r="B468">
        <f t="shared" si="8"/>
        <v>4</v>
      </c>
    </row>
    <row r="469" spans="1:2" x14ac:dyDescent="0.2">
      <c r="A469" s="8">
        <v>43203</v>
      </c>
      <c r="B469">
        <f t="shared" ref="B469:B532" si="9">WEEKDAY(A469,2)</f>
        <v>5</v>
      </c>
    </row>
    <row r="470" spans="1:2" x14ac:dyDescent="0.2">
      <c r="A470" s="8">
        <v>43204</v>
      </c>
      <c r="B470">
        <f t="shared" si="9"/>
        <v>6</v>
      </c>
    </row>
    <row r="471" spans="1:2" x14ac:dyDescent="0.2">
      <c r="A471" s="8">
        <v>43205</v>
      </c>
      <c r="B471">
        <f t="shared" si="9"/>
        <v>7</v>
      </c>
    </row>
    <row r="472" spans="1:2" x14ac:dyDescent="0.2">
      <c r="A472" s="8">
        <v>43206</v>
      </c>
      <c r="B472">
        <f t="shared" si="9"/>
        <v>1</v>
      </c>
    </row>
    <row r="473" spans="1:2" x14ac:dyDescent="0.2">
      <c r="A473" s="8">
        <v>43207</v>
      </c>
      <c r="B473">
        <f t="shared" si="9"/>
        <v>2</v>
      </c>
    </row>
    <row r="474" spans="1:2" x14ac:dyDescent="0.2">
      <c r="A474" s="8">
        <v>43208</v>
      </c>
      <c r="B474">
        <f t="shared" si="9"/>
        <v>3</v>
      </c>
    </row>
    <row r="475" spans="1:2" x14ac:dyDescent="0.2">
      <c r="A475" s="8">
        <v>43209</v>
      </c>
      <c r="B475">
        <f t="shared" si="9"/>
        <v>4</v>
      </c>
    </row>
    <row r="476" spans="1:2" x14ac:dyDescent="0.2">
      <c r="A476" s="8">
        <v>43210</v>
      </c>
      <c r="B476">
        <f t="shared" si="9"/>
        <v>5</v>
      </c>
    </row>
    <row r="477" spans="1:2" x14ac:dyDescent="0.2">
      <c r="A477" s="8">
        <v>43211</v>
      </c>
      <c r="B477">
        <f t="shared" si="9"/>
        <v>6</v>
      </c>
    </row>
    <row r="478" spans="1:2" x14ac:dyDescent="0.2">
      <c r="A478" s="8">
        <v>43212</v>
      </c>
      <c r="B478">
        <f t="shared" si="9"/>
        <v>7</v>
      </c>
    </row>
    <row r="479" spans="1:2" x14ac:dyDescent="0.2">
      <c r="A479" s="8">
        <v>43213</v>
      </c>
      <c r="B479">
        <f t="shared" si="9"/>
        <v>1</v>
      </c>
    </row>
    <row r="480" spans="1:2" x14ac:dyDescent="0.2">
      <c r="A480" s="8">
        <v>43214</v>
      </c>
      <c r="B480">
        <f t="shared" si="9"/>
        <v>2</v>
      </c>
    </row>
    <row r="481" spans="1:2" x14ac:dyDescent="0.2">
      <c r="A481" s="8">
        <v>43215</v>
      </c>
      <c r="B481">
        <f t="shared" si="9"/>
        <v>3</v>
      </c>
    </row>
    <row r="482" spans="1:2" x14ac:dyDescent="0.2">
      <c r="A482" s="8">
        <v>43216</v>
      </c>
      <c r="B482">
        <f t="shared" si="9"/>
        <v>4</v>
      </c>
    </row>
    <row r="483" spans="1:2" x14ac:dyDescent="0.2">
      <c r="A483" s="8">
        <v>43217</v>
      </c>
      <c r="B483">
        <f t="shared" si="9"/>
        <v>5</v>
      </c>
    </row>
    <row r="484" spans="1:2" x14ac:dyDescent="0.2">
      <c r="A484" s="8">
        <v>43218</v>
      </c>
      <c r="B484">
        <f t="shared" si="9"/>
        <v>6</v>
      </c>
    </row>
    <row r="485" spans="1:2" x14ac:dyDescent="0.2">
      <c r="A485" s="8">
        <v>43219</v>
      </c>
      <c r="B485">
        <f t="shared" si="9"/>
        <v>7</v>
      </c>
    </row>
    <row r="486" spans="1:2" x14ac:dyDescent="0.2">
      <c r="A486" s="8">
        <v>43220</v>
      </c>
      <c r="B486">
        <f t="shared" si="9"/>
        <v>1</v>
      </c>
    </row>
    <row r="487" spans="1:2" x14ac:dyDescent="0.2">
      <c r="A487" s="8">
        <v>43221</v>
      </c>
      <c r="B487">
        <f t="shared" si="9"/>
        <v>2</v>
      </c>
    </row>
    <row r="488" spans="1:2" x14ac:dyDescent="0.2">
      <c r="A488" s="8">
        <v>43222</v>
      </c>
      <c r="B488">
        <f t="shared" si="9"/>
        <v>3</v>
      </c>
    </row>
    <row r="489" spans="1:2" x14ac:dyDescent="0.2">
      <c r="A489" s="8">
        <v>43223</v>
      </c>
      <c r="B489">
        <f t="shared" si="9"/>
        <v>4</v>
      </c>
    </row>
    <row r="490" spans="1:2" x14ac:dyDescent="0.2">
      <c r="A490" s="8">
        <v>43224</v>
      </c>
      <c r="B490">
        <f t="shared" si="9"/>
        <v>5</v>
      </c>
    </row>
    <row r="491" spans="1:2" x14ac:dyDescent="0.2">
      <c r="A491" s="8">
        <v>43225</v>
      </c>
      <c r="B491">
        <f t="shared" si="9"/>
        <v>6</v>
      </c>
    </row>
    <row r="492" spans="1:2" x14ac:dyDescent="0.2">
      <c r="A492" s="8">
        <v>43226</v>
      </c>
      <c r="B492">
        <f t="shared" si="9"/>
        <v>7</v>
      </c>
    </row>
    <row r="493" spans="1:2" x14ac:dyDescent="0.2">
      <c r="A493" s="8">
        <v>43227</v>
      </c>
      <c r="B493">
        <f t="shared" si="9"/>
        <v>1</v>
      </c>
    </row>
    <row r="494" spans="1:2" x14ac:dyDescent="0.2">
      <c r="A494" s="8">
        <v>43228</v>
      </c>
      <c r="B494">
        <f t="shared" si="9"/>
        <v>2</v>
      </c>
    </row>
    <row r="495" spans="1:2" x14ac:dyDescent="0.2">
      <c r="A495" s="8">
        <v>43229</v>
      </c>
      <c r="B495">
        <f t="shared" si="9"/>
        <v>3</v>
      </c>
    </row>
    <row r="496" spans="1:2" x14ac:dyDescent="0.2">
      <c r="A496" s="8">
        <v>43230</v>
      </c>
      <c r="B496">
        <f t="shared" si="9"/>
        <v>4</v>
      </c>
    </row>
    <row r="497" spans="1:2" x14ac:dyDescent="0.2">
      <c r="A497" s="8">
        <v>43231</v>
      </c>
      <c r="B497">
        <f t="shared" si="9"/>
        <v>5</v>
      </c>
    </row>
    <row r="498" spans="1:2" x14ac:dyDescent="0.2">
      <c r="A498" s="8">
        <v>43232</v>
      </c>
      <c r="B498">
        <f t="shared" si="9"/>
        <v>6</v>
      </c>
    </row>
    <row r="499" spans="1:2" x14ac:dyDescent="0.2">
      <c r="A499" s="8">
        <v>43233</v>
      </c>
      <c r="B499">
        <f t="shared" si="9"/>
        <v>7</v>
      </c>
    </row>
    <row r="500" spans="1:2" x14ac:dyDescent="0.2">
      <c r="A500" s="8">
        <v>43234</v>
      </c>
      <c r="B500">
        <f t="shared" si="9"/>
        <v>1</v>
      </c>
    </row>
    <row r="501" spans="1:2" x14ac:dyDescent="0.2">
      <c r="A501" s="8">
        <v>43235</v>
      </c>
      <c r="B501">
        <f t="shared" si="9"/>
        <v>2</v>
      </c>
    </row>
    <row r="502" spans="1:2" x14ac:dyDescent="0.2">
      <c r="A502" s="8">
        <v>43236</v>
      </c>
      <c r="B502">
        <f t="shared" si="9"/>
        <v>3</v>
      </c>
    </row>
    <row r="503" spans="1:2" x14ac:dyDescent="0.2">
      <c r="A503" s="8">
        <v>43237</v>
      </c>
      <c r="B503">
        <f t="shared" si="9"/>
        <v>4</v>
      </c>
    </row>
    <row r="504" spans="1:2" x14ac:dyDescent="0.2">
      <c r="A504" s="8">
        <v>43238</v>
      </c>
      <c r="B504">
        <f t="shared" si="9"/>
        <v>5</v>
      </c>
    </row>
    <row r="505" spans="1:2" x14ac:dyDescent="0.2">
      <c r="A505" s="8">
        <v>43239</v>
      </c>
      <c r="B505">
        <f t="shared" si="9"/>
        <v>6</v>
      </c>
    </row>
    <row r="506" spans="1:2" x14ac:dyDescent="0.2">
      <c r="A506" s="8">
        <v>43240</v>
      </c>
      <c r="B506">
        <f t="shared" si="9"/>
        <v>7</v>
      </c>
    </row>
    <row r="507" spans="1:2" x14ac:dyDescent="0.2">
      <c r="A507" s="8">
        <v>43241</v>
      </c>
      <c r="B507">
        <f t="shared" si="9"/>
        <v>1</v>
      </c>
    </row>
    <row r="508" spans="1:2" x14ac:dyDescent="0.2">
      <c r="A508" s="8">
        <v>43242</v>
      </c>
      <c r="B508">
        <f t="shared" si="9"/>
        <v>2</v>
      </c>
    </row>
    <row r="509" spans="1:2" x14ac:dyDescent="0.2">
      <c r="A509" s="8">
        <v>43243</v>
      </c>
      <c r="B509">
        <f t="shared" si="9"/>
        <v>3</v>
      </c>
    </row>
    <row r="510" spans="1:2" x14ac:dyDescent="0.2">
      <c r="A510" s="8">
        <v>43244</v>
      </c>
      <c r="B510">
        <f t="shared" si="9"/>
        <v>4</v>
      </c>
    </row>
    <row r="511" spans="1:2" x14ac:dyDescent="0.2">
      <c r="A511" s="8">
        <v>43245</v>
      </c>
      <c r="B511">
        <f t="shared" si="9"/>
        <v>5</v>
      </c>
    </row>
    <row r="512" spans="1:2" x14ac:dyDescent="0.2">
      <c r="A512" s="8">
        <v>43246</v>
      </c>
      <c r="B512">
        <f t="shared" si="9"/>
        <v>6</v>
      </c>
    </row>
    <row r="513" spans="1:2" x14ac:dyDescent="0.2">
      <c r="A513" s="8">
        <v>43247</v>
      </c>
      <c r="B513">
        <f t="shared" si="9"/>
        <v>7</v>
      </c>
    </row>
    <row r="514" spans="1:2" x14ac:dyDescent="0.2">
      <c r="A514" s="8">
        <v>43248</v>
      </c>
      <c r="B514">
        <f t="shared" si="9"/>
        <v>1</v>
      </c>
    </row>
    <row r="515" spans="1:2" x14ac:dyDescent="0.2">
      <c r="A515" s="8">
        <v>43249</v>
      </c>
      <c r="B515">
        <f t="shared" si="9"/>
        <v>2</v>
      </c>
    </row>
    <row r="516" spans="1:2" x14ac:dyDescent="0.2">
      <c r="A516" s="8">
        <v>43250</v>
      </c>
      <c r="B516">
        <f t="shared" si="9"/>
        <v>3</v>
      </c>
    </row>
    <row r="517" spans="1:2" x14ac:dyDescent="0.2">
      <c r="A517" s="8">
        <v>43251</v>
      </c>
      <c r="B517">
        <f t="shared" si="9"/>
        <v>4</v>
      </c>
    </row>
    <row r="518" spans="1:2" x14ac:dyDescent="0.2">
      <c r="A518" s="8">
        <v>43252</v>
      </c>
      <c r="B518">
        <f t="shared" si="9"/>
        <v>5</v>
      </c>
    </row>
    <row r="519" spans="1:2" x14ac:dyDescent="0.2">
      <c r="A519" s="8">
        <v>43253</v>
      </c>
      <c r="B519">
        <f t="shared" si="9"/>
        <v>6</v>
      </c>
    </row>
    <row r="520" spans="1:2" x14ac:dyDescent="0.2">
      <c r="A520" s="8">
        <v>43254</v>
      </c>
      <c r="B520">
        <f t="shared" si="9"/>
        <v>7</v>
      </c>
    </row>
    <row r="521" spans="1:2" x14ac:dyDescent="0.2">
      <c r="A521" s="8">
        <v>43255</v>
      </c>
      <c r="B521">
        <f t="shared" si="9"/>
        <v>1</v>
      </c>
    </row>
    <row r="522" spans="1:2" x14ac:dyDescent="0.2">
      <c r="A522" s="8">
        <v>43256</v>
      </c>
      <c r="B522">
        <f t="shared" si="9"/>
        <v>2</v>
      </c>
    </row>
    <row r="523" spans="1:2" x14ac:dyDescent="0.2">
      <c r="A523" s="8">
        <v>43257</v>
      </c>
      <c r="B523">
        <f t="shared" si="9"/>
        <v>3</v>
      </c>
    </row>
    <row r="524" spans="1:2" x14ac:dyDescent="0.2">
      <c r="A524" s="8">
        <v>43258</v>
      </c>
      <c r="B524">
        <f t="shared" si="9"/>
        <v>4</v>
      </c>
    </row>
    <row r="525" spans="1:2" x14ac:dyDescent="0.2">
      <c r="A525" s="8">
        <v>43259</v>
      </c>
      <c r="B525">
        <f t="shared" si="9"/>
        <v>5</v>
      </c>
    </row>
    <row r="526" spans="1:2" x14ac:dyDescent="0.2">
      <c r="A526" s="8">
        <v>43260</v>
      </c>
      <c r="B526">
        <f t="shared" si="9"/>
        <v>6</v>
      </c>
    </row>
    <row r="527" spans="1:2" x14ac:dyDescent="0.2">
      <c r="A527" s="8">
        <v>43261</v>
      </c>
      <c r="B527">
        <f t="shared" si="9"/>
        <v>7</v>
      </c>
    </row>
    <row r="528" spans="1:2" x14ac:dyDescent="0.2">
      <c r="A528" s="8">
        <v>43262</v>
      </c>
      <c r="B528">
        <f t="shared" si="9"/>
        <v>1</v>
      </c>
    </row>
    <row r="529" spans="1:2" x14ac:dyDescent="0.2">
      <c r="A529" s="8">
        <v>43263</v>
      </c>
      <c r="B529">
        <f t="shared" si="9"/>
        <v>2</v>
      </c>
    </row>
    <row r="530" spans="1:2" x14ac:dyDescent="0.2">
      <c r="A530" s="8">
        <v>43264</v>
      </c>
      <c r="B530">
        <f t="shared" si="9"/>
        <v>3</v>
      </c>
    </row>
    <row r="531" spans="1:2" x14ac:dyDescent="0.2">
      <c r="A531" s="8">
        <v>43265</v>
      </c>
      <c r="B531">
        <f t="shared" si="9"/>
        <v>4</v>
      </c>
    </row>
    <row r="532" spans="1:2" x14ac:dyDescent="0.2">
      <c r="A532" s="8">
        <v>43266</v>
      </c>
      <c r="B532">
        <f t="shared" si="9"/>
        <v>5</v>
      </c>
    </row>
    <row r="533" spans="1:2" x14ac:dyDescent="0.2">
      <c r="A533" s="8">
        <v>43267</v>
      </c>
      <c r="B533">
        <f t="shared" ref="B533:B596" si="10">WEEKDAY(A533,2)</f>
        <v>6</v>
      </c>
    </row>
    <row r="534" spans="1:2" x14ac:dyDescent="0.2">
      <c r="A534" s="8">
        <v>43268</v>
      </c>
      <c r="B534">
        <f t="shared" si="10"/>
        <v>7</v>
      </c>
    </row>
    <row r="535" spans="1:2" x14ac:dyDescent="0.2">
      <c r="A535" s="8">
        <v>43269</v>
      </c>
      <c r="B535">
        <f t="shared" si="10"/>
        <v>1</v>
      </c>
    </row>
    <row r="536" spans="1:2" x14ac:dyDescent="0.2">
      <c r="A536" s="8">
        <v>43270</v>
      </c>
      <c r="B536">
        <f t="shared" si="10"/>
        <v>2</v>
      </c>
    </row>
    <row r="537" spans="1:2" x14ac:dyDescent="0.2">
      <c r="A537" s="8">
        <v>43271</v>
      </c>
      <c r="B537">
        <f t="shared" si="10"/>
        <v>3</v>
      </c>
    </row>
    <row r="538" spans="1:2" x14ac:dyDescent="0.2">
      <c r="A538" s="8">
        <v>43272</v>
      </c>
      <c r="B538">
        <f t="shared" si="10"/>
        <v>4</v>
      </c>
    </row>
    <row r="539" spans="1:2" x14ac:dyDescent="0.2">
      <c r="A539" s="8">
        <v>43273</v>
      </c>
      <c r="B539">
        <f t="shared" si="10"/>
        <v>5</v>
      </c>
    </row>
    <row r="540" spans="1:2" x14ac:dyDescent="0.2">
      <c r="A540" s="8">
        <v>43274</v>
      </c>
      <c r="B540">
        <f t="shared" si="10"/>
        <v>6</v>
      </c>
    </row>
    <row r="541" spans="1:2" x14ac:dyDescent="0.2">
      <c r="A541" s="8">
        <v>43275</v>
      </c>
      <c r="B541">
        <f t="shared" si="10"/>
        <v>7</v>
      </c>
    </row>
    <row r="542" spans="1:2" x14ac:dyDescent="0.2">
      <c r="A542" s="8">
        <v>43276</v>
      </c>
      <c r="B542">
        <f t="shared" si="10"/>
        <v>1</v>
      </c>
    </row>
    <row r="543" spans="1:2" x14ac:dyDescent="0.2">
      <c r="A543" s="8">
        <v>43277</v>
      </c>
      <c r="B543">
        <f t="shared" si="10"/>
        <v>2</v>
      </c>
    </row>
    <row r="544" spans="1:2" x14ac:dyDescent="0.2">
      <c r="A544" s="8">
        <v>43278</v>
      </c>
      <c r="B544">
        <f t="shared" si="10"/>
        <v>3</v>
      </c>
    </row>
    <row r="545" spans="1:2" x14ac:dyDescent="0.2">
      <c r="A545" s="8">
        <v>43279</v>
      </c>
      <c r="B545">
        <f t="shared" si="10"/>
        <v>4</v>
      </c>
    </row>
    <row r="546" spans="1:2" x14ac:dyDescent="0.2">
      <c r="A546" s="8">
        <v>43280</v>
      </c>
      <c r="B546">
        <f t="shared" si="10"/>
        <v>5</v>
      </c>
    </row>
    <row r="547" spans="1:2" x14ac:dyDescent="0.2">
      <c r="A547" s="8">
        <v>43281</v>
      </c>
      <c r="B547">
        <f t="shared" si="10"/>
        <v>6</v>
      </c>
    </row>
    <row r="548" spans="1:2" x14ac:dyDescent="0.2">
      <c r="A548" s="8">
        <v>43282</v>
      </c>
      <c r="B548">
        <f t="shared" si="10"/>
        <v>7</v>
      </c>
    </row>
    <row r="549" spans="1:2" x14ac:dyDescent="0.2">
      <c r="A549" s="8">
        <v>43283</v>
      </c>
      <c r="B549">
        <f t="shared" si="10"/>
        <v>1</v>
      </c>
    </row>
    <row r="550" spans="1:2" x14ac:dyDescent="0.2">
      <c r="A550" s="8">
        <v>43284</v>
      </c>
      <c r="B550">
        <f t="shared" si="10"/>
        <v>2</v>
      </c>
    </row>
    <row r="551" spans="1:2" x14ac:dyDescent="0.2">
      <c r="A551" s="8">
        <v>43285</v>
      </c>
      <c r="B551">
        <f t="shared" si="10"/>
        <v>3</v>
      </c>
    </row>
    <row r="552" spans="1:2" x14ac:dyDescent="0.2">
      <c r="A552" s="8">
        <v>43286</v>
      </c>
      <c r="B552">
        <f t="shared" si="10"/>
        <v>4</v>
      </c>
    </row>
    <row r="553" spans="1:2" x14ac:dyDescent="0.2">
      <c r="A553" s="8">
        <v>43287</v>
      </c>
      <c r="B553">
        <f t="shared" si="10"/>
        <v>5</v>
      </c>
    </row>
    <row r="554" spans="1:2" x14ac:dyDescent="0.2">
      <c r="A554" s="8">
        <v>43288</v>
      </c>
      <c r="B554">
        <f t="shared" si="10"/>
        <v>6</v>
      </c>
    </row>
    <row r="555" spans="1:2" x14ac:dyDescent="0.2">
      <c r="A555" s="8">
        <v>43289</v>
      </c>
      <c r="B555">
        <f t="shared" si="10"/>
        <v>7</v>
      </c>
    </row>
    <row r="556" spans="1:2" x14ac:dyDescent="0.2">
      <c r="A556" s="8">
        <v>43290</v>
      </c>
      <c r="B556">
        <f t="shared" si="10"/>
        <v>1</v>
      </c>
    </row>
    <row r="557" spans="1:2" x14ac:dyDescent="0.2">
      <c r="A557" s="8">
        <v>43291</v>
      </c>
      <c r="B557">
        <f t="shared" si="10"/>
        <v>2</v>
      </c>
    </row>
    <row r="558" spans="1:2" x14ac:dyDescent="0.2">
      <c r="A558" s="8">
        <v>43292</v>
      </c>
      <c r="B558">
        <f t="shared" si="10"/>
        <v>3</v>
      </c>
    </row>
    <row r="559" spans="1:2" x14ac:dyDescent="0.2">
      <c r="A559" s="8">
        <v>43293</v>
      </c>
      <c r="B559">
        <f t="shared" si="10"/>
        <v>4</v>
      </c>
    </row>
    <row r="560" spans="1:2" x14ac:dyDescent="0.2">
      <c r="A560" s="8">
        <v>43294</v>
      </c>
      <c r="B560">
        <f t="shared" si="10"/>
        <v>5</v>
      </c>
    </row>
    <row r="561" spans="1:2" x14ac:dyDescent="0.2">
      <c r="A561" s="8">
        <v>43295</v>
      </c>
      <c r="B561">
        <f t="shared" si="10"/>
        <v>6</v>
      </c>
    </row>
    <row r="562" spans="1:2" x14ac:dyDescent="0.2">
      <c r="A562" s="8">
        <v>43296</v>
      </c>
      <c r="B562">
        <f t="shared" si="10"/>
        <v>7</v>
      </c>
    </row>
    <row r="563" spans="1:2" x14ac:dyDescent="0.2">
      <c r="A563" s="8">
        <v>43297</v>
      </c>
      <c r="B563">
        <f t="shared" si="10"/>
        <v>1</v>
      </c>
    </row>
    <row r="564" spans="1:2" x14ac:dyDescent="0.2">
      <c r="A564" s="8">
        <v>43298</v>
      </c>
      <c r="B564">
        <f t="shared" si="10"/>
        <v>2</v>
      </c>
    </row>
    <row r="565" spans="1:2" x14ac:dyDescent="0.2">
      <c r="A565" s="8">
        <v>43299</v>
      </c>
      <c r="B565">
        <f t="shared" si="10"/>
        <v>3</v>
      </c>
    </row>
    <row r="566" spans="1:2" x14ac:dyDescent="0.2">
      <c r="A566" s="8">
        <v>43300</v>
      </c>
      <c r="B566">
        <f t="shared" si="10"/>
        <v>4</v>
      </c>
    </row>
    <row r="567" spans="1:2" x14ac:dyDescent="0.2">
      <c r="A567" s="8">
        <v>43301</v>
      </c>
      <c r="B567">
        <f t="shared" si="10"/>
        <v>5</v>
      </c>
    </row>
    <row r="568" spans="1:2" x14ac:dyDescent="0.2">
      <c r="A568" s="8">
        <v>43302</v>
      </c>
      <c r="B568">
        <f t="shared" si="10"/>
        <v>6</v>
      </c>
    </row>
    <row r="569" spans="1:2" x14ac:dyDescent="0.2">
      <c r="A569" s="8">
        <v>43303</v>
      </c>
      <c r="B569">
        <f t="shared" si="10"/>
        <v>7</v>
      </c>
    </row>
    <row r="570" spans="1:2" x14ac:dyDescent="0.2">
      <c r="A570" s="8">
        <v>43304</v>
      </c>
      <c r="B570">
        <f t="shared" si="10"/>
        <v>1</v>
      </c>
    </row>
    <row r="571" spans="1:2" x14ac:dyDescent="0.2">
      <c r="A571" s="8">
        <v>43305</v>
      </c>
      <c r="B571">
        <f t="shared" si="10"/>
        <v>2</v>
      </c>
    </row>
    <row r="572" spans="1:2" x14ac:dyDescent="0.2">
      <c r="A572" s="8">
        <v>43306</v>
      </c>
      <c r="B572">
        <f t="shared" si="10"/>
        <v>3</v>
      </c>
    </row>
    <row r="573" spans="1:2" x14ac:dyDescent="0.2">
      <c r="A573" s="8">
        <v>43307</v>
      </c>
      <c r="B573">
        <f t="shared" si="10"/>
        <v>4</v>
      </c>
    </row>
    <row r="574" spans="1:2" x14ac:dyDescent="0.2">
      <c r="A574" s="8">
        <v>43308</v>
      </c>
      <c r="B574">
        <f t="shared" si="10"/>
        <v>5</v>
      </c>
    </row>
    <row r="575" spans="1:2" x14ac:dyDescent="0.2">
      <c r="A575" s="8">
        <v>43309</v>
      </c>
      <c r="B575">
        <f t="shared" si="10"/>
        <v>6</v>
      </c>
    </row>
    <row r="576" spans="1:2" x14ac:dyDescent="0.2">
      <c r="A576" s="8">
        <v>43310</v>
      </c>
      <c r="B576">
        <f t="shared" si="10"/>
        <v>7</v>
      </c>
    </row>
    <row r="577" spans="1:2" x14ac:dyDescent="0.2">
      <c r="A577" s="8">
        <v>43311</v>
      </c>
      <c r="B577">
        <f t="shared" si="10"/>
        <v>1</v>
      </c>
    </row>
    <row r="578" spans="1:2" x14ac:dyDescent="0.2">
      <c r="A578" s="8">
        <v>43312</v>
      </c>
      <c r="B578">
        <f t="shared" si="10"/>
        <v>2</v>
      </c>
    </row>
    <row r="579" spans="1:2" x14ac:dyDescent="0.2">
      <c r="A579" s="8">
        <v>43313</v>
      </c>
      <c r="B579">
        <f t="shared" si="10"/>
        <v>3</v>
      </c>
    </row>
    <row r="580" spans="1:2" x14ac:dyDescent="0.2">
      <c r="A580" s="8">
        <v>43314</v>
      </c>
      <c r="B580">
        <f t="shared" si="10"/>
        <v>4</v>
      </c>
    </row>
    <row r="581" spans="1:2" x14ac:dyDescent="0.2">
      <c r="A581" s="8">
        <v>43315</v>
      </c>
      <c r="B581">
        <f t="shared" si="10"/>
        <v>5</v>
      </c>
    </row>
    <row r="582" spans="1:2" x14ac:dyDescent="0.2">
      <c r="A582" s="8">
        <v>43316</v>
      </c>
      <c r="B582">
        <f t="shared" si="10"/>
        <v>6</v>
      </c>
    </row>
    <row r="583" spans="1:2" x14ac:dyDescent="0.2">
      <c r="A583" s="8">
        <v>43317</v>
      </c>
      <c r="B583">
        <f t="shared" si="10"/>
        <v>7</v>
      </c>
    </row>
    <row r="584" spans="1:2" x14ac:dyDescent="0.2">
      <c r="A584" s="8">
        <v>43318</v>
      </c>
      <c r="B584">
        <f t="shared" si="10"/>
        <v>1</v>
      </c>
    </row>
    <row r="585" spans="1:2" x14ac:dyDescent="0.2">
      <c r="A585" s="8">
        <v>43319</v>
      </c>
      <c r="B585">
        <f t="shared" si="10"/>
        <v>2</v>
      </c>
    </row>
    <row r="586" spans="1:2" x14ac:dyDescent="0.2">
      <c r="A586" s="8">
        <v>43320</v>
      </c>
      <c r="B586">
        <f t="shared" si="10"/>
        <v>3</v>
      </c>
    </row>
    <row r="587" spans="1:2" x14ac:dyDescent="0.2">
      <c r="A587" s="8">
        <v>43321</v>
      </c>
      <c r="B587">
        <f t="shared" si="10"/>
        <v>4</v>
      </c>
    </row>
    <row r="588" spans="1:2" x14ac:dyDescent="0.2">
      <c r="A588" s="8">
        <v>43322</v>
      </c>
      <c r="B588">
        <f t="shared" si="10"/>
        <v>5</v>
      </c>
    </row>
    <row r="589" spans="1:2" x14ac:dyDescent="0.2">
      <c r="A589" s="8">
        <v>43323</v>
      </c>
      <c r="B589">
        <f t="shared" si="10"/>
        <v>6</v>
      </c>
    </row>
    <row r="590" spans="1:2" x14ac:dyDescent="0.2">
      <c r="A590" s="8">
        <v>43324</v>
      </c>
      <c r="B590">
        <f t="shared" si="10"/>
        <v>7</v>
      </c>
    </row>
    <row r="591" spans="1:2" x14ac:dyDescent="0.2">
      <c r="A591" s="8">
        <v>43325</v>
      </c>
      <c r="B591">
        <f t="shared" si="10"/>
        <v>1</v>
      </c>
    </row>
    <row r="592" spans="1:2" x14ac:dyDescent="0.2">
      <c r="A592" s="8">
        <v>43326</v>
      </c>
      <c r="B592">
        <f t="shared" si="10"/>
        <v>2</v>
      </c>
    </row>
    <row r="593" spans="1:2" x14ac:dyDescent="0.2">
      <c r="A593" s="8">
        <v>43327</v>
      </c>
      <c r="B593">
        <f t="shared" si="10"/>
        <v>3</v>
      </c>
    </row>
    <row r="594" spans="1:2" x14ac:dyDescent="0.2">
      <c r="A594" s="8">
        <v>43328</v>
      </c>
      <c r="B594">
        <f t="shared" si="10"/>
        <v>4</v>
      </c>
    </row>
    <row r="595" spans="1:2" x14ac:dyDescent="0.2">
      <c r="A595" s="8">
        <v>43329</v>
      </c>
      <c r="B595">
        <f t="shared" si="10"/>
        <v>5</v>
      </c>
    </row>
    <row r="596" spans="1:2" x14ac:dyDescent="0.2">
      <c r="A596" s="8">
        <v>43330</v>
      </c>
      <c r="B596">
        <f t="shared" si="10"/>
        <v>6</v>
      </c>
    </row>
    <row r="597" spans="1:2" x14ac:dyDescent="0.2">
      <c r="A597" s="8">
        <v>43331</v>
      </c>
      <c r="B597">
        <f t="shared" ref="B597:B660" si="11">WEEKDAY(A597,2)</f>
        <v>7</v>
      </c>
    </row>
    <row r="598" spans="1:2" x14ac:dyDescent="0.2">
      <c r="A598" s="8">
        <v>43332</v>
      </c>
      <c r="B598">
        <f t="shared" si="11"/>
        <v>1</v>
      </c>
    </row>
    <row r="599" spans="1:2" x14ac:dyDescent="0.2">
      <c r="A599" s="8">
        <v>43333</v>
      </c>
      <c r="B599">
        <f t="shared" si="11"/>
        <v>2</v>
      </c>
    </row>
    <row r="600" spans="1:2" x14ac:dyDescent="0.2">
      <c r="A600" s="8">
        <v>43334</v>
      </c>
      <c r="B600">
        <f t="shared" si="11"/>
        <v>3</v>
      </c>
    </row>
    <row r="601" spans="1:2" x14ac:dyDescent="0.2">
      <c r="A601" s="8">
        <v>43335</v>
      </c>
      <c r="B601">
        <f t="shared" si="11"/>
        <v>4</v>
      </c>
    </row>
    <row r="602" spans="1:2" x14ac:dyDescent="0.2">
      <c r="A602" s="8">
        <v>43336</v>
      </c>
      <c r="B602">
        <f t="shared" si="11"/>
        <v>5</v>
      </c>
    </row>
    <row r="603" spans="1:2" x14ac:dyDescent="0.2">
      <c r="A603" s="8">
        <v>43337</v>
      </c>
      <c r="B603">
        <f t="shared" si="11"/>
        <v>6</v>
      </c>
    </row>
    <row r="604" spans="1:2" x14ac:dyDescent="0.2">
      <c r="A604" s="8">
        <v>43338</v>
      </c>
      <c r="B604">
        <f t="shared" si="11"/>
        <v>7</v>
      </c>
    </row>
    <row r="605" spans="1:2" x14ac:dyDescent="0.2">
      <c r="A605" s="8">
        <v>43339</v>
      </c>
      <c r="B605">
        <f t="shared" si="11"/>
        <v>1</v>
      </c>
    </row>
    <row r="606" spans="1:2" x14ac:dyDescent="0.2">
      <c r="A606" s="8">
        <v>43340</v>
      </c>
      <c r="B606">
        <f t="shared" si="11"/>
        <v>2</v>
      </c>
    </row>
    <row r="607" spans="1:2" x14ac:dyDescent="0.2">
      <c r="A607" s="8">
        <v>43341</v>
      </c>
      <c r="B607">
        <f t="shared" si="11"/>
        <v>3</v>
      </c>
    </row>
    <row r="608" spans="1:2" x14ac:dyDescent="0.2">
      <c r="A608" s="8">
        <v>43342</v>
      </c>
      <c r="B608">
        <f t="shared" si="11"/>
        <v>4</v>
      </c>
    </row>
    <row r="609" spans="1:2" x14ac:dyDescent="0.2">
      <c r="A609" s="8">
        <v>43343</v>
      </c>
      <c r="B609">
        <f t="shared" si="11"/>
        <v>5</v>
      </c>
    </row>
    <row r="610" spans="1:2" x14ac:dyDescent="0.2">
      <c r="A610" s="8">
        <v>43344</v>
      </c>
      <c r="B610">
        <f t="shared" si="11"/>
        <v>6</v>
      </c>
    </row>
    <row r="611" spans="1:2" x14ac:dyDescent="0.2">
      <c r="A611" s="8">
        <v>43345</v>
      </c>
      <c r="B611">
        <f t="shared" si="11"/>
        <v>7</v>
      </c>
    </row>
    <row r="612" spans="1:2" x14ac:dyDescent="0.2">
      <c r="A612" s="8">
        <v>43346</v>
      </c>
      <c r="B612">
        <f t="shared" si="11"/>
        <v>1</v>
      </c>
    </row>
    <row r="613" spans="1:2" x14ac:dyDescent="0.2">
      <c r="A613" s="8">
        <v>43347</v>
      </c>
      <c r="B613">
        <f t="shared" si="11"/>
        <v>2</v>
      </c>
    </row>
    <row r="614" spans="1:2" x14ac:dyDescent="0.2">
      <c r="A614" s="8">
        <v>43348</v>
      </c>
      <c r="B614">
        <f t="shared" si="11"/>
        <v>3</v>
      </c>
    </row>
    <row r="615" spans="1:2" x14ac:dyDescent="0.2">
      <c r="A615" s="8">
        <v>43349</v>
      </c>
      <c r="B615">
        <f t="shared" si="11"/>
        <v>4</v>
      </c>
    </row>
    <row r="616" spans="1:2" x14ac:dyDescent="0.2">
      <c r="A616" s="8">
        <v>43350</v>
      </c>
      <c r="B616">
        <f t="shared" si="11"/>
        <v>5</v>
      </c>
    </row>
    <row r="617" spans="1:2" x14ac:dyDescent="0.2">
      <c r="A617" s="8">
        <v>43351</v>
      </c>
      <c r="B617">
        <f t="shared" si="11"/>
        <v>6</v>
      </c>
    </row>
    <row r="618" spans="1:2" x14ac:dyDescent="0.2">
      <c r="A618" s="8">
        <v>43352</v>
      </c>
      <c r="B618">
        <f t="shared" si="11"/>
        <v>7</v>
      </c>
    </row>
    <row r="619" spans="1:2" x14ac:dyDescent="0.2">
      <c r="A619" s="8">
        <v>43353</v>
      </c>
      <c r="B619">
        <f t="shared" si="11"/>
        <v>1</v>
      </c>
    </row>
    <row r="620" spans="1:2" x14ac:dyDescent="0.2">
      <c r="A620" s="8">
        <v>43354</v>
      </c>
      <c r="B620">
        <f t="shared" si="11"/>
        <v>2</v>
      </c>
    </row>
    <row r="621" spans="1:2" x14ac:dyDescent="0.2">
      <c r="A621" s="8">
        <v>43355</v>
      </c>
      <c r="B621">
        <f t="shared" si="11"/>
        <v>3</v>
      </c>
    </row>
    <row r="622" spans="1:2" x14ac:dyDescent="0.2">
      <c r="A622" s="8">
        <v>43356</v>
      </c>
      <c r="B622">
        <f t="shared" si="11"/>
        <v>4</v>
      </c>
    </row>
    <row r="623" spans="1:2" x14ac:dyDescent="0.2">
      <c r="A623" s="8">
        <v>43357</v>
      </c>
      <c r="B623">
        <f t="shared" si="11"/>
        <v>5</v>
      </c>
    </row>
    <row r="624" spans="1:2" x14ac:dyDescent="0.2">
      <c r="A624" s="8">
        <v>43358</v>
      </c>
      <c r="B624">
        <f t="shared" si="11"/>
        <v>6</v>
      </c>
    </row>
    <row r="625" spans="1:2" x14ac:dyDescent="0.2">
      <c r="A625" s="8">
        <v>43359</v>
      </c>
      <c r="B625">
        <f t="shared" si="11"/>
        <v>7</v>
      </c>
    </row>
    <row r="626" spans="1:2" x14ac:dyDescent="0.2">
      <c r="A626" s="8">
        <v>43360</v>
      </c>
      <c r="B626">
        <f t="shared" si="11"/>
        <v>1</v>
      </c>
    </row>
    <row r="627" spans="1:2" x14ac:dyDescent="0.2">
      <c r="A627" s="8">
        <v>43361</v>
      </c>
      <c r="B627">
        <f t="shared" si="11"/>
        <v>2</v>
      </c>
    </row>
    <row r="628" spans="1:2" x14ac:dyDescent="0.2">
      <c r="A628" s="8">
        <v>43362</v>
      </c>
      <c r="B628">
        <f t="shared" si="11"/>
        <v>3</v>
      </c>
    </row>
    <row r="629" spans="1:2" x14ac:dyDescent="0.2">
      <c r="A629" s="8">
        <v>43363</v>
      </c>
      <c r="B629">
        <f t="shared" si="11"/>
        <v>4</v>
      </c>
    </row>
    <row r="630" spans="1:2" x14ac:dyDescent="0.2">
      <c r="A630" s="8">
        <v>43364</v>
      </c>
      <c r="B630">
        <f t="shared" si="11"/>
        <v>5</v>
      </c>
    </row>
    <row r="631" spans="1:2" x14ac:dyDescent="0.2">
      <c r="A631" s="8">
        <v>43365</v>
      </c>
      <c r="B631">
        <f t="shared" si="11"/>
        <v>6</v>
      </c>
    </row>
    <row r="632" spans="1:2" x14ac:dyDescent="0.2">
      <c r="A632" s="8">
        <v>43366</v>
      </c>
      <c r="B632">
        <f t="shared" si="11"/>
        <v>7</v>
      </c>
    </row>
    <row r="633" spans="1:2" x14ac:dyDescent="0.2">
      <c r="A633" s="8">
        <v>43367</v>
      </c>
      <c r="B633">
        <f t="shared" si="11"/>
        <v>1</v>
      </c>
    </row>
    <row r="634" spans="1:2" x14ac:dyDescent="0.2">
      <c r="A634" s="8">
        <v>43368</v>
      </c>
      <c r="B634">
        <f t="shared" si="11"/>
        <v>2</v>
      </c>
    </row>
    <row r="635" spans="1:2" x14ac:dyDescent="0.2">
      <c r="A635" s="8">
        <v>43369</v>
      </c>
      <c r="B635">
        <f t="shared" si="11"/>
        <v>3</v>
      </c>
    </row>
    <row r="636" spans="1:2" x14ac:dyDescent="0.2">
      <c r="A636" s="8">
        <v>43370</v>
      </c>
      <c r="B636">
        <f t="shared" si="11"/>
        <v>4</v>
      </c>
    </row>
    <row r="637" spans="1:2" x14ac:dyDescent="0.2">
      <c r="A637" s="8">
        <v>43371</v>
      </c>
      <c r="B637">
        <f t="shared" si="11"/>
        <v>5</v>
      </c>
    </row>
    <row r="638" spans="1:2" x14ac:dyDescent="0.2">
      <c r="A638" s="8">
        <v>43372</v>
      </c>
      <c r="B638">
        <f t="shared" si="11"/>
        <v>6</v>
      </c>
    </row>
    <row r="639" spans="1:2" x14ac:dyDescent="0.2">
      <c r="A639" s="8">
        <v>43373</v>
      </c>
      <c r="B639">
        <f t="shared" si="11"/>
        <v>7</v>
      </c>
    </row>
    <row r="640" spans="1:2" x14ac:dyDescent="0.2">
      <c r="A640" s="8">
        <v>43374</v>
      </c>
      <c r="B640">
        <f t="shared" si="11"/>
        <v>1</v>
      </c>
    </row>
    <row r="641" spans="1:2" x14ac:dyDescent="0.2">
      <c r="A641" s="8">
        <v>43375</v>
      </c>
      <c r="B641">
        <f t="shared" si="11"/>
        <v>2</v>
      </c>
    </row>
    <row r="642" spans="1:2" x14ac:dyDescent="0.2">
      <c r="A642" s="8">
        <v>43376</v>
      </c>
      <c r="B642">
        <f t="shared" si="11"/>
        <v>3</v>
      </c>
    </row>
    <row r="643" spans="1:2" x14ac:dyDescent="0.2">
      <c r="A643" s="8">
        <v>43377</v>
      </c>
      <c r="B643">
        <f t="shared" si="11"/>
        <v>4</v>
      </c>
    </row>
    <row r="644" spans="1:2" x14ac:dyDescent="0.2">
      <c r="A644" s="8">
        <v>43378</v>
      </c>
      <c r="B644">
        <f t="shared" si="11"/>
        <v>5</v>
      </c>
    </row>
    <row r="645" spans="1:2" x14ac:dyDescent="0.2">
      <c r="A645" s="8">
        <v>43379</v>
      </c>
      <c r="B645">
        <f t="shared" si="11"/>
        <v>6</v>
      </c>
    </row>
    <row r="646" spans="1:2" x14ac:dyDescent="0.2">
      <c r="A646" s="8">
        <v>43380</v>
      </c>
      <c r="B646">
        <f t="shared" si="11"/>
        <v>7</v>
      </c>
    </row>
    <row r="647" spans="1:2" x14ac:dyDescent="0.2">
      <c r="A647" s="8">
        <v>43381</v>
      </c>
      <c r="B647">
        <f t="shared" si="11"/>
        <v>1</v>
      </c>
    </row>
    <row r="648" spans="1:2" x14ac:dyDescent="0.2">
      <c r="A648" s="8">
        <v>43382</v>
      </c>
      <c r="B648">
        <f t="shared" si="11"/>
        <v>2</v>
      </c>
    </row>
    <row r="649" spans="1:2" x14ac:dyDescent="0.2">
      <c r="A649" s="8">
        <v>43383</v>
      </c>
      <c r="B649">
        <f t="shared" si="11"/>
        <v>3</v>
      </c>
    </row>
    <row r="650" spans="1:2" x14ac:dyDescent="0.2">
      <c r="A650" s="8">
        <v>43384</v>
      </c>
      <c r="B650">
        <f t="shared" si="11"/>
        <v>4</v>
      </c>
    </row>
    <row r="651" spans="1:2" x14ac:dyDescent="0.2">
      <c r="A651" s="8">
        <v>43385</v>
      </c>
      <c r="B651">
        <f t="shared" si="11"/>
        <v>5</v>
      </c>
    </row>
    <row r="652" spans="1:2" x14ac:dyDescent="0.2">
      <c r="A652" s="8">
        <v>43386</v>
      </c>
      <c r="B652">
        <f t="shared" si="11"/>
        <v>6</v>
      </c>
    </row>
    <row r="653" spans="1:2" x14ac:dyDescent="0.2">
      <c r="A653" s="8">
        <v>43387</v>
      </c>
      <c r="B653">
        <f t="shared" si="11"/>
        <v>7</v>
      </c>
    </row>
    <row r="654" spans="1:2" x14ac:dyDescent="0.2">
      <c r="A654" s="8">
        <v>43388</v>
      </c>
      <c r="B654">
        <f t="shared" si="11"/>
        <v>1</v>
      </c>
    </row>
    <row r="655" spans="1:2" x14ac:dyDescent="0.2">
      <c r="A655" s="8">
        <v>43389</v>
      </c>
      <c r="B655">
        <f t="shared" si="11"/>
        <v>2</v>
      </c>
    </row>
    <row r="656" spans="1:2" x14ac:dyDescent="0.2">
      <c r="A656" s="8">
        <v>43390</v>
      </c>
      <c r="B656">
        <f t="shared" si="11"/>
        <v>3</v>
      </c>
    </row>
    <row r="657" spans="1:2" x14ac:dyDescent="0.2">
      <c r="A657" s="8">
        <v>43391</v>
      </c>
      <c r="B657">
        <f t="shared" si="11"/>
        <v>4</v>
      </c>
    </row>
    <row r="658" spans="1:2" x14ac:dyDescent="0.2">
      <c r="A658" s="8">
        <v>43392</v>
      </c>
      <c r="B658">
        <f t="shared" si="11"/>
        <v>5</v>
      </c>
    </row>
    <row r="659" spans="1:2" x14ac:dyDescent="0.2">
      <c r="A659" s="8">
        <v>43393</v>
      </c>
      <c r="B659">
        <f t="shared" si="11"/>
        <v>6</v>
      </c>
    </row>
    <row r="660" spans="1:2" x14ac:dyDescent="0.2">
      <c r="A660" s="8">
        <v>43394</v>
      </c>
      <c r="B660">
        <f t="shared" si="11"/>
        <v>7</v>
      </c>
    </row>
    <row r="661" spans="1:2" x14ac:dyDescent="0.2">
      <c r="A661" s="8">
        <v>43395</v>
      </c>
      <c r="B661">
        <f t="shared" ref="B661:B724" si="12">WEEKDAY(A661,2)</f>
        <v>1</v>
      </c>
    </row>
    <row r="662" spans="1:2" x14ac:dyDescent="0.2">
      <c r="A662" s="8">
        <v>43396</v>
      </c>
      <c r="B662">
        <f t="shared" si="12"/>
        <v>2</v>
      </c>
    </row>
    <row r="663" spans="1:2" x14ac:dyDescent="0.2">
      <c r="A663" s="8">
        <v>43397</v>
      </c>
      <c r="B663">
        <f t="shared" si="12"/>
        <v>3</v>
      </c>
    </row>
    <row r="664" spans="1:2" x14ac:dyDescent="0.2">
      <c r="A664" s="8">
        <v>43398</v>
      </c>
      <c r="B664">
        <f t="shared" si="12"/>
        <v>4</v>
      </c>
    </row>
    <row r="665" spans="1:2" x14ac:dyDescent="0.2">
      <c r="A665" s="8">
        <v>43399</v>
      </c>
      <c r="B665">
        <f t="shared" si="12"/>
        <v>5</v>
      </c>
    </row>
    <row r="666" spans="1:2" x14ac:dyDescent="0.2">
      <c r="A666" s="8">
        <v>43400</v>
      </c>
      <c r="B666">
        <f t="shared" si="12"/>
        <v>6</v>
      </c>
    </row>
    <row r="667" spans="1:2" x14ac:dyDescent="0.2">
      <c r="A667" s="8">
        <v>43401</v>
      </c>
      <c r="B667">
        <f t="shared" si="12"/>
        <v>7</v>
      </c>
    </row>
    <row r="668" spans="1:2" x14ac:dyDescent="0.2">
      <c r="A668" s="8">
        <v>43402</v>
      </c>
      <c r="B668">
        <f t="shared" si="12"/>
        <v>1</v>
      </c>
    </row>
    <row r="669" spans="1:2" x14ac:dyDescent="0.2">
      <c r="A669" s="8">
        <v>43403</v>
      </c>
      <c r="B669">
        <f t="shared" si="12"/>
        <v>2</v>
      </c>
    </row>
    <row r="670" spans="1:2" x14ac:dyDescent="0.2">
      <c r="A670" s="8">
        <v>43404</v>
      </c>
      <c r="B670">
        <f t="shared" si="12"/>
        <v>3</v>
      </c>
    </row>
    <row r="671" spans="1:2" x14ac:dyDescent="0.2">
      <c r="A671" s="8">
        <v>43405</v>
      </c>
      <c r="B671">
        <f t="shared" si="12"/>
        <v>4</v>
      </c>
    </row>
    <row r="672" spans="1:2" x14ac:dyDescent="0.2">
      <c r="A672" s="8">
        <v>43406</v>
      </c>
      <c r="B672">
        <f t="shared" si="12"/>
        <v>5</v>
      </c>
    </row>
    <row r="673" spans="1:2" x14ac:dyDescent="0.2">
      <c r="A673" s="8">
        <v>43407</v>
      </c>
      <c r="B673">
        <f t="shared" si="12"/>
        <v>6</v>
      </c>
    </row>
    <row r="674" spans="1:2" x14ac:dyDescent="0.2">
      <c r="A674" s="8">
        <v>43408</v>
      </c>
      <c r="B674">
        <f t="shared" si="12"/>
        <v>7</v>
      </c>
    </row>
    <row r="675" spans="1:2" x14ac:dyDescent="0.2">
      <c r="A675" s="8">
        <v>43409</v>
      </c>
      <c r="B675">
        <f t="shared" si="12"/>
        <v>1</v>
      </c>
    </row>
    <row r="676" spans="1:2" x14ac:dyDescent="0.2">
      <c r="A676" s="8">
        <v>43410</v>
      </c>
      <c r="B676">
        <f t="shared" si="12"/>
        <v>2</v>
      </c>
    </row>
    <row r="677" spans="1:2" x14ac:dyDescent="0.2">
      <c r="A677" s="8">
        <v>43411</v>
      </c>
      <c r="B677">
        <f t="shared" si="12"/>
        <v>3</v>
      </c>
    </row>
    <row r="678" spans="1:2" x14ac:dyDescent="0.2">
      <c r="A678" s="8">
        <v>43412</v>
      </c>
      <c r="B678">
        <f t="shared" si="12"/>
        <v>4</v>
      </c>
    </row>
    <row r="679" spans="1:2" x14ac:dyDescent="0.2">
      <c r="A679" s="8">
        <v>43413</v>
      </c>
      <c r="B679">
        <f t="shared" si="12"/>
        <v>5</v>
      </c>
    </row>
    <row r="680" spans="1:2" x14ac:dyDescent="0.2">
      <c r="A680" s="8">
        <v>43414</v>
      </c>
      <c r="B680">
        <f t="shared" si="12"/>
        <v>6</v>
      </c>
    </row>
    <row r="681" spans="1:2" x14ac:dyDescent="0.2">
      <c r="A681" s="8">
        <v>43415</v>
      </c>
      <c r="B681">
        <f t="shared" si="12"/>
        <v>7</v>
      </c>
    </row>
    <row r="682" spans="1:2" x14ac:dyDescent="0.2">
      <c r="A682" s="8">
        <v>43416</v>
      </c>
      <c r="B682">
        <f t="shared" si="12"/>
        <v>1</v>
      </c>
    </row>
    <row r="683" spans="1:2" x14ac:dyDescent="0.2">
      <c r="A683" s="8">
        <v>43417</v>
      </c>
      <c r="B683">
        <f t="shared" si="12"/>
        <v>2</v>
      </c>
    </row>
    <row r="684" spans="1:2" x14ac:dyDescent="0.2">
      <c r="A684" s="8">
        <v>43418</v>
      </c>
      <c r="B684">
        <f t="shared" si="12"/>
        <v>3</v>
      </c>
    </row>
    <row r="685" spans="1:2" x14ac:dyDescent="0.2">
      <c r="A685" s="8">
        <v>43419</v>
      </c>
      <c r="B685">
        <f t="shared" si="12"/>
        <v>4</v>
      </c>
    </row>
    <row r="686" spans="1:2" x14ac:dyDescent="0.2">
      <c r="A686" s="8">
        <v>43420</v>
      </c>
      <c r="B686">
        <f t="shared" si="12"/>
        <v>5</v>
      </c>
    </row>
    <row r="687" spans="1:2" x14ac:dyDescent="0.2">
      <c r="A687" s="8">
        <v>43421</v>
      </c>
      <c r="B687">
        <f t="shared" si="12"/>
        <v>6</v>
      </c>
    </row>
    <row r="688" spans="1:2" x14ac:dyDescent="0.2">
      <c r="A688" s="8">
        <v>43422</v>
      </c>
      <c r="B688">
        <f t="shared" si="12"/>
        <v>7</v>
      </c>
    </row>
    <row r="689" spans="1:2" x14ac:dyDescent="0.2">
      <c r="A689" s="8">
        <v>43423</v>
      </c>
      <c r="B689">
        <f t="shared" si="12"/>
        <v>1</v>
      </c>
    </row>
    <row r="690" spans="1:2" x14ac:dyDescent="0.2">
      <c r="A690" s="8">
        <v>43424</v>
      </c>
      <c r="B690">
        <f t="shared" si="12"/>
        <v>2</v>
      </c>
    </row>
    <row r="691" spans="1:2" x14ac:dyDescent="0.2">
      <c r="A691" s="8">
        <v>43425</v>
      </c>
      <c r="B691">
        <f t="shared" si="12"/>
        <v>3</v>
      </c>
    </row>
    <row r="692" spans="1:2" x14ac:dyDescent="0.2">
      <c r="A692" s="8">
        <v>43426</v>
      </c>
      <c r="B692">
        <f t="shared" si="12"/>
        <v>4</v>
      </c>
    </row>
    <row r="693" spans="1:2" x14ac:dyDescent="0.2">
      <c r="A693" s="8">
        <v>43427</v>
      </c>
      <c r="B693">
        <f t="shared" si="12"/>
        <v>5</v>
      </c>
    </row>
    <row r="694" spans="1:2" x14ac:dyDescent="0.2">
      <c r="A694" s="8">
        <v>43428</v>
      </c>
      <c r="B694">
        <f t="shared" si="12"/>
        <v>6</v>
      </c>
    </row>
    <row r="695" spans="1:2" x14ac:dyDescent="0.2">
      <c r="A695" s="8">
        <v>43429</v>
      </c>
      <c r="B695">
        <f t="shared" si="12"/>
        <v>7</v>
      </c>
    </row>
    <row r="696" spans="1:2" x14ac:dyDescent="0.2">
      <c r="A696" s="8">
        <v>43430</v>
      </c>
      <c r="B696">
        <f t="shared" si="12"/>
        <v>1</v>
      </c>
    </row>
    <row r="697" spans="1:2" x14ac:dyDescent="0.2">
      <c r="A697" s="8">
        <v>43431</v>
      </c>
      <c r="B697">
        <f t="shared" si="12"/>
        <v>2</v>
      </c>
    </row>
    <row r="698" spans="1:2" x14ac:dyDescent="0.2">
      <c r="A698" s="8">
        <v>43432</v>
      </c>
      <c r="B698">
        <f t="shared" si="12"/>
        <v>3</v>
      </c>
    </row>
    <row r="699" spans="1:2" x14ac:dyDescent="0.2">
      <c r="A699" s="8">
        <v>43433</v>
      </c>
      <c r="B699">
        <f t="shared" si="12"/>
        <v>4</v>
      </c>
    </row>
    <row r="700" spans="1:2" x14ac:dyDescent="0.2">
      <c r="A700" s="8">
        <v>43434</v>
      </c>
      <c r="B700">
        <f t="shared" si="12"/>
        <v>5</v>
      </c>
    </row>
    <row r="701" spans="1:2" x14ac:dyDescent="0.2">
      <c r="A701" s="8">
        <v>43435</v>
      </c>
      <c r="B701">
        <f t="shared" si="12"/>
        <v>6</v>
      </c>
    </row>
    <row r="702" spans="1:2" x14ac:dyDescent="0.2">
      <c r="A702" s="8">
        <v>43436</v>
      </c>
      <c r="B702">
        <f t="shared" si="12"/>
        <v>7</v>
      </c>
    </row>
    <row r="703" spans="1:2" x14ac:dyDescent="0.2">
      <c r="A703" s="8">
        <v>43437</v>
      </c>
      <c r="B703">
        <f t="shared" si="12"/>
        <v>1</v>
      </c>
    </row>
    <row r="704" spans="1:2" x14ac:dyDescent="0.2">
      <c r="A704" s="8">
        <v>43438</v>
      </c>
      <c r="B704">
        <f t="shared" si="12"/>
        <v>2</v>
      </c>
    </row>
    <row r="705" spans="1:2" x14ac:dyDescent="0.2">
      <c r="A705" s="8">
        <v>43439</v>
      </c>
      <c r="B705">
        <f t="shared" si="12"/>
        <v>3</v>
      </c>
    </row>
    <row r="706" spans="1:2" x14ac:dyDescent="0.2">
      <c r="A706" s="8">
        <v>43440</v>
      </c>
      <c r="B706">
        <f t="shared" si="12"/>
        <v>4</v>
      </c>
    </row>
    <row r="707" spans="1:2" x14ac:dyDescent="0.2">
      <c r="A707" s="8">
        <v>43441</v>
      </c>
      <c r="B707">
        <f t="shared" si="12"/>
        <v>5</v>
      </c>
    </row>
    <row r="708" spans="1:2" x14ac:dyDescent="0.2">
      <c r="A708" s="8">
        <v>43442</v>
      </c>
      <c r="B708">
        <f t="shared" si="12"/>
        <v>6</v>
      </c>
    </row>
    <row r="709" spans="1:2" x14ac:dyDescent="0.2">
      <c r="A709" s="8">
        <v>43443</v>
      </c>
      <c r="B709">
        <f t="shared" si="12"/>
        <v>7</v>
      </c>
    </row>
    <row r="710" spans="1:2" x14ac:dyDescent="0.2">
      <c r="A710" s="8">
        <v>43444</v>
      </c>
      <c r="B710">
        <f t="shared" si="12"/>
        <v>1</v>
      </c>
    </row>
    <row r="711" spans="1:2" x14ac:dyDescent="0.2">
      <c r="A711" s="8">
        <v>43445</v>
      </c>
      <c r="B711">
        <f t="shared" si="12"/>
        <v>2</v>
      </c>
    </row>
    <row r="712" spans="1:2" x14ac:dyDescent="0.2">
      <c r="A712" s="8">
        <v>43446</v>
      </c>
      <c r="B712">
        <f t="shared" si="12"/>
        <v>3</v>
      </c>
    </row>
    <row r="713" spans="1:2" x14ac:dyDescent="0.2">
      <c r="A713" s="8">
        <v>43447</v>
      </c>
      <c r="B713">
        <f t="shared" si="12"/>
        <v>4</v>
      </c>
    </row>
    <row r="714" spans="1:2" x14ac:dyDescent="0.2">
      <c r="A714" s="8">
        <v>43448</v>
      </c>
      <c r="B714">
        <f t="shared" si="12"/>
        <v>5</v>
      </c>
    </row>
    <row r="715" spans="1:2" x14ac:dyDescent="0.2">
      <c r="A715" s="8">
        <v>43449</v>
      </c>
      <c r="B715">
        <f t="shared" si="12"/>
        <v>6</v>
      </c>
    </row>
    <row r="716" spans="1:2" x14ac:dyDescent="0.2">
      <c r="A716" s="8">
        <v>43450</v>
      </c>
      <c r="B716">
        <f t="shared" si="12"/>
        <v>7</v>
      </c>
    </row>
    <row r="717" spans="1:2" x14ac:dyDescent="0.2">
      <c r="A717" s="8">
        <v>43451</v>
      </c>
      <c r="B717">
        <f t="shared" si="12"/>
        <v>1</v>
      </c>
    </row>
    <row r="718" spans="1:2" x14ac:dyDescent="0.2">
      <c r="A718" s="8">
        <v>43452</v>
      </c>
      <c r="B718">
        <f t="shared" si="12"/>
        <v>2</v>
      </c>
    </row>
    <row r="719" spans="1:2" x14ac:dyDescent="0.2">
      <c r="A719" s="8">
        <v>43453</v>
      </c>
      <c r="B719">
        <f t="shared" si="12"/>
        <v>3</v>
      </c>
    </row>
    <row r="720" spans="1:2" x14ac:dyDescent="0.2">
      <c r="A720" s="8">
        <v>43454</v>
      </c>
      <c r="B720">
        <f t="shared" si="12"/>
        <v>4</v>
      </c>
    </row>
    <row r="721" spans="1:2" x14ac:dyDescent="0.2">
      <c r="A721" s="8">
        <v>43455</v>
      </c>
      <c r="B721">
        <f t="shared" si="12"/>
        <v>5</v>
      </c>
    </row>
    <row r="722" spans="1:2" x14ac:dyDescent="0.2">
      <c r="A722" s="8">
        <v>43456</v>
      </c>
      <c r="B722">
        <f t="shared" si="12"/>
        <v>6</v>
      </c>
    </row>
    <row r="723" spans="1:2" x14ac:dyDescent="0.2">
      <c r="A723" s="8">
        <v>43457</v>
      </c>
      <c r="B723">
        <f t="shared" si="12"/>
        <v>7</v>
      </c>
    </row>
    <row r="724" spans="1:2" x14ac:dyDescent="0.2">
      <c r="A724" s="8">
        <v>43458</v>
      </c>
      <c r="B724">
        <f t="shared" si="12"/>
        <v>1</v>
      </c>
    </row>
    <row r="725" spans="1:2" x14ac:dyDescent="0.2">
      <c r="A725" s="8">
        <v>43459</v>
      </c>
      <c r="B725">
        <f t="shared" ref="B725:B788" si="13">WEEKDAY(A725,2)</f>
        <v>2</v>
      </c>
    </row>
    <row r="726" spans="1:2" x14ac:dyDescent="0.2">
      <c r="A726" s="8">
        <v>43460</v>
      </c>
      <c r="B726">
        <f t="shared" si="13"/>
        <v>3</v>
      </c>
    </row>
    <row r="727" spans="1:2" x14ac:dyDescent="0.2">
      <c r="A727" s="8">
        <v>43461</v>
      </c>
      <c r="B727">
        <f t="shared" si="13"/>
        <v>4</v>
      </c>
    </row>
    <row r="728" spans="1:2" x14ac:dyDescent="0.2">
      <c r="A728" s="8">
        <v>43462</v>
      </c>
      <c r="B728">
        <f t="shared" si="13"/>
        <v>5</v>
      </c>
    </row>
    <row r="729" spans="1:2" x14ac:dyDescent="0.2">
      <c r="A729" s="8">
        <v>43463</v>
      </c>
      <c r="B729">
        <f t="shared" si="13"/>
        <v>6</v>
      </c>
    </row>
    <row r="730" spans="1:2" x14ac:dyDescent="0.2">
      <c r="A730" s="8">
        <v>43464</v>
      </c>
      <c r="B730">
        <f t="shared" si="13"/>
        <v>7</v>
      </c>
    </row>
    <row r="731" spans="1:2" x14ac:dyDescent="0.2">
      <c r="A731" s="8">
        <v>43465</v>
      </c>
      <c r="B731">
        <f t="shared" si="13"/>
        <v>1</v>
      </c>
    </row>
    <row r="732" spans="1:2" x14ac:dyDescent="0.2">
      <c r="A732" s="8">
        <v>43466</v>
      </c>
      <c r="B732">
        <f t="shared" si="13"/>
        <v>2</v>
      </c>
    </row>
    <row r="733" spans="1:2" x14ac:dyDescent="0.2">
      <c r="A733" s="8">
        <v>43467</v>
      </c>
      <c r="B733">
        <f t="shared" si="13"/>
        <v>3</v>
      </c>
    </row>
    <row r="734" spans="1:2" x14ac:dyDescent="0.2">
      <c r="A734" s="8">
        <v>43468</v>
      </c>
      <c r="B734">
        <f t="shared" si="13"/>
        <v>4</v>
      </c>
    </row>
    <row r="735" spans="1:2" x14ac:dyDescent="0.2">
      <c r="A735" s="8">
        <v>43469</v>
      </c>
      <c r="B735">
        <f t="shared" si="13"/>
        <v>5</v>
      </c>
    </row>
    <row r="736" spans="1:2" x14ac:dyDescent="0.2">
      <c r="A736" s="8">
        <v>43470</v>
      </c>
      <c r="B736">
        <f t="shared" si="13"/>
        <v>6</v>
      </c>
    </row>
    <row r="737" spans="1:2" x14ac:dyDescent="0.2">
      <c r="A737" s="8">
        <v>43471</v>
      </c>
      <c r="B737">
        <f t="shared" si="13"/>
        <v>7</v>
      </c>
    </row>
    <row r="738" spans="1:2" x14ac:dyDescent="0.2">
      <c r="A738" s="8">
        <v>43472</v>
      </c>
      <c r="B738">
        <f t="shared" si="13"/>
        <v>1</v>
      </c>
    </row>
    <row r="739" spans="1:2" x14ac:dyDescent="0.2">
      <c r="A739" s="8">
        <v>43473</v>
      </c>
      <c r="B739">
        <f t="shared" si="13"/>
        <v>2</v>
      </c>
    </row>
    <row r="740" spans="1:2" x14ac:dyDescent="0.2">
      <c r="A740" s="8">
        <v>43474</v>
      </c>
      <c r="B740">
        <f t="shared" si="13"/>
        <v>3</v>
      </c>
    </row>
    <row r="741" spans="1:2" x14ac:dyDescent="0.2">
      <c r="A741" s="8">
        <v>43475</v>
      </c>
      <c r="B741">
        <f t="shared" si="13"/>
        <v>4</v>
      </c>
    </row>
    <row r="742" spans="1:2" x14ac:dyDescent="0.2">
      <c r="A742" s="8">
        <v>43476</v>
      </c>
      <c r="B742">
        <f t="shared" si="13"/>
        <v>5</v>
      </c>
    </row>
    <row r="743" spans="1:2" x14ac:dyDescent="0.2">
      <c r="A743" s="8">
        <v>43477</v>
      </c>
      <c r="B743">
        <f t="shared" si="13"/>
        <v>6</v>
      </c>
    </row>
    <row r="744" spans="1:2" x14ac:dyDescent="0.2">
      <c r="A744" s="8">
        <v>43478</v>
      </c>
      <c r="B744">
        <f t="shared" si="13"/>
        <v>7</v>
      </c>
    </row>
    <row r="745" spans="1:2" x14ac:dyDescent="0.2">
      <c r="A745" s="8">
        <v>43479</v>
      </c>
      <c r="B745">
        <f t="shared" si="13"/>
        <v>1</v>
      </c>
    </row>
    <row r="746" spans="1:2" x14ac:dyDescent="0.2">
      <c r="A746" s="8">
        <v>43480</v>
      </c>
      <c r="B746">
        <f t="shared" si="13"/>
        <v>2</v>
      </c>
    </row>
    <row r="747" spans="1:2" x14ac:dyDescent="0.2">
      <c r="A747" s="8">
        <v>43481</v>
      </c>
      <c r="B747">
        <f t="shared" si="13"/>
        <v>3</v>
      </c>
    </row>
    <row r="748" spans="1:2" x14ac:dyDescent="0.2">
      <c r="A748" s="8">
        <v>43482</v>
      </c>
      <c r="B748">
        <f t="shared" si="13"/>
        <v>4</v>
      </c>
    </row>
    <row r="749" spans="1:2" x14ac:dyDescent="0.2">
      <c r="A749" s="8">
        <v>43483</v>
      </c>
      <c r="B749">
        <f t="shared" si="13"/>
        <v>5</v>
      </c>
    </row>
    <row r="750" spans="1:2" x14ac:dyDescent="0.2">
      <c r="A750" s="8">
        <v>43484</v>
      </c>
      <c r="B750">
        <f t="shared" si="13"/>
        <v>6</v>
      </c>
    </row>
    <row r="751" spans="1:2" x14ac:dyDescent="0.2">
      <c r="A751" s="8">
        <v>43485</v>
      </c>
      <c r="B751">
        <f t="shared" si="13"/>
        <v>7</v>
      </c>
    </row>
    <row r="752" spans="1:2" x14ac:dyDescent="0.2">
      <c r="A752" s="8">
        <v>43486</v>
      </c>
      <c r="B752">
        <f t="shared" si="13"/>
        <v>1</v>
      </c>
    </row>
    <row r="753" spans="1:2" x14ac:dyDescent="0.2">
      <c r="A753" s="8">
        <v>43487</v>
      </c>
      <c r="B753">
        <f t="shared" si="13"/>
        <v>2</v>
      </c>
    </row>
    <row r="754" spans="1:2" x14ac:dyDescent="0.2">
      <c r="A754" s="8">
        <v>43488</v>
      </c>
      <c r="B754">
        <f t="shared" si="13"/>
        <v>3</v>
      </c>
    </row>
    <row r="755" spans="1:2" x14ac:dyDescent="0.2">
      <c r="A755" s="8">
        <v>43489</v>
      </c>
      <c r="B755">
        <f t="shared" si="13"/>
        <v>4</v>
      </c>
    </row>
    <row r="756" spans="1:2" x14ac:dyDescent="0.2">
      <c r="A756" s="8">
        <v>43490</v>
      </c>
      <c r="B756">
        <f t="shared" si="13"/>
        <v>5</v>
      </c>
    </row>
    <row r="757" spans="1:2" x14ac:dyDescent="0.2">
      <c r="A757" s="8">
        <v>43491</v>
      </c>
      <c r="B757">
        <f t="shared" si="13"/>
        <v>6</v>
      </c>
    </row>
    <row r="758" spans="1:2" x14ac:dyDescent="0.2">
      <c r="A758" s="8">
        <v>43492</v>
      </c>
      <c r="B758">
        <f t="shared" si="13"/>
        <v>7</v>
      </c>
    </row>
    <row r="759" spans="1:2" x14ac:dyDescent="0.2">
      <c r="A759" s="8">
        <v>43493</v>
      </c>
      <c r="B759">
        <f t="shared" si="13"/>
        <v>1</v>
      </c>
    </row>
    <row r="760" spans="1:2" x14ac:dyDescent="0.2">
      <c r="A760" s="8">
        <v>43494</v>
      </c>
      <c r="B760">
        <f t="shared" si="13"/>
        <v>2</v>
      </c>
    </row>
    <row r="761" spans="1:2" x14ac:dyDescent="0.2">
      <c r="A761" s="8">
        <v>43495</v>
      </c>
      <c r="B761">
        <f t="shared" si="13"/>
        <v>3</v>
      </c>
    </row>
    <row r="762" spans="1:2" x14ac:dyDescent="0.2">
      <c r="A762" s="8">
        <v>43496</v>
      </c>
      <c r="B762">
        <f t="shared" si="13"/>
        <v>4</v>
      </c>
    </row>
    <row r="763" spans="1:2" x14ac:dyDescent="0.2">
      <c r="A763" s="8">
        <v>43497</v>
      </c>
      <c r="B763">
        <f t="shared" si="13"/>
        <v>5</v>
      </c>
    </row>
    <row r="764" spans="1:2" x14ac:dyDescent="0.2">
      <c r="A764" s="8">
        <v>43498</v>
      </c>
      <c r="B764">
        <f t="shared" si="13"/>
        <v>6</v>
      </c>
    </row>
    <row r="765" spans="1:2" x14ac:dyDescent="0.2">
      <c r="A765" s="8">
        <v>43499</v>
      </c>
      <c r="B765">
        <f t="shared" si="13"/>
        <v>7</v>
      </c>
    </row>
    <row r="766" spans="1:2" x14ac:dyDescent="0.2">
      <c r="A766" s="8">
        <v>43500</v>
      </c>
      <c r="B766">
        <f t="shared" si="13"/>
        <v>1</v>
      </c>
    </row>
    <row r="767" spans="1:2" x14ac:dyDescent="0.2">
      <c r="A767" s="8">
        <v>43501</v>
      </c>
      <c r="B767">
        <f t="shared" si="13"/>
        <v>2</v>
      </c>
    </row>
    <row r="768" spans="1:2" x14ac:dyDescent="0.2">
      <c r="A768" s="8">
        <v>43502</v>
      </c>
      <c r="B768">
        <f t="shared" si="13"/>
        <v>3</v>
      </c>
    </row>
    <row r="769" spans="1:2" x14ac:dyDescent="0.2">
      <c r="A769" s="8">
        <v>43503</v>
      </c>
      <c r="B769">
        <f t="shared" si="13"/>
        <v>4</v>
      </c>
    </row>
    <row r="770" spans="1:2" x14ac:dyDescent="0.2">
      <c r="A770" s="8">
        <v>43504</v>
      </c>
      <c r="B770">
        <f t="shared" si="13"/>
        <v>5</v>
      </c>
    </row>
    <row r="771" spans="1:2" x14ac:dyDescent="0.2">
      <c r="A771" s="8">
        <v>43505</v>
      </c>
      <c r="B771">
        <f t="shared" si="13"/>
        <v>6</v>
      </c>
    </row>
    <row r="772" spans="1:2" x14ac:dyDescent="0.2">
      <c r="A772" s="8">
        <v>43506</v>
      </c>
      <c r="B772">
        <f t="shared" si="13"/>
        <v>7</v>
      </c>
    </row>
    <row r="773" spans="1:2" x14ac:dyDescent="0.2">
      <c r="A773" s="8">
        <v>43507</v>
      </c>
      <c r="B773">
        <f t="shared" si="13"/>
        <v>1</v>
      </c>
    </row>
    <row r="774" spans="1:2" x14ac:dyDescent="0.2">
      <c r="A774" s="8">
        <v>43508</v>
      </c>
      <c r="B774">
        <f t="shared" si="13"/>
        <v>2</v>
      </c>
    </row>
    <row r="775" spans="1:2" x14ac:dyDescent="0.2">
      <c r="A775" s="8">
        <v>43509</v>
      </c>
      <c r="B775">
        <f t="shared" si="13"/>
        <v>3</v>
      </c>
    </row>
    <row r="776" spans="1:2" x14ac:dyDescent="0.2">
      <c r="A776" s="8">
        <v>43510</v>
      </c>
      <c r="B776">
        <f t="shared" si="13"/>
        <v>4</v>
      </c>
    </row>
    <row r="777" spans="1:2" x14ac:dyDescent="0.2">
      <c r="A777" s="8">
        <v>43511</v>
      </c>
      <c r="B777">
        <f t="shared" si="13"/>
        <v>5</v>
      </c>
    </row>
    <row r="778" spans="1:2" x14ac:dyDescent="0.2">
      <c r="A778" s="8">
        <v>43512</v>
      </c>
      <c r="B778">
        <f t="shared" si="13"/>
        <v>6</v>
      </c>
    </row>
    <row r="779" spans="1:2" x14ac:dyDescent="0.2">
      <c r="A779" s="8">
        <v>43513</v>
      </c>
      <c r="B779">
        <f t="shared" si="13"/>
        <v>7</v>
      </c>
    </row>
    <row r="780" spans="1:2" x14ac:dyDescent="0.2">
      <c r="A780" s="8">
        <v>43514</v>
      </c>
      <c r="B780">
        <f t="shared" si="13"/>
        <v>1</v>
      </c>
    </row>
    <row r="781" spans="1:2" x14ac:dyDescent="0.2">
      <c r="A781" s="8">
        <v>43515</v>
      </c>
      <c r="B781">
        <f t="shared" si="13"/>
        <v>2</v>
      </c>
    </row>
    <row r="782" spans="1:2" x14ac:dyDescent="0.2">
      <c r="A782" s="8">
        <v>43516</v>
      </c>
      <c r="B782">
        <f t="shared" si="13"/>
        <v>3</v>
      </c>
    </row>
    <row r="783" spans="1:2" x14ac:dyDescent="0.2">
      <c r="A783" s="8">
        <v>43517</v>
      </c>
      <c r="B783">
        <f t="shared" si="13"/>
        <v>4</v>
      </c>
    </row>
    <row r="784" spans="1:2" x14ac:dyDescent="0.2">
      <c r="A784" s="8">
        <v>43518</v>
      </c>
      <c r="B784">
        <f t="shared" si="13"/>
        <v>5</v>
      </c>
    </row>
    <row r="785" spans="1:2" x14ac:dyDescent="0.2">
      <c r="A785" s="8">
        <v>43519</v>
      </c>
      <c r="B785">
        <f t="shared" si="13"/>
        <v>6</v>
      </c>
    </row>
    <row r="786" spans="1:2" x14ac:dyDescent="0.2">
      <c r="A786" s="8">
        <v>43520</v>
      </c>
      <c r="B786">
        <f t="shared" si="13"/>
        <v>7</v>
      </c>
    </row>
    <row r="787" spans="1:2" x14ac:dyDescent="0.2">
      <c r="A787" s="8">
        <v>43521</v>
      </c>
      <c r="B787">
        <f t="shared" si="13"/>
        <v>1</v>
      </c>
    </row>
    <row r="788" spans="1:2" x14ac:dyDescent="0.2">
      <c r="A788" s="8">
        <v>43522</v>
      </c>
      <c r="B788">
        <f t="shared" si="13"/>
        <v>2</v>
      </c>
    </row>
    <row r="789" spans="1:2" x14ac:dyDescent="0.2">
      <c r="A789" s="8">
        <v>43523</v>
      </c>
      <c r="B789">
        <f t="shared" ref="B789:B852" si="14">WEEKDAY(A789,2)</f>
        <v>3</v>
      </c>
    </row>
    <row r="790" spans="1:2" x14ac:dyDescent="0.2">
      <c r="A790" s="8">
        <v>43524</v>
      </c>
      <c r="B790">
        <f t="shared" si="14"/>
        <v>4</v>
      </c>
    </row>
    <row r="791" spans="1:2" x14ac:dyDescent="0.2">
      <c r="A791" s="8">
        <v>43525</v>
      </c>
      <c r="B791">
        <f t="shared" si="14"/>
        <v>5</v>
      </c>
    </row>
    <row r="792" spans="1:2" x14ac:dyDescent="0.2">
      <c r="A792" s="8">
        <v>43526</v>
      </c>
      <c r="B792">
        <f t="shared" si="14"/>
        <v>6</v>
      </c>
    </row>
    <row r="793" spans="1:2" x14ac:dyDescent="0.2">
      <c r="A793" s="8">
        <v>43527</v>
      </c>
      <c r="B793">
        <f t="shared" si="14"/>
        <v>7</v>
      </c>
    </row>
    <row r="794" spans="1:2" x14ac:dyDescent="0.2">
      <c r="A794" s="8">
        <v>43528</v>
      </c>
      <c r="B794">
        <f t="shared" si="14"/>
        <v>1</v>
      </c>
    </row>
    <row r="795" spans="1:2" x14ac:dyDescent="0.2">
      <c r="A795" s="8">
        <v>43529</v>
      </c>
      <c r="B795">
        <f t="shared" si="14"/>
        <v>2</v>
      </c>
    </row>
    <row r="796" spans="1:2" x14ac:dyDescent="0.2">
      <c r="A796" s="8">
        <v>43530</v>
      </c>
      <c r="B796">
        <f t="shared" si="14"/>
        <v>3</v>
      </c>
    </row>
    <row r="797" spans="1:2" x14ac:dyDescent="0.2">
      <c r="A797" s="8">
        <v>43531</v>
      </c>
      <c r="B797">
        <f t="shared" si="14"/>
        <v>4</v>
      </c>
    </row>
    <row r="798" spans="1:2" x14ac:dyDescent="0.2">
      <c r="A798" s="8">
        <v>43532</v>
      </c>
      <c r="B798">
        <f t="shared" si="14"/>
        <v>5</v>
      </c>
    </row>
    <row r="799" spans="1:2" x14ac:dyDescent="0.2">
      <c r="A799" s="8">
        <v>43533</v>
      </c>
      <c r="B799">
        <f t="shared" si="14"/>
        <v>6</v>
      </c>
    </row>
    <row r="800" spans="1:2" x14ac:dyDescent="0.2">
      <c r="A800" s="8">
        <v>43534</v>
      </c>
      <c r="B800">
        <f t="shared" si="14"/>
        <v>7</v>
      </c>
    </row>
    <row r="801" spans="1:2" x14ac:dyDescent="0.2">
      <c r="A801" s="8">
        <v>43535</v>
      </c>
      <c r="B801">
        <f t="shared" si="14"/>
        <v>1</v>
      </c>
    </row>
    <row r="802" spans="1:2" x14ac:dyDescent="0.2">
      <c r="A802" s="8">
        <v>43536</v>
      </c>
      <c r="B802">
        <f t="shared" si="14"/>
        <v>2</v>
      </c>
    </row>
    <row r="803" spans="1:2" x14ac:dyDescent="0.2">
      <c r="A803" s="8">
        <v>43537</v>
      </c>
      <c r="B803">
        <f t="shared" si="14"/>
        <v>3</v>
      </c>
    </row>
    <row r="804" spans="1:2" x14ac:dyDescent="0.2">
      <c r="A804" s="8">
        <v>43538</v>
      </c>
      <c r="B804">
        <f t="shared" si="14"/>
        <v>4</v>
      </c>
    </row>
    <row r="805" spans="1:2" x14ac:dyDescent="0.2">
      <c r="A805" s="8">
        <v>43539</v>
      </c>
      <c r="B805">
        <f t="shared" si="14"/>
        <v>5</v>
      </c>
    </row>
    <row r="806" spans="1:2" x14ac:dyDescent="0.2">
      <c r="A806" s="8">
        <v>43540</v>
      </c>
      <c r="B806">
        <f t="shared" si="14"/>
        <v>6</v>
      </c>
    </row>
    <row r="807" spans="1:2" x14ac:dyDescent="0.2">
      <c r="A807" s="8">
        <v>43541</v>
      </c>
      <c r="B807">
        <f t="shared" si="14"/>
        <v>7</v>
      </c>
    </row>
    <row r="808" spans="1:2" x14ac:dyDescent="0.2">
      <c r="A808" s="8">
        <v>43542</v>
      </c>
      <c r="B808">
        <f t="shared" si="14"/>
        <v>1</v>
      </c>
    </row>
    <row r="809" spans="1:2" x14ac:dyDescent="0.2">
      <c r="A809" s="8">
        <v>43543</v>
      </c>
      <c r="B809">
        <f t="shared" si="14"/>
        <v>2</v>
      </c>
    </row>
    <row r="810" spans="1:2" x14ac:dyDescent="0.2">
      <c r="A810" s="8">
        <v>43544</v>
      </c>
      <c r="B810">
        <f t="shared" si="14"/>
        <v>3</v>
      </c>
    </row>
    <row r="811" spans="1:2" x14ac:dyDescent="0.2">
      <c r="A811" s="8">
        <v>43545</v>
      </c>
      <c r="B811">
        <f t="shared" si="14"/>
        <v>4</v>
      </c>
    </row>
    <row r="812" spans="1:2" x14ac:dyDescent="0.2">
      <c r="A812" s="8">
        <v>43546</v>
      </c>
      <c r="B812">
        <f t="shared" si="14"/>
        <v>5</v>
      </c>
    </row>
    <row r="813" spans="1:2" x14ac:dyDescent="0.2">
      <c r="A813" s="8">
        <v>43547</v>
      </c>
      <c r="B813">
        <f t="shared" si="14"/>
        <v>6</v>
      </c>
    </row>
    <row r="814" spans="1:2" x14ac:dyDescent="0.2">
      <c r="A814" s="8">
        <v>43548</v>
      </c>
      <c r="B814">
        <f t="shared" si="14"/>
        <v>7</v>
      </c>
    </row>
    <row r="815" spans="1:2" x14ac:dyDescent="0.2">
      <c r="A815" s="8">
        <v>43549</v>
      </c>
      <c r="B815">
        <f t="shared" si="14"/>
        <v>1</v>
      </c>
    </row>
    <row r="816" spans="1:2" x14ac:dyDescent="0.2">
      <c r="A816" s="8">
        <v>43550</v>
      </c>
      <c r="B816">
        <f t="shared" si="14"/>
        <v>2</v>
      </c>
    </row>
    <row r="817" spans="1:2" x14ac:dyDescent="0.2">
      <c r="A817" s="8">
        <v>43551</v>
      </c>
      <c r="B817">
        <f t="shared" si="14"/>
        <v>3</v>
      </c>
    </row>
    <row r="818" spans="1:2" x14ac:dyDescent="0.2">
      <c r="A818" s="8">
        <v>43552</v>
      </c>
      <c r="B818">
        <f t="shared" si="14"/>
        <v>4</v>
      </c>
    </row>
    <row r="819" spans="1:2" x14ac:dyDescent="0.2">
      <c r="A819" s="8">
        <v>43553</v>
      </c>
      <c r="B819">
        <f t="shared" si="14"/>
        <v>5</v>
      </c>
    </row>
    <row r="820" spans="1:2" x14ac:dyDescent="0.2">
      <c r="A820" s="8">
        <v>43554</v>
      </c>
      <c r="B820">
        <f t="shared" si="14"/>
        <v>6</v>
      </c>
    </row>
    <row r="821" spans="1:2" x14ac:dyDescent="0.2">
      <c r="A821" s="8">
        <v>43555</v>
      </c>
      <c r="B821">
        <f t="shared" si="14"/>
        <v>7</v>
      </c>
    </row>
    <row r="822" spans="1:2" x14ac:dyDescent="0.2">
      <c r="A822" s="8">
        <v>43556</v>
      </c>
      <c r="B822">
        <f t="shared" si="14"/>
        <v>1</v>
      </c>
    </row>
    <row r="823" spans="1:2" x14ac:dyDescent="0.2">
      <c r="A823" s="8">
        <v>43557</v>
      </c>
      <c r="B823">
        <f t="shared" si="14"/>
        <v>2</v>
      </c>
    </row>
    <row r="824" spans="1:2" x14ac:dyDescent="0.2">
      <c r="A824" s="8">
        <v>43558</v>
      </c>
      <c r="B824">
        <f t="shared" si="14"/>
        <v>3</v>
      </c>
    </row>
    <row r="825" spans="1:2" x14ac:dyDescent="0.2">
      <c r="A825" s="8">
        <v>43559</v>
      </c>
      <c r="B825">
        <f t="shared" si="14"/>
        <v>4</v>
      </c>
    </row>
    <row r="826" spans="1:2" x14ac:dyDescent="0.2">
      <c r="A826" s="8">
        <v>43560</v>
      </c>
      <c r="B826">
        <f t="shared" si="14"/>
        <v>5</v>
      </c>
    </row>
    <row r="827" spans="1:2" x14ac:dyDescent="0.2">
      <c r="A827" s="8">
        <v>43561</v>
      </c>
      <c r="B827">
        <f t="shared" si="14"/>
        <v>6</v>
      </c>
    </row>
    <row r="828" spans="1:2" x14ac:dyDescent="0.2">
      <c r="A828" s="8">
        <v>43562</v>
      </c>
      <c r="B828">
        <f t="shared" si="14"/>
        <v>7</v>
      </c>
    </row>
    <row r="829" spans="1:2" x14ac:dyDescent="0.2">
      <c r="A829" s="8">
        <v>43563</v>
      </c>
      <c r="B829">
        <f t="shared" si="14"/>
        <v>1</v>
      </c>
    </row>
    <row r="830" spans="1:2" x14ac:dyDescent="0.2">
      <c r="A830" s="8">
        <v>43564</v>
      </c>
      <c r="B830">
        <f t="shared" si="14"/>
        <v>2</v>
      </c>
    </row>
    <row r="831" spans="1:2" x14ac:dyDescent="0.2">
      <c r="A831" s="8">
        <v>43565</v>
      </c>
      <c r="B831">
        <f t="shared" si="14"/>
        <v>3</v>
      </c>
    </row>
    <row r="832" spans="1:2" x14ac:dyDescent="0.2">
      <c r="A832" s="8">
        <v>43566</v>
      </c>
      <c r="B832">
        <f t="shared" si="14"/>
        <v>4</v>
      </c>
    </row>
    <row r="833" spans="1:2" x14ac:dyDescent="0.2">
      <c r="A833" s="8">
        <v>43567</v>
      </c>
      <c r="B833">
        <f t="shared" si="14"/>
        <v>5</v>
      </c>
    </row>
    <row r="834" spans="1:2" x14ac:dyDescent="0.2">
      <c r="A834" s="8">
        <v>43568</v>
      </c>
      <c r="B834">
        <f t="shared" si="14"/>
        <v>6</v>
      </c>
    </row>
    <row r="835" spans="1:2" x14ac:dyDescent="0.2">
      <c r="A835" s="8">
        <v>43569</v>
      </c>
      <c r="B835">
        <f t="shared" si="14"/>
        <v>7</v>
      </c>
    </row>
    <row r="836" spans="1:2" x14ac:dyDescent="0.2">
      <c r="A836" s="8">
        <v>43570</v>
      </c>
      <c r="B836">
        <f t="shared" si="14"/>
        <v>1</v>
      </c>
    </row>
    <row r="837" spans="1:2" x14ac:dyDescent="0.2">
      <c r="A837" s="8">
        <v>43571</v>
      </c>
      <c r="B837">
        <f t="shared" si="14"/>
        <v>2</v>
      </c>
    </row>
    <row r="838" spans="1:2" x14ac:dyDescent="0.2">
      <c r="A838" s="8">
        <v>43572</v>
      </c>
      <c r="B838">
        <f t="shared" si="14"/>
        <v>3</v>
      </c>
    </row>
    <row r="839" spans="1:2" x14ac:dyDescent="0.2">
      <c r="A839" s="8">
        <v>43573</v>
      </c>
      <c r="B839">
        <f t="shared" si="14"/>
        <v>4</v>
      </c>
    </row>
    <row r="840" spans="1:2" x14ac:dyDescent="0.2">
      <c r="A840" s="8">
        <v>43574</v>
      </c>
      <c r="B840">
        <f t="shared" si="14"/>
        <v>5</v>
      </c>
    </row>
    <row r="841" spans="1:2" x14ac:dyDescent="0.2">
      <c r="A841" s="8">
        <v>43575</v>
      </c>
      <c r="B841">
        <f t="shared" si="14"/>
        <v>6</v>
      </c>
    </row>
    <row r="842" spans="1:2" x14ac:dyDescent="0.2">
      <c r="A842" s="8">
        <v>43576</v>
      </c>
      <c r="B842">
        <f t="shared" si="14"/>
        <v>7</v>
      </c>
    </row>
    <row r="843" spans="1:2" x14ac:dyDescent="0.2">
      <c r="A843" s="8">
        <v>43577</v>
      </c>
      <c r="B843">
        <f t="shared" si="14"/>
        <v>1</v>
      </c>
    </row>
    <row r="844" spans="1:2" x14ac:dyDescent="0.2">
      <c r="A844" s="8">
        <v>43578</v>
      </c>
      <c r="B844">
        <f t="shared" si="14"/>
        <v>2</v>
      </c>
    </row>
    <row r="845" spans="1:2" x14ac:dyDescent="0.2">
      <c r="A845" s="8">
        <v>43579</v>
      </c>
      <c r="B845">
        <f t="shared" si="14"/>
        <v>3</v>
      </c>
    </row>
    <row r="846" spans="1:2" x14ac:dyDescent="0.2">
      <c r="A846" s="8">
        <v>43580</v>
      </c>
      <c r="B846">
        <f t="shared" si="14"/>
        <v>4</v>
      </c>
    </row>
    <row r="847" spans="1:2" x14ac:dyDescent="0.2">
      <c r="A847" s="8">
        <v>43581</v>
      </c>
      <c r="B847">
        <f t="shared" si="14"/>
        <v>5</v>
      </c>
    </row>
    <row r="848" spans="1:2" x14ac:dyDescent="0.2">
      <c r="A848" s="8">
        <v>43582</v>
      </c>
      <c r="B848">
        <f t="shared" si="14"/>
        <v>6</v>
      </c>
    </row>
    <row r="849" spans="1:2" x14ac:dyDescent="0.2">
      <c r="A849" s="8">
        <v>43583</v>
      </c>
      <c r="B849">
        <f t="shared" si="14"/>
        <v>7</v>
      </c>
    </row>
    <row r="850" spans="1:2" x14ac:dyDescent="0.2">
      <c r="A850" s="8">
        <v>43584</v>
      </c>
      <c r="B850">
        <f t="shared" si="14"/>
        <v>1</v>
      </c>
    </row>
    <row r="851" spans="1:2" x14ac:dyDescent="0.2">
      <c r="A851" s="8">
        <v>43585</v>
      </c>
      <c r="B851">
        <f t="shared" si="14"/>
        <v>2</v>
      </c>
    </row>
    <row r="852" spans="1:2" x14ac:dyDescent="0.2">
      <c r="A852" s="8">
        <v>43586</v>
      </c>
      <c r="B852">
        <f t="shared" si="14"/>
        <v>3</v>
      </c>
    </row>
    <row r="853" spans="1:2" x14ac:dyDescent="0.2">
      <c r="A853" s="8">
        <v>43587</v>
      </c>
      <c r="B853">
        <f t="shared" ref="B853:B916" si="15">WEEKDAY(A853,2)</f>
        <v>4</v>
      </c>
    </row>
    <row r="854" spans="1:2" x14ac:dyDescent="0.2">
      <c r="A854" s="8">
        <v>43588</v>
      </c>
      <c r="B854">
        <f t="shared" si="15"/>
        <v>5</v>
      </c>
    </row>
    <row r="855" spans="1:2" x14ac:dyDescent="0.2">
      <c r="A855" s="8">
        <v>43589</v>
      </c>
      <c r="B855">
        <f t="shared" si="15"/>
        <v>6</v>
      </c>
    </row>
    <row r="856" spans="1:2" x14ac:dyDescent="0.2">
      <c r="A856" s="8">
        <v>43590</v>
      </c>
      <c r="B856">
        <f t="shared" si="15"/>
        <v>7</v>
      </c>
    </row>
    <row r="857" spans="1:2" x14ac:dyDescent="0.2">
      <c r="A857" s="8">
        <v>43591</v>
      </c>
      <c r="B857">
        <f t="shared" si="15"/>
        <v>1</v>
      </c>
    </row>
    <row r="858" spans="1:2" x14ac:dyDescent="0.2">
      <c r="A858" s="8">
        <v>43592</v>
      </c>
      <c r="B858">
        <f t="shared" si="15"/>
        <v>2</v>
      </c>
    </row>
    <row r="859" spans="1:2" x14ac:dyDescent="0.2">
      <c r="A859" s="8">
        <v>43593</v>
      </c>
      <c r="B859">
        <f t="shared" si="15"/>
        <v>3</v>
      </c>
    </row>
    <row r="860" spans="1:2" x14ac:dyDescent="0.2">
      <c r="A860" s="8">
        <v>43594</v>
      </c>
      <c r="B860">
        <f t="shared" si="15"/>
        <v>4</v>
      </c>
    </row>
    <row r="861" spans="1:2" x14ac:dyDescent="0.2">
      <c r="A861" s="8">
        <v>43595</v>
      </c>
      <c r="B861">
        <f t="shared" si="15"/>
        <v>5</v>
      </c>
    </row>
    <row r="862" spans="1:2" x14ac:dyDescent="0.2">
      <c r="A862" s="8">
        <v>43596</v>
      </c>
      <c r="B862">
        <f t="shared" si="15"/>
        <v>6</v>
      </c>
    </row>
    <row r="863" spans="1:2" x14ac:dyDescent="0.2">
      <c r="A863" s="8">
        <v>43597</v>
      </c>
      <c r="B863">
        <f t="shared" si="15"/>
        <v>7</v>
      </c>
    </row>
    <row r="864" spans="1:2" x14ac:dyDescent="0.2">
      <c r="A864" s="8">
        <v>43598</v>
      </c>
      <c r="B864">
        <f t="shared" si="15"/>
        <v>1</v>
      </c>
    </row>
    <row r="865" spans="1:2" x14ac:dyDescent="0.2">
      <c r="A865" s="8">
        <v>43599</v>
      </c>
      <c r="B865">
        <f t="shared" si="15"/>
        <v>2</v>
      </c>
    </row>
    <row r="866" spans="1:2" x14ac:dyDescent="0.2">
      <c r="A866" s="8">
        <v>43600</v>
      </c>
      <c r="B866">
        <f t="shared" si="15"/>
        <v>3</v>
      </c>
    </row>
    <row r="867" spans="1:2" x14ac:dyDescent="0.2">
      <c r="A867" s="8">
        <v>43601</v>
      </c>
      <c r="B867">
        <f t="shared" si="15"/>
        <v>4</v>
      </c>
    </row>
    <row r="868" spans="1:2" x14ac:dyDescent="0.2">
      <c r="A868" s="8">
        <v>43602</v>
      </c>
      <c r="B868">
        <f t="shared" si="15"/>
        <v>5</v>
      </c>
    </row>
    <row r="869" spans="1:2" x14ac:dyDescent="0.2">
      <c r="A869" s="8">
        <v>43603</v>
      </c>
      <c r="B869">
        <f t="shared" si="15"/>
        <v>6</v>
      </c>
    </row>
    <row r="870" spans="1:2" x14ac:dyDescent="0.2">
      <c r="A870" s="8">
        <v>43604</v>
      </c>
      <c r="B870">
        <f t="shared" si="15"/>
        <v>7</v>
      </c>
    </row>
    <row r="871" spans="1:2" x14ac:dyDescent="0.2">
      <c r="A871" s="8">
        <v>43605</v>
      </c>
      <c r="B871">
        <f t="shared" si="15"/>
        <v>1</v>
      </c>
    </row>
    <row r="872" spans="1:2" x14ac:dyDescent="0.2">
      <c r="A872" s="8">
        <v>43606</v>
      </c>
      <c r="B872">
        <f t="shared" si="15"/>
        <v>2</v>
      </c>
    </row>
    <row r="873" spans="1:2" x14ac:dyDescent="0.2">
      <c r="A873" s="8">
        <v>43607</v>
      </c>
      <c r="B873">
        <f t="shared" si="15"/>
        <v>3</v>
      </c>
    </row>
    <row r="874" spans="1:2" x14ac:dyDescent="0.2">
      <c r="A874" s="8">
        <v>43608</v>
      </c>
      <c r="B874">
        <f t="shared" si="15"/>
        <v>4</v>
      </c>
    </row>
    <row r="875" spans="1:2" x14ac:dyDescent="0.2">
      <c r="A875" s="8">
        <v>43609</v>
      </c>
      <c r="B875">
        <f t="shared" si="15"/>
        <v>5</v>
      </c>
    </row>
    <row r="876" spans="1:2" x14ac:dyDescent="0.2">
      <c r="A876" s="8">
        <v>43610</v>
      </c>
      <c r="B876">
        <f t="shared" si="15"/>
        <v>6</v>
      </c>
    </row>
    <row r="877" spans="1:2" x14ac:dyDescent="0.2">
      <c r="A877" s="8">
        <v>43611</v>
      </c>
      <c r="B877">
        <f t="shared" si="15"/>
        <v>7</v>
      </c>
    </row>
    <row r="878" spans="1:2" x14ac:dyDescent="0.2">
      <c r="A878" s="8">
        <v>43612</v>
      </c>
      <c r="B878">
        <f t="shared" si="15"/>
        <v>1</v>
      </c>
    </row>
    <row r="879" spans="1:2" x14ac:dyDescent="0.2">
      <c r="A879" s="8">
        <v>43613</v>
      </c>
      <c r="B879">
        <f t="shared" si="15"/>
        <v>2</v>
      </c>
    </row>
    <row r="880" spans="1:2" x14ac:dyDescent="0.2">
      <c r="A880" s="8">
        <v>43614</v>
      </c>
      <c r="B880">
        <f t="shared" si="15"/>
        <v>3</v>
      </c>
    </row>
    <row r="881" spans="1:2" x14ac:dyDescent="0.2">
      <c r="A881" s="8">
        <v>43615</v>
      </c>
      <c r="B881">
        <f t="shared" si="15"/>
        <v>4</v>
      </c>
    </row>
    <row r="882" spans="1:2" x14ac:dyDescent="0.2">
      <c r="A882" s="8">
        <v>43616</v>
      </c>
      <c r="B882">
        <f t="shared" si="15"/>
        <v>5</v>
      </c>
    </row>
    <row r="883" spans="1:2" x14ac:dyDescent="0.2">
      <c r="A883" s="8">
        <v>43617</v>
      </c>
      <c r="B883">
        <f t="shared" si="15"/>
        <v>6</v>
      </c>
    </row>
    <row r="884" spans="1:2" x14ac:dyDescent="0.2">
      <c r="A884" s="8">
        <v>43618</v>
      </c>
      <c r="B884">
        <f t="shared" si="15"/>
        <v>7</v>
      </c>
    </row>
    <row r="885" spans="1:2" x14ac:dyDescent="0.2">
      <c r="A885" s="8">
        <v>43619</v>
      </c>
      <c r="B885">
        <f t="shared" si="15"/>
        <v>1</v>
      </c>
    </row>
    <row r="886" spans="1:2" x14ac:dyDescent="0.2">
      <c r="A886" s="8">
        <v>43620</v>
      </c>
      <c r="B886">
        <f t="shared" si="15"/>
        <v>2</v>
      </c>
    </row>
    <row r="887" spans="1:2" x14ac:dyDescent="0.2">
      <c r="A887" s="8">
        <v>43621</v>
      </c>
      <c r="B887">
        <f t="shared" si="15"/>
        <v>3</v>
      </c>
    </row>
    <row r="888" spans="1:2" x14ac:dyDescent="0.2">
      <c r="A888" s="8">
        <v>43622</v>
      </c>
      <c r="B888">
        <f t="shared" si="15"/>
        <v>4</v>
      </c>
    </row>
    <row r="889" spans="1:2" x14ac:dyDescent="0.2">
      <c r="A889" s="8">
        <v>43623</v>
      </c>
      <c r="B889">
        <f t="shared" si="15"/>
        <v>5</v>
      </c>
    </row>
    <row r="890" spans="1:2" x14ac:dyDescent="0.2">
      <c r="A890" s="8">
        <v>43624</v>
      </c>
      <c r="B890">
        <f t="shared" si="15"/>
        <v>6</v>
      </c>
    </row>
    <row r="891" spans="1:2" x14ac:dyDescent="0.2">
      <c r="A891" s="8">
        <v>43625</v>
      </c>
      <c r="B891">
        <f t="shared" si="15"/>
        <v>7</v>
      </c>
    </row>
    <row r="892" spans="1:2" x14ac:dyDescent="0.2">
      <c r="A892" s="8">
        <v>43626</v>
      </c>
      <c r="B892">
        <f t="shared" si="15"/>
        <v>1</v>
      </c>
    </row>
    <row r="893" spans="1:2" x14ac:dyDescent="0.2">
      <c r="A893" s="8">
        <v>43627</v>
      </c>
      <c r="B893">
        <f t="shared" si="15"/>
        <v>2</v>
      </c>
    </row>
    <row r="894" spans="1:2" x14ac:dyDescent="0.2">
      <c r="A894" s="8">
        <v>43628</v>
      </c>
      <c r="B894">
        <f t="shared" si="15"/>
        <v>3</v>
      </c>
    </row>
    <row r="895" spans="1:2" x14ac:dyDescent="0.2">
      <c r="A895" s="8">
        <v>43629</v>
      </c>
      <c r="B895">
        <f t="shared" si="15"/>
        <v>4</v>
      </c>
    </row>
    <row r="896" spans="1:2" x14ac:dyDescent="0.2">
      <c r="A896" s="8">
        <v>43630</v>
      </c>
      <c r="B896">
        <f t="shared" si="15"/>
        <v>5</v>
      </c>
    </row>
    <row r="897" spans="1:2" x14ac:dyDescent="0.2">
      <c r="A897" s="8">
        <v>43631</v>
      </c>
      <c r="B897">
        <f t="shared" si="15"/>
        <v>6</v>
      </c>
    </row>
    <row r="898" spans="1:2" x14ac:dyDescent="0.2">
      <c r="A898" s="8">
        <v>43632</v>
      </c>
      <c r="B898">
        <f t="shared" si="15"/>
        <v>7</v>
      </c>
    </row>
    <row r="899" spans="1:2" x14ac:dyDescent="0.2">
      <c r="A899" s="8">
        <v>43633</v>
      </c>
      <c r="B899">
        <f t="shared" si="15"/>
        <v>1</v>
      </c>
    </row>
    <row r="900" spans="1:2" x14ac:dyDescent="0.2">
      <c r="A900" s="8">
        <v>43634</v>
      </c>
      <c r="B900">
        <f t="shared" si="15"/>
        <v>2</v>
      </c>
    </row>
    <row r="901" spans="1:2" x14ac:dyDescent="0.2">
      <c r="A901" s="8">
        <v>43635</v>
      </c>
      <c r="B901">
        <f t="shared" si="15"/>
        <v>3</v>
      </c>
    </row>
    <row r="902" spans="1:2" x14ac:dyDescent="0.2">
      <c r="A902" s="8">
        <v>43636</v>
      </c>
      <c r="B902">
        <f t="shared" si="15"/>
        <v>4</v>
      </c>
    </row>
    <row r="903" spans="1:2" x14ac:dyDescent="0.2">
      <c r="A903" s="8">
        <v>43637</v>
      </c>
      <c r="B903">
        <f t="shared" si="15"/>
        <v>5</v>
      </c>
    </row>
    <row r="904" spans="1:2" x14ac:dyDescent="0.2">
      <c r="A904" s="8">
        <v>43638</v>
      </c>
      <c r="B904">
        <f t="shared" si="15"/>
        <v>6</v>
      </c>
    </row>
    <row r="905" spans="1:2" x14ac:dyDescent="0.2">
      <c r="A905" s="8">
        <v>43639</v>
      </c>
      <c r="B905">
        <f t="shared" si="15"/>
        <v>7</v>
      </c>
    </row>
    <row r="906" spans="1:2" x14ac:dyDescent="0.2">
      <c r="A906" s="8">
        <v>43640</v>
      </c>
      <c r="B906">
        <f t="shared" si="15"/>
        <v>1</v>
      </c>
    </row>
    <row r="907" spans="1:2" x14ac:dyDescent="0.2">
      <c r="A907" s="8">
        <v>43641</v>
      </c>
      <c r="B907">
        <f t="shared" si="15"/>
        <v>2</v>
      </c>
    </row>
    <row r="908" spans="1:2" x14ac:dyDescent="0.2">
      <c r="A908" s="8">
        <v>43642</v>
      </c>
      <c r="B908">
        <f t="shared" si="15"/>
        <v>3</v>
      </c>
    </row>
    <row r="909" spans="1:2" x14ac:dyDescent="0.2">
      <c r="A909" s="8">
        <v>43643</v>
      </c>
      <c r="B909">
        <f t="shared" si="15"/>
        <v>4</v>
      </c>
    </row>
    <row r="910" spans="1:2" x14ac:dyDescent="0.2">
      <c r="A910" s="8">
        <v>43644</v>
      </c>
      <c r="B910">
        <f t="shared" si="15"/>
        <v>5</v>
      </c>
    </row>
    <row r="911" spans="1:2" x14ac:dyDescent="0.2">
      <c r="A911" s="8">
        <v>43645</v>
      </c>
      <c r="B911">
        <f t="shared" si="15"/>
        <v>6</v>
      </c>
    </row>
    <row r="912" spans="1:2" x14ac:dyDescent="0.2">
      <c r="A912" s="8">
        <v>43646</v>
      </c>
      <c r="B912">
        <f t="shared" si="15"/>
        <v>7</v>
      </c>
    </row>
    <row r="913" spans="1:2" x14ac:dyDescent="0.2">
      <c r="A913" s="8">
        <v>43647</v>
      </c>
      <c r="B913">
        <f t="shared" si="15"/>
        <v>1</v>
      </c>
    </row>
    <row r="914" spans="1:2" x14ac:dyDescent="0.2">
      <c r="A914" s="8">
        <v>43648</v>
      </c>
      <c r="B914">
        <f t="shared" si="15"/>
        <v>2</v>
      </c>
    </row>
    <row r="915" spans="1:2" x14ac:dyDescent="0.2">
      <c r="A915" s="8">
        <v>43649</v>
      </c>
      <c r="B915">
        <f t="shared" si="15"/>
        <v>3</v>
      </c>
    </row>
    <row r="916" spans="1:2" x14ac:dyDescent="0.2">
      <c r="A916" s="8">
        <v>43650</v>
      </c>
      <c r="B916">
        <f t="shared" si="15"/>
        <v>4</v>
      </c>
    </row>
    <row r="917" spans="1:2" x14ac:dyDescent="0.2">
      <c r="A917" s="8">
        <v>43651</v>
      </c>
      <c r="B917">
        <f t="shared" ref="B917:B973" si="16">WEEKDAY(A917,2)</f>
        <v>5</v>
      </c>
    </row>
    <row r="918" spans="1:2" x14ac:dyDescent="0.2">
      <c r="A918" s="8">
        <v>43652</v>
      </c>
      <c r="B918">
        <f t="shared" si="16"/>
        <v>6</v>
      </c>
    </row>
    <row r="919" spans="1:2" x14ac:dyDescent="0.2">
      <c r="A919" s="8">
        <v>43653</v>
      </c>
      <c r="B919">
        <f t="shared" si="16"/>
        <v>7</v>
      </c>
    </row>
    <row r="920" spans="1:2" x14ac:dyDescent="0.2">
      <c r="A920" s="8">
        <v>43654</v>
      </c>
      <c r="B920">
        <f t="shared" si="16"/>
        <v>1</v>
      </c>
    </row>
    <row r="921" spans="1:2" x14ac:dyDescent="0.2">
      <c r="A921" s="8">
        <v>43655</v>
      </c>
      <c r="B921">
        <f t="shared" si="16"/>
        <v>2</v>
      </c>
    </row>
    <row r="922" spans="1:2" x14ac:dyDescent="0.2">
      <c r="A922" s="8">
        <v>43656</v>
      </c>
      <c r="B922">
        <f t="shared" si="16"/>
        <v>3</v>
      </c>
    </row>
    <row r="923" spans="1:2" x14ac:dyDescent="0.2">
      <c r="A923" s="8">
        <v>43657</v>
      </c>
      <c r="B923">
        <f t="shared" si="16"/>
        <v>4</v>
      </c>
    </row>
    <row r="924" spans="1:2" x14ac:dyDescent="0.2">
      <c r="A924" s="8">
        <v>43658</v>
      </c>
      <c r="B924">
        <f t="shared" si="16"/>
        <v>5</v>
      </c>
    </row>
    <row r="925" spans="1:2" x14ac:dyDescent="0.2">
      <c r="A925" s="8">
        <v>43659</v>
      </c>
      <c r="B925">
        <f t="shared" si="16"/>
        <v>6</v>
      </c>
    </row>
    <row r="926" spans="1:2" x14ac:dyDescent="0.2">
      <c r="A926" s="8">
        <v>43660</v>
      </c>
      <c r="B926">
        <f t="shared" si="16"/>
        <v>7</v>
      </c>
    </row>
    <row r="927" spans="1:2" x14ac:dyDescent="0.2">
      <c r="A927" s="8">
        <v>43661</v>
      </c>
      <c r="B927">
        <f t="shared" si="16"/>
        <v>1</v>
      </c>
    </row>
    <row r="928" spans="1:2" x14ac:dyDescent="0.2">
      <c r="A928" s="8">
        <v>43662</v>
      </c>
      <c r="B928">
        <f t="shared" si="16"/>
        <v>2</v>
      </c>
    </row>
    <row r="929" spans="1:2" x14ac:dyDescent="0.2">
      <c r="A929" s="8">
        <v>43663</v>
      </c>
      <c r="B929">
        <f t="shared" si="16"/>
        <v>3</v>
      </c>
    </row>
    <row r="930" spans="1:2" x14ac:dyDescent="0.2">
      <c r="A930" s="8">
        <v>43664</v>
      </c>
      <c r="B930">
        <f t="shared" si="16"/>
        <v>4</v>
      </c>
    </row>
    <row r="931" spans="1:2" x14ac:dyDescent="0.2">
      <c r="A931" s="8">
        <v>43665</v>
      </c>
      <c r="B931">
        <f t="shared" si="16"/>
        <v>5</v>
      </c>
    </row>
    <row r="932" spans="1:2" x14ac:dyDescent="0.2">
      <c r="A932" s="8">
        <v>43666</v>
      </c>
      <c r="B932">
        <f t="shared" si="16"/>
        <v>6</v>
      </c>
    </row>
    <row r="933" spans="1:2" x14ac:dyDescent="0.2">
      <c r="A933" s="8">
        <v>43667</v>
      </c>
      <c r="B933">
        <f t="shared" si="16"/>
        <v>7</v>
      </c>
    </row>
    <row r="934" spans="1:2" x14ac:dyDescent="0.2">
      <c r="A934" s="8">
        <v>43668</v>
      </c>
      <c r="B934">
        <f t="shared" si="16"/>
        <v>1</v>
      </c>
    </row>
    <row r="935" spans="1:2" x14ac:dyDescent="0.2">
      <c r="A935" s="8">
        <v>43669</v>
      </c>
      <c r="B935">
        <f t="shared" si="16"/>
        <v>2</v>
      </c>
    </row>
    <row r="936" spans="1:2" x14ac:dyDescent="0.2">
      <c r="A936" s="8">
        <v>43670</v>
      </c>
      <c r="B936">
        <f t="shared" si="16"/>
        <v>3</v>
      </c>
    </row>
    <row r="937" spans="1:2" x14ac:dyDescent="0.2">
      <c r="A937" s="8">
        <v>43671</v>
      </c>
      <c r="B937">
        <f t="shared" si="16"/>
        <v>4</v>
      </c>
    </row>
    <row r="938" spans="1:2" x14ac:dyDescent="0.2">
      <c r="A938" s="8">
        <v>43672</v>
      </c>
      <c r="B938">
        <f t="shared" si="16"/>
        <v>5</v>
      </c>
    </row>
    <row r="939" spans="1:2" x14ac:dyDescent="0.2">
      <c r="A939" s="8">
        <v>43673</v>
      </c>
      <c r="B939">
        <f t="shared" si="16"/>
        <v>6</v>
      </c>
    </row>
    <row r="940" spans="1:2" x14ac:dyDescent="0.2">
      <c r="A940" s="8">
        <v>43674</v>
      </c>
      <c r="B940">
        <f t="shared" si="16"/>
        <v>7</v>
      </c>
    </row>
    <row r="941" spans="1:2" x14ac:dyDescent="0.2">
      <c r="A941" s="8">
        <v>43675</v>
      </c>
      <c r="B941">
        <f t="shared" si="16"/>
        <v>1</v>
      </c>
    </row>
    <row r="942" spans="1:2" x14ac:dyDescent="0.2">
      <c r="A942" s="8">
        <v>43676</v>
      </c>
      <c r="B942">
        <f t="shared" si="16"/>
        <v>2</v>
      </c>
    </row>
    <row r="943" spans="1:2" x14ac:dyDescent="0.2">
      <c r="A943" s="8">
        <v>43677</v>
      </c>
      <c r="B943">
        <f t="shared" si="16"/>
        <v>3</v>
      </c>
    </row>
    <row r="944" spans="1:2" x14ac:dyDescent="0.2">
      <c r="A944" s="8">
        <v>43678</v>
      </c>
      <c r="B944">
        <f t="shared" si="16"/>
        <v>4</v>
      </c>
    </row>
    <row r="945" spans="1:2" x14ac:dyDescent="0.2">
      <c r="A945" s="8">
        <v>43679</v>
      </c>
      <c r="B945">
        <f t="shared" si="16"/>
        <v>5</v>
      </c>
    </row>
    <row r="946" spans="1:2" x14ac:dyDescent="0.2">
      <c r="A946" s="8">
        <v>43680</v>
      </c>
      <c r="B946">
        <f t="shared" si="16"/>
        <v>6</v>
      </c>
    </row>
    <row r="947" spans="1:2" x14ac:dyDescent="0.2">
      <c r="A947" s="8">
        <v>43681</v>
      </c>
      <c r="B947">
        <f t="shared" si="16"/>
        <v>7</v>
      </c>
    </row>
    <row r="948" spans="1:2" x14ac:dyDescent="0.2">
      <c r="A948" s="8">
        <v>43682</v>
      </c>
      <c r="B948">
        <f t="shared" si="16"/>
        <v>1</v>
      </c>
    </row>
    <row r="949" spans="1:2" x14ac:dyDescent="0.2">
      <c r="A949" s="8">
        <v>43683</v>
      </c>
      <c r="B949">
        <f t="shared" si="16"/>
        <v>2</v>
      </c>
    </row>
    <row r="950" spans="1:2" x14ac:dyDescent="0.2">
      <c r="A950" s="8">
        <v>43684</v>
      </c>
      <c r="B950">
        <f t="shared" si="16"/>
        <v>3</v>
      </c>
    </row>
    <row r="951" spans="1:2" x14ac:dyDescent="0.2">
      <c r="A951" s="8">
        <v>43685</v>
      </c>
      <c r="B951">
        <f t="shared" si="16"/>
        <v>4</v>
      </c>
    </row>
    <row r="952" spans="1:2" x14ac:dyDescent="0.2">
      <c r="A952" s="8">
        <v>43686</v>
      </c>
      <c r="B952">
        <f t="shared" si="16"/>
        <v>5</v>
      </c>
    </row>
    <row r="953" spans="1:2" x14ac:dyDescent="0.2">
      <c r="A953" s="8">
        <v>43687</v>
      </c>
      <c r="B953">
        <f t="shared" si="16"/>
        <v>6</v>
      </c>
    </row>
    <row r="954" spans="1:2" x14ac:dyDescent="0.2">
      <c r="A954" s="8">
        <v>43688</v>
      </c>
      <c r="B954">
        <f t="shared" si="16"/>
        <v>7</v>
      </c>
    </row>
    <row r="955" spans="1:2" x14ac:dyDescent="0.2">
      <c r="A955" s="8">
        <v>43689</v>
      </c>
      <c r="B955">
        <f t="shared" si="16"/>
        <v>1</v>
      </c>
    </row>
    <row r="956" spans="1:2" x14ac:dyDescent="0.2">
      <c r="A956" s="8">
        <v>43690</v>
      </c>
      <c r="B956">
        <f t="shared" si="16"/>
        <v>2</v>
      </c>
    </row>
    <row r="957" spans="1:2" x14ac:dyDescent="0.2">
      <c r="A957" s="8">
        <v>43691</v>
      </c>
      <c r="B957">
        <f t="shared" si="16"/>
        <v>3</v>
      </c>
    </row>
    <row r="958" spans="1:2" x14ac:dyDescent="0.2">
      <c r="A958" s="8">
        <v>43692</v>
      </c>
      <c r="B958">
        <f t="shared" si="16"/>
        <v>4</v>
      </c>
    </row>
    <row r="959" spans="1:2" x14ac:dyDescent="0.2">
      <c r="A959" s="8">
        <v>43693</v>
      </c>
      <c r="B959">
        <f t="shared" si="16"/>
        <v>5</v>
      </c>
    </row>
    <row r="960" spans="1:2" x14ac:dyDescent="0.2">
      <c r="A960" s="8">
        <v>43694</v>
      </c>
      <c r="B960">
        <f t="shared" si="16"/>
        <v>6</v>
      </c>
    </row>
    <row r="961" spans="1:2" x14ac:dyDescent="0.2">
      <c r="A961" s="8">
        <v>43695</v>
      </c>
      <c r="B961">
        <f t="shared" si="16"/>
        <v>7</v>
      </c>
    </row>
    <row r="962" spans="1:2" x14ac:dyDescent="0.2">
      <c r="A962" s="8">
        <v>43696</v>
      </c>
      <c r="B962">
        <f t="shared" si="16"/>
        <v>1</v>
      </c>
    </row>
    <row r="963" spans="1:2" x14ac:dyDescent="0.2">
      <c r="A963" s="8">
        <v>43697</v>
      </c>
      <c r="B963">
        <f t="shared" si="16"/>
        <v>2</v>
      </c>
    </row>
    <row r="964" spans="1:2" x14ac:dyDescent="0.2">
      <c r="A964" s="8">
        <v>43698</v>
      </c>
      <c r="B964">
        <f t="shared" si="16"/>
        <v>3</v>
      </c>
    </row>
    <row r="965" spans="1:2" x14ac:dyDescent="0.2">
      <c r="A965" s="8">
        <v>43699</v>
      </c>
      <c r="B965">
        <f t="shared" si="16"/>
        <v>4</v>
      </c>
    </row>
    <row r="966" spans="1:2" x14ac:dyDescent="0.2">
      <c r="A966" s="8">
        <v>43700</v>
      </c>
      <c r="B966">
        <f t="shared" si="16"/>
        <v>5</v>
      </c>
    </row>
    <row r="967" spans="1:2" x14ac:dyDescent="0.2">
      <c r="A967" s="8">
        <v>43701</v>
      </c>
      <c r="B967">
        <f t="shared" si="16"/>
        <v>6</v>
      </c>
    </row>
    <row r="968" spans="1:2" x14ac:dyDescent="0.2">
      <c r="A968" s="8">
        <v>43702</v>
      </c>
      <c r="B968">
        <f t="shared" si="16"/>
        <v>7</v>
      </c>
    </row>
    <row r="969" spans="1:2" x14ac:dyDescent="0.2">
      <c r="A969" s="8">
        <v>43703</v>
      </c>
      <c r="B969">
        <f t="shared" si="16"/>
        <v>1</v>
      </c>
    </row>
    <row r="970" spans="1:2" x14ac:dyDescent="0.2">
      <c r="A970" s="8">
        <v>43704</v>
      </c>
      <c r="B970">
        <f t="shared" si="16"/>
        <v>2</v>
      </c>
    </row>
    <row r="971" spans="1:2" x14ac:dyDescent="0.2">
      <c r="A971" s="8">
        <v>43705</v>
      </c>
      <c r="B971">
        <f t="shared" si="16"/>
        <v>3</v>
      </c>
    </row>
    <row r="972" spans="1:2" x14ac:dyDescent="0.2">
      <c r="A972" s="8">
        <v>43706</v>
      </c>
      <c r="B972">
        <f t="shared" si="16"/>
        <v>4</v>
      </c>
    </row>
    <row r="973" spans="1:2" x14ac:dyDescent="0.2">
      <c r="A973" s="8">
        <v>43707</v>
      </c>
      <c r="B973">
        <f t="shared" si="16"/>
        <v>5</v>
      </c>
    </row>
  </sheetData>
  <conditionalFormatting sqref="B1:B1048576">
    <cfRule type="cellIs" dxfId="2" priority="2" operator="greaterThan">
      <formula>5</formula>
    </cfRule>
  </conditionalFormatting>
  <conditionalFormatting sqref="A1:A1048576">
    <cfRule type="timePeriod" dxfId="1" priority="1" timePeriod="today">
      <formula>FLOOR(A1,1)=TODAY()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I16"/>
  <sheetViews>
    <sheetView workbookViewId="0"/>
  </sheetViews>
  <sheetFormatPr defaultColWidth="20.85546875" defaultRowHeight="12.75" x14ac:dyDescent="0.2"/>
  <cols>
    <col min="1" max="2" width="3" bestFit="1" customWidth="1"/>
    <col min="3" max="3" width="2.7109375" bestFit="1" customWidth="1"/>
    <col min="4" max="4" width="3" bestFit="1" customWidth="1"/>
    <col min="5" max="6" width="2.7109375" bestFit="1" customWidth="1"/>
    <col min="7" max="7" width="10.140625" bestFit="1" customWidth="1"/>
    <col min="8" max="8" width="14.85546875" bestFit="1" customWidth="1"/>
    <col min="9" max="9" width="11" bestFit="1" customWidth="1"/>
  </cols>
  <sheetData>
    <row r="1" spans="1:9" x14ac:dyDescent="0.2">
      <c r="B1" t="s">
        <v>325</v>
      </c>
      <c r="C1" t="s">
        <v>326</v>
      </c>
      <c r="D1" t="s">
        <v>327</v>
      </c>
      <c r="E1" t="s">
        <v>328</v>
      </c>
      <c r="F1" t="s">
        <v>329</v>
      </c>
      <c r="H1" t="s">
        <v>330</v>
      </c>
      <c r="I1" t="s">
        <v>321</v>
      </c>
    </row>
    <row r="2" spans="1:9" x14ac:dyDescent="0.2">
      <c r="B2">
        <v>1</v>
      </c>
      <c r="C2">
        <v>2</v>
      </c>
      <c r="D2">
        <v>3</v>
      </c>
      <c r="E2">
        <v>4</v>
      </c>
      <c r="F2">
        <v>5</v>
      </c>
      <c r="H2" t="s">
        <v>250</v>
      </c>
      <c r="I2">
        <v>4</v>
      </c>
    </row>
    <row r="3" spans="1:9" x14ac:dyDescent="0.2">
      <c r="A3">
        <v>4</v>
      </c>
      <c r="B3">
        <v>0</v>
      </c>
      <c r="C3">
        <v>0</v>
      </c>
      <c r="D3">
        <v>2</v>
      </c>
      <c r="E3">
        <v>2</v>
      </c>
      <c r="F3">
        <v>2</v>
      </c>
      <c r="H3" t="s">
        <v>259</v>
      </c>
      <c r="I3">
        <v>5</v>
      </c>
    </row>
    <row r="4" spans="1:9" x14ac:dyDescent="0.2">
      <c r="A4">
        <v>5</v>
      </c>
      <c r="B4">
        <v>0</v>
      </c>
      <c r="C4">
        <v>2</v>
      </c>
      <c r="D4">
        <v>2</v>
      </c>
      <c r="E4">
        <v>2</v>
      </c>
      <c r="F4">
        <v>2</v>
      </c>
      <c r="H4" t="s">
        <v>301</v>
      </c>
      <c r="I4">
        <v>5</v>
      </c>
    </row>
    <row r="5" spans="1:9" x14ac:dyDescent="0.2">
      <c r="A5">
        <v>6</v>
      </c>
      <c r="B5">
        <v>2</v>
      </c>
      <c r="C5">
        <v>2</v>
      </c>
      <c r="D5">
        <v>2</v>
      </c>
      <c r="E5">
        <v>2</v>
      </c>
      <c r="F5">
        <v>2</v>
      </c>
      <c r="H5" t="s">
        <v>303</v>
      </c>
      <c r="I5">
        <v>5</v>
      </c>
    </row>
    <row r="6" spans="1:9" x14ac:dyDescent="0.2">
      <c r="A6">
        <v>8</v>
      </c>
      <c r="B6">
        <v>2</v>
      </c>
      <c r="C6">
        <v>2</v>
      </c>
      <c r="D6">
        <v>2</v>
      </c>
      <c r="E6">
        <v>4</v>
      </c>
      <c r="F6">
        <v>4</v>
      </c>
      <c r="H6" t="s">
        <v>316</v>
      </c>
      <c r="I6">
        <v>5</v>
      </c>
    </row>
    <row r="7" spans="1:9" x14ac:dyDescent="0.2">
      <c r="A7">
        <v>11</v>
      </c>
      <c r="B7">
        <v>4</v>
      </c>
      <c r="C7">
        <v>4</v>
      </c>
      <c r="D7">
        <v>4</v>
      </c>
      <c r="E7">
        <v>4</v>
      </c>
      <c r="F7">
        <v>4</v>
      </c>
      <c r="H7" t="s">
        <v>286</v>
      </c>
      <c r="I7">
        <v>6</v>
      </c>
    </row>
    <row r="8" spans="1:9" x14ac:dyDescent="0.2">
      <c r="A8">
        <v>12</v>
      </c>
      <c r="B8">
        <v>4</v>
      </c>
      <c r="C8">
        <v>4</v>
      </c>
      <c r="D8">
        <v>4</v>
      </c>
      <c r="E8">
        <v>4</v>
      </c>
      <c r="F8">
        <v>6</v>
      </c>
      <c r="H8" t="s">
        <v>305</v>
      </c>
      <c r="I8">
        <v>6</v>
      </c>
    </row>
    <row r="9" spans="1:9" x14ac:dyDescent="0.2">
      <c r="H9" t="s">
        <v>309</v>
      </c>
      <c r="I9">
        <v>6</v>
      </c>
    </row>
    <row r="10" spans="1:9" x14ac:dyDescent="0.2">
      <c r="H10" t="s">
        <v>310</v>
      </c>
      <c r="I10">
        <v>6</v>
      </c>
    </row>
    <row r="11" spans="1:9" x14ac:dyDescent="0.2">
      <c r="H11" t="s">
        <v>288</v>
      </c>
      <c r="I11">
        <v>8</v>
      </c>
    </row>
    <row r="12" spans="1:9" x14ac:dyDescent="0.2">
      <c r="H12" t="s">
        <v>290</v>
      </c>
      <c r="I12">
        <v>8</v>
      </c>
    </row>
    <row r="13" spans="1:9" x14ac:dyDescent="0.2">
      <c r="H13" t="s">
        <v>268</v>
      </c>
      <c r="I13">
        <v>11</v>
      </c>
    </row>
    <row r="14" spans="1:9" x14ac:dyDescent="0.2">
      <c r="H14" t="s">
        <v>274</v>
      </c>
      <c r="I14">
        <v>11</v>
      </c>
    </row>
    <row r="15" spans="1:9" x14ac:dyDescent="0.2">
      <c r="H15" t="s">
        <v>276</v>
      </c>
      <c r="I15">
        <v>12</v>
      </c>
    </row>
    <row r="16" spans="1:9" x14ac:dyDescent="0.2">
      <c r="H16" t="s">
        <v>287</v>
      </c>
      <c r="I16">
        <v>12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M66"/>
  <sheetViews>
    <sheetView workbookViewId="0"/>
  </sheetViews>
  <sheetFormatPr defaultColWidth="9.140625" defaultRowHeight="14.25" x14ac:dyDescent="0.2"/>
  <cols>
    <col min="1" max="1" width="7.42578125" style="101" bestFit="1" customWidth="1"/>
    <col min="2" max="2" width="19.5703125" style="101" bestFit="1" customWidth="1"/>
    <col min="3" max="3" width="11.5703125" style="101" bestFit="1" customWidth="1"/>
    <col min="4" max="5" width="9.5703125" style="101" bestFit="1" customWidth="1"/>
    <col min="6" max="6" width="120.5703125" style="101" bestFit="1" customWidth="1"/>
    <col min="7" max="7" width="7.7109375" style="101" bestFit="1" customWidth="1"/>
    <col min="8" max="8" width="10.28515625" style="101" bestFit="1" customWidth="1"/>
    <col min="9" max="9" width="7.7109375" style="101" bestFit="1" customWidth="1"/>
    <col min="10" max="10" width="7.140625" style="101" bestFit="1" customWidth="1"/>
    <col min="11" max="11" width="57.28515625" style="101" customWidth="1"/>
    <col min="12" max="12" width="37.7109375" style="101" bestFit="1" customWidth="1"/>
    <col min="13" max="13" width="49.5703125" style="101" bestFit="1" customWidth="1"/>
    <col min="14" max="16384" width="9.140625" style="101"/>
  </cols>
  <sheetData>
    <row r="1" spans="1:13" x14ac:dyDescent="0.2">
      <c r="A1" s="475"/>
      <c r="B1" s="138"/>
      <c r="C1" s="138"/>
      <c r="D1" s="138"/>
      <c r="E1" s="138"/>
      <c r="F1" s="138"/>
      <c r="G1" s="138"/>
      <c r="H1" s="138"/>
      <c r="I1" s="448"/>
      <c r="J1" s="500"/>
      <c r="K1" s="476"/>
      <c r="L1" s="138"/>
      <c r="M1" s="138"/>
    </row>
    <row r="2" spans="1:13" x14ac:dyDescent="0.2">
      <c r="A2" s="475"/>
      <c r="B2" s="138"/>
      <c r="C2" s="138"/>
      <c r="D2" s="138"/>
      <c r="E2" s="138"/>
      <c r="F2" s="28"/>
      <c r="G2" s="138"/>
      <c r="H2" s="138"/>
      <c r="I2" s="448"/>
      <c r="J2" s="500"/>
      <c r="K2" s="476"/>
      <c r="L2" s="138"/>
      <c r="M2" s="138"/>
    </row>
    <row r="3" spans="1:13" x14ac:dyDescent="0.2">
      <c r="A3" s="475"/>
      <c r="B3" s="138"/>
      <c r="C3" s="138"/>
      <c r="D3" s="138"/>
      <c r="E3" s="138"/>
      <c r="F3" s="138"/>
      <c r="G3" s="28"/>
      <c r="H3" s="138"/>
      <c r="I3" s="448"/>
      <c r="J3" s="500"/>
      <c r="K3" s="476"/>
      <c r="L3" s="138"/>
      <c r="M3" s="138"/>
    </row>
    <row r="4" spans="1:13" x14ac:dyDescent="0.2">
      <c r="A4" s="475"/>
      <c r="B4" s="138"/>
      <c r="C4" s="138"/>
      <c r="D4" s="138"/>
      <c r="E4" s="138"/>
      <c r="F4" s="138"/>
      <c r="G4" s="28"/>
      <c r="H4" s="138"/>
      <c r="I4" s="448"/>
      <c r="J4" s="500"/>
      <c r="K4" s="476"/>
      <c r="L4" s="138"/>
      <c r="M4" s="138"/>
    </row>
    <row r="5" spans="1:13" x14ac:dyDescent="0.2">
      <c r="A5" s="480"/>
      <c r="B5" s="138"/>
      <c r="C5" s="522"/>
      <c r="D5" s="138"/>
      <c r="E5" s="138"/>
      <c r="F5" s="102"/>
      <c r="G5" s="28"/>
      <c r="H5" s="138"/>
      <c r="I5" s="448"/>
      <c r="J5" s="500"/>
      <c r="K5" s="476"/>
      <c r="L5" s="138"/>
      <c r="M5" s="138"/>
    </row>
    <row r="6" spans="1:13" ht="15" x14ac:dyDescent="0.25">
      <c r="A6" s="480"/>
      <c r="B6" s="475"/>
      <c r="C6" s="522"/>
      <c r="D6" s="477"/>
      <c r="E6" s="482"/>
      <c r="F6" s="481"/>
      <c r="G6" s="477"/>
      <c r="H6" s="477"/>
      <c r="I6" s="478"/>
      <c r="J6" s="501"/>
      <c r="K6" s="479"/>
      <c r="L6" s="479"/>
      <c r="M6" s="479"/>
    </row>
    <row r="7" spans="1:13" x14ac:dyDescent="0.2">
      <c r="A7" s="475">
        <v>1830</v>
      </c>
      <c r="B7" s="475" t="s">
        <v>959</v>
      </c>
      <c r="C7" s="522"/>
      <c r="D7" s="522"/>
      <c r="E7" s="447"/>
      <c r="F7" s="138"/>
      <c r="G7" s="103" t="s">
        <v>783</v>
      </c>
      <c r="H7" s="103" t="s">
        <v>784</v>
      </c>
      <c r="I7" s="103" t="s">
        <v>785</v>
      </c>
      <c r="J7" s="502"/>
      <c r="K7" s="480" t="s">
        <v>786</v>
      </c>
      <c r="L7" s="480" t="s">
        <v>787</v>
      </c>
      <c r="M7" s="480" t="s">
        <v>788</v>
      </c>
    </row>
    <row r="8" spans="1:13" ht="15" x14ac:dyDescent="0.25">
      <c r="A8" s="475"/>
      <c r="B8" s="551">
        <v>1</v>
      </c>
      <c r="C8" s="522"/>
      <c r="D8" s="522">
        <v>7434.616</v>
      </c>
      <c r="E8" s="522">
        <v>65356649</v>
      </c>
      <c r="F8" s="522"/>
      <c r="G8" s="522">
        <v>7534.616</v>
      </c>
      <c r="H8" s="522">
        <v>7434.616</v>
      </c>
      <c r="I8" s="522">
        <v>22</v>
      </c>
      <c r="J8" s="783" t="s">
        <v>1092</v>
      </c>
      <c r="K8" s="522" t="s">
        <v>1101</v>
      </c>
      <c r="L8" s="522" t="s">
        <v>1102</v>
      </c>
      <c r="M8" s="522" t="s">
        <v>1103</v>
      </c>
    </row>
    <row r="9" spans="1:13" ht="15" x14ac:dyDescent="0.25">
      <c r="A9" s="475"/>
      <c r="B9" s="551">
        <v>2</v>
      </c>
      <c r="C9" s="522"/>
      <c r="D9" s="522">
        <v>1702.5029999999999</v>
      </c>
      <c r="E9" s="522">
        <v>65356283</v>
      </c>
      <c r="F9" s="522"/>
      <c r="G9" s="522">
        <v>1802.5029999999999</v>
      </c>
      <c r="H9" s="522">
        <v>1702.5029999999999</v>
      </c>
      <c r="I9" s="522">
        <v>12</v>
      </c>
      <c r="J9" s="783"/>
      <c r="K9" s="522" t="s">
        <v>1101</v>
      </c>
      <c r="L9" s="138" t="s">
        <v>1102</v>
      </c>
      <c r="M9" s="138" t="s">
        <v>1103</v>
      </c>
    </row>
    <row r="10" spans="1:13" x14ac:dyDescent="0.2">
      <c r="A10" s="475"/>
      <c r="B10" s="138"/>
      <c r="C10" s="522"/>
      <c r="D10" s="522"/>
      <c r="E10" s="522"/>
      <c r="F10" s="522"/>
      <c r="G10" s="561"/>
      <c r="H10" s="522"/>
      <c r="I10" s="522"/>
      <c r="J10" s="500"/>
      <c r="K10" s="476" t="s">
        <v>1101</v>
      </c>
      <c r="L10" s="138" t="s">
        <v>1102</v>
      </c>
      <c r="M10" s="138" t="s">
        <v>1103</v>
      </c>
    </row>
    <row r="11" spans="1:13" x14ac:dyDescent="0.2">
      <c r="A11" s="475"/>
      <c r="B11" s="138"/>
      <c r="C11" s="522"/>
      <c r="D11" s="522"/>
      <c r="E11" s="522"/>
      <c r="F11" s="522"/>
      <c r="G11" s="561"/>
      <c r="H11" s="522"/>
      <c r="I11" s="522"/>
      <c r="J11" s="500"/>
      <c r="K11" s="476"/>
      <c r="L11" s="138"/>
      <c r="M11" s="138"/>
    </row>
    <row r="12" spans="1:13" x14ac:dyDescent="0.2">
      <c r="A12" s="475"/>
      <c r="B12" s="138"/>
      <c r="C12" s="522"/>
      <c r="D12" s="138"/>
      <c r="E12" s="138"/>
      <c r="F12" s="102"/>
      <c r="G12" s="28"/>
      <c r="H12" s="138"/>
      <c r="I12" s="448"/>
      <c r="J12" s="500"/>
      <c r="K12" s="476"/>
      <c r="L12" s="138"/>
      <c r="M12" s="138"/>
    </row>
    <row r="13" spans="1:13" ht="15" x14ac:dyDescent="0.25">
      <c r="A13" s="475"/>
      <c r="B13" s="475"/>
      <c r="C13" s="522"/>
      <c r="D13" s="477"/>
      <c r="E13" s="482"/>
      <c r="F13" s="481"/>
      <c r="G13" s="477"/>
      <c r="H13" s="477"/>
      <c r="I13" s="478"/>
      <c r="J13" s="501"/>
      <c r="K13" s="479"/>
      <c r="L13" s="479"/>
      <c r="M13" s="479"/>
    </row>
    <row r="14" spans="1:13" x14ac:dyDescent="0.2">
      <c r="A14" s="475">
        <v>1831</v>
      </c>
      <c r="B14" s="475" t="s">
        <v>959</v>
      </c>
      <c r="C14" s="522"/>
      <c r="D14" s="522"/>
      <c r="E14" s="447"/>
      <c r="F14" s="138"/>
      <c r="G14" s="103" t="s">
        <v>783</v>
      </c>
      <c r="H14" s="103" t="s">
        <v>784</v>
      </c>
      <c r="I14" s="103" t="s">
        <v>785</v>
      </c>
      <c r="J14" s="502"/>
      <c r="K14" s="480" t="s">
        <v>786</v>
      </c>
      <c r="L14" s="480" t="s">
        <v>787</v>
      </c>
      <c r="M14" s="480" t="s">
        <v>788</v>
      </c>
    </row>
    <row r="15" spans="1:13" ht="15" x14ac:dyDescent="0.25">
      <c r="A15" s="475"/>
      <c r="B15" s="551">
        <v>1</v>
      </c>
      <c r="C15" s="522"/>
      <c r="D15" s="522">
        <v>308.24700000000001</v>
      </c>
      <c r="E15" s="522">
        <v>65357664</v>
      </c>
      <c r="F15" s="522"/>
      <c r="G15" s="522">
        <v>408.24700000000001</v>
      </c>
      <c r="H15" s="522">
        <v>308.24700000000001</v>
      </c>
      <c r="I15" s="522">
        <v>2</v>
      </c>
      <c r="J15" s="784" t="s">
        <v>1104</v>
      </c>
      <c r="K15" s="138" t="s">
        <v>1105</v>
      </c>
      <c r="L15" s="138" t="s">
        <v>1106</v>
      </c>
      <c r="M15" s="138" t="s">
        <v>1107</v>
      </c>
    </row>
    <row r="16" spans="1:13" ht="15" x14ac:dyDescent="0.25">
      <c r="A16" s="475"/>
      <c r="B16" s="551">
        <v>2</v>
      </c>
      <c r="C16" s="522"/>
      <c r="D16" s="522">
        <v>45.575000000000003</v>
      </c>
      <c r="E16" s="522">
        <v>65357283</v>
      </c>
      <c r="F16" s="522"/>
      <c r="G16" s="522">
        <v>145.57499999999999</v>
      </c>
      <c r="H16" s="522">
        <v>45.575000000000003</v>
      </c>
      <c r="I16" s="522">
        <v>1</v>
      </c>
      <c r="J16" s="784"/>
      <c r="K16" s="522" t="s">
        <v>1105</v>
      </c>
      <c r="L16" s="138" t="s">
        <v>1106</v>
      </c>
      <c r="M16" s="138" t="s">
        <v>1107</v>
      </c>
    </row>
    <row r="17" spans="1:13" x14ac:dyDescent="0.2">
      <c r="A17" s="475"/>
      <c r="B17" s="138"/>
      <c r="C17" s="138"/>
      <c r="D17" s="138"/>
      <c r="E17" s="138"/>
      <c r="F17" s="138"/>
      <c r="G17" s="28"/>
      <c r="H17" s="138"/>
      <c r="I17" s="448"/>
      <c r="J17" s="500"/>
      <c r="K17" s="476" t="s">
        <v>1105</v>
      </c>
      <c r="L17" s="138" t="s">
        <v>1106</v>
      </c>
      <c r="M17" s="138" t="s">
        <v>1107</v>
      </c>
    </row>
    <row r="18" spans="1:13" x14ac:dyDescent="0.2">
      <c r="A18" s="475"/>
      <c r="B18" s="138"/>
      <c r="C18" s="138"/>
      <c r="D18" s="138"/>
      <c r="E18" s="138"/>
      <c r="F18" s="138"/>
      <c r="G18" s="28"/>
      <c r="H18" s="138"/>
      <c r="I18" s="448"/>
      <c r="J18" s="500"/>
      <c r="K18" s="476"/>
      <c r="L18" s="138"/>
      <c r="M18" s="138"/>
    </row>
    <row r="19" spans="1:13" x14ac:dyDescent="0.2">
      <c r="A19" s="475"/>
      <c r="B19" s="138"/>
      <c r="C19" s="522"/>
      <c r="D19" s="138"/>
      <c r="E19" s="138"/>
      <c r="F19" s="102"/>
      <c r="G19" s="28"/>
      <c r="H19" s="138"/>
      <c r="I19" s="448"/>
      <c r="J19" s="500"/>
      <c r="K19" s="476"/>
      <c r="L19" s="138"/>
      <c r="M19" s="138"/>
    </row>
    <row r="20" spans="1:13" ht="15" x14ac:dyDescent="0.25">
      <c r="A20" s="475"/>
      <c r="B20" s="475"/>
      <c r="C20" s="522"/>
      <c r="D20" s="477"/>
      <c r="E20" s="482"/>
      <c r="F20" s="481"/>
      <c r="G20" s="477"/>
      <c r="H20" s="477"/>
      <c r="I20" s="478"/>
      <c r="J20" s="501"/>
      <c r="K20" s="479"/>
      <c r="L20" s="479"/>
      <c r="M20" s="479"/>
    </row>
    <row r="21" spans="1:13" x14ac:dyDescent="0.2">
      <c r="A21" s="475">
        <v>11281</v>
      </c>
      <c r="B21" s="475" t="s">
        <v>959</v>
      </c>
      <c r="C21" s="522"/>
      <c r="D21" s="522"/>
      <c r="E21" s="447"/>
      <c r="F21" s="138"/>
      <c r="G21" s="103" t="s">
        <v>783</v>
      </c>
      <c r="H21" s="103" t="s">
        <v>784</v>
      </c>
      <c r="I21" s="103" t="s">
        <v>785</v>
      </c>
      <c r="J21" s="502"/>
      <c r="K21" s="480" t="s">
        <v>786</v>
      </c>
      <c r="L21" s="480" t="s">
        <v>787</v>
      </c>
      <c r="M21" s="480" t="s">
        <v>788</v>
      </c>
    </row>
    <row r="22" spans="1:13" ht="15" x14ac:dyDescent="0.25">
      <c r="A22" s="475"/>
      <c r="B22" s="551">
        <v>1</v>
      </c>
      <c r="C22" s="522"/>
      <c r="D22" s="522">
        <v>6546.9740000000002</v>
      </c>
      <c r="E22" s="522">
        <v>65356601</v>
      </c>
      <c r="F22" s="522"/>
      <c r="G22" s="522">
        <v>3336.067</v>
      </c>
      <c r="H22" s="522">
        <v>3236.067</v>
      </c>
      <c r="I22" s="522">
        <v>14</v>
      </c>
      <c r="J22" s="785" t="s">
        <v>1092</v>
      </c>
      <c r="K22" s="522" t="s">
        <v>1108</v>
      </c>
      <c r="L22" s="522" t="s">
        <v>1109</v>
      </c>
      <c r="M22" s="522" t="s">
        <v>1110</v>
      </c>
    </row>
    <row r="23" spans="1:13" ht="26.25" x14ac:dyDescent="0.25">
      <c r="A23" s="475"/>
      <c r="B23" s="551"/>
      <c r="C23" s="522"/>
      <c r="D23" s="522">
        <v>3310.9070000000002</v>
      </c>
      <c r="E23" s="522">
        <v>65356618</v>
      </c>
      <c r="F23" s="522"/>
      <c r="G23" s="522">
        <v>3410.9070000000002</v>
      </c>
      <c r="H23" s="522">
        <v>3310.9070000000002</v>
      </c>
      <c r="I23" s="522">
        <v>34</v>
      </c>
      <c r="J23" s="785"/>
      <c r="K23" s="594" t="s">
        <v>1108</v>
      </c>
      <c r="L23" s="570" t="s">
        <v>1109</v>
      </c>
      <c r="M23" s="570" t="s">
        <v>1110</v>
      </c>
    </row>
    <row r="24" spans="1:13" ht="26.25" x14ac:dyDescent="0.25">
      <c r="A24" s="475"/>
      <c r="B24" s="551">
        <v>2</v>
      </c>
      <c r="C24" s="522"/>
      <c r="D24" s="522">
        <v>255.28700000000001</v>
      </c>
      <c r="E24" s="522">
        <v>65356410</v>
      </c>
      <c r="F24" s="522"/>
      <c r="G24" s="522">
        <v>355.28700000000003</v>
      </c>
      <c r="H24" s="522">
        <v>255.28700000000001</v>
      </c>
      <c r="I24" s="522">
        <v>1</v>
      </c>
      <c r="J24" s="785"/>
      <c r="K24" s="571" t="s">
        <v>1108</v>
      </c>
      <c r="L24" s="570" t="s">
        <v>1109</v>
      </c>
      <c r="M24" s="570" t="s">
        <v>1110</v>
      </c>
    </row>
    <row r="25" spans="1:13" ht="25.5" x14ac:dyDescent="0.2">
      <c r="A25" s="475"/>
      <c r="B25" s="138"/>
      <c r="C25" s="138"/>
      <c r="D25" s="138"/>
      <c r="E25" s="138"/>
      <c r="F25" s="138"/>
      <c r="G25" s="28"/>
      <c r="H25" s="138"/>
      <c r="I25" s="448"/>
      <c r="J25" s="500"/>
      <c r="K25" s="571" t="s">
        <v>1108</v>
      </c>
      <c r="L25" s="570" t="s">
        <v>1109</v>
      </c>
      <c r="M25" s="570" t="s">
        <v>1110</v>
      </c>
    </row>
    <row r="26" spans="1:13" x14ac:dyDescent="0.2">
      <c r="A26" s="475"/>
      <c r="B26" s="138"/>
      <c r="C26" s="138"/>
      <c r="D26" s="138"/>
      <c r="E26" s="138"/>
      <c r="F26" s="138"/>
      <c r="G26" s="28"/>
      <c r="H26" s="138"/>
      <c r="I26" s="448"/>
      <c r="J26" s="500"/>
      <c r="K26" s="571"/>
      <c r="L26" s="570"/>
      <c r="M26" s="570"/>
    </row>
    <row r="27" spans="1:13" x14ac:dyDescent="0.2">
      <c r="A27" s="475"/>
      <c r="B27" s="138"/>
      <c r="C27" s="522"/>
      <c r="D27" s="138"/>
      <c r="E27" s="138"/>
      <c r="F27" s="102"/>
      <c r="G27" s="28"/>
      <c r="H27" s="138"/>
      <c r="I27" s="448"/>
      <c r="J27" s="500"/>
      <c r="K27" s="571"/>
      <c r="L27" s="570"/>
      <c r="M27" s="570"/>
    </row>
    <row r="28" spans="1:13" ht="15" x14ac:dyDescent="0.25">
      <c r="A28" s="475"/>
      <c r="B28" s="475"/>
      <c r="C28" s="522"/>
      <c r="D28" s="477"/>
      <c r="E28" s="482"/>
      <c r="F28" s="481"/>
      <c r="G28" s="477"/>
      <c r="H28" s="477"/>
      <c r="I28" s="478"/>
      <c r="J28" s="501"/>
      <c r="K28" s="595"/>
      <c r="L28" s="595"/>
      <c r="M28" s="595"/>
    </row>
    <row r="29" spans="1:13" x14ac:dyDescent="0.2">
      <c r="A29" s="475">
        <v>11280</v>
      </c>
      <c r="B29" s="475" t="s">
        <v>959</v>
      </c>
      <c r="C29" s="522"/>
      <c r="D29" s="522"/>
      <c r="E29" s="447"/>
      <c r="F29" s="138"/>
      <c r="G29" s="103" t="s">
        <v>783</v>
      </c>
      <c r="H29" s="103" t="s">
        <v>784</v>
      </c>
      <c r="I29" s="103" t="s">
        <v>785</v>
      </c>
      <c r="J29" s="502"/>
      <c r="K29" s="596" t="s">
        <v>786</v>
      </c>
      <c r="L29" s="596" t="s">
        <v>787</v>
      </c>
      <c r="M29" s="596" t="s">
        <v>788</v>
      </c>
    </row>
    <row r="30" spans="1:13" ht="15" x14ac:dyDescent="0.25">
      <c r="A30" s="475"/>
      <c r="B30" s="551">
        <v>1</v>
      </c>
      <c r="C30" s="522"/>
      <c r="D30" s="522">
        <v>109.694</v>
      </c>
      <c r="E30" s="522">
        <v>65356432</v>
      </c>
      <c r="F30" s="522"/>
      <c r="G30" s="522">
        <v>209.69400000000002</v>
      </c>
      <c r="H30" s="522">
        <v>109.694</v>
      </c>
      <c r="I30" s="522">
        <v>1</v>
      </c>
      <c r="J30" s="786" t="s">
        <v>1092</v>
      </c>
      <c r="K30" s="522" t="s">
        <v>1111</v>
      </c>
      <c r="L30" s="522" t="s">
        <v>1112</v>
      </c>
      <c r="M30" s="48" t="s">
        <v>1113</v>
      </c>
    </row>
    <row r="31" spans="1:13" ht="15" x14ac:dyDescent="0.25">
      <c r="A31" s="475"/>
      <c r="B31" s="551"/>
      <c r="C31" s="522"/>
      <c r="D31" s="522">
        <v>5305.2390000000005</v>
      </c>
      <c r="E31" s="522">
        <v>65356362</v>
      </c>
      <c r="F31" s="522"/>
      <c r="G31" s="522">
        <v>3764.7130000000002</v>
      </c>
      <c r="H31" s="522">
        <v>3664.7130000000002</v>
      </c>
      <c r="I31" s="522">
        <v>14</v>
      </c>
      <c r="J31" s="786"/>
      <c r="K31" s="522" t="s">
        <v>1111</v>
      </c>
      <c r="L31" s="138" t="s">
        <v>1112</v>
      </c>
      <c r="M31" s="138" t="s">
        <v>1113</v>
      </c>
    </row>
    <row r="32" spans="1:13" ht="15" x14ac:dyDescent="0.25">
      <c r="A32" s="475"/>
      <c r="B32" s="551">
        <v>2</v>
      </c>
      <c r="C32" s="522"/>
      <c r="D32" s="522">
        <v>1640.5260000000001</v>
      </c>
      <c r="E32" s="522">
        <v>65356356</v>
      </c>
      <c r="F32" s="522"/>
      <c r="G32" s="522">
        <v>1740.5260000000001</v>
      </c>
      <c r="H32" s="522">
        <v>1640.5260000000001</v>
      </c>
      <c r="I32" s="522">
        <v>7</v>
      </c>
      <c r="J32" s="786"/>
      <c r="K32" s="476" t="s">
        <v>1111</v>
      </c>
      <c r="L32" s="138" t="s">
        <v>1112</v>
      </c>
      <c r="M32" s="138" t="s">
        <v>1113</v>
      </c>
    </row>
    <row r="33" spans="1:13" ht="15" x14ac:dyDescent="0.25">
      <c r="A33" s="475"/>
      <c r="B33" s="551">
        <v>3</v>
      </c>
      <c r="C33" s="522"/>
      <c r="D33" s="522">
        <v>418.23500000000001</v>
      </c>
      <c r="E33" s="522">
        <v>65354857</v>
      </c>
      <c r="F33" s="522"/>
      <c r="G33" s="522">
        <v>518.23500000000001</v>
      </c>
      <c r="H33" s="522">
        <v>418.23500000000001</v>
      </c>
      <c r="I33" s="522">
        <v>1</v>
      </c>
      <c r="J33" s="786"/>
      <c r="K33" s="476" t="s">
        <v>1111</v>
      </c>
      <c r="L33" s="138" t="s">
        <v>1112</v>
      </c>
      <c r="M33" s="138" t="s">
        <v>1113</v>
      </c>
    </row>
    <row r="34" spans="1:13" ht="15" x14ac:dyDescent="0.25">
      <c r="A34" s="475"/>
      <c r="B34" s="551">
        <v>4</v>
      </c>
      <c r="C34" s="522"/>
      <c r="D34" s="522">
        <v>55.738</v>
      </c>
      <c r="E34" s="522">
        <v>65354860</v>
      </c>
      <c r="F34" s="522"/>
      <c r="G34" s="522">
        <v>155.738</v>
      </c>
      <c r="H34" s="522">
        <v>55.738</v>
      </c>
      <c r="I34" s="522">
        <v>1</v>
      </c>
      <c r="J34" s="786"/>
      <c r="K34" s="476" t="s">
        <v>1111</v>
      </c>
      <c r="L34" s="138" t="s">
        <v>1112</v>
      </c>
      <c r="M34" s="138" t="s">
        <v>1113</v>
      </c>
    </row>
    <row r="35" spans="1:13" x14ac:dyDescent="0.2">
      <c r="A35" s="475"/>
      <c r="B35" s="138"/>
      <c r="C35" s="522"/>
      <c r="D35" s="522"/>
      <c r="E35" s="522"/>
      <c r="F35" s="522"/>
      <c r="G35" s="522"/>
      <c r="H35" s="522"/>
      <c r="I35" s="522"/>
      <c r="J35" s="500"/>
      <c r="K35" s="476" t="s">
        <v>1111</v>
      </c>
      <c r="L35" s="138" t="s">
        <v>1112</v>
      </c>
      <c r="M35" s="138" t="s">
        <v>1113</v>
      </c>
    </row>
    <row r="36" spans="1:13" x14ac:dyDescent="0.2">
      <c r="A36" s="475"/>
      <c r="B36" s="138"/>
      <c r="C36" s="522"/>
      <c r="D36" s="522"/>
      <c r="E36" s="522"/>
      <c r="F36" s="522"/>
      <c r="G36" s="522"/>
      <c r="H36" s="522"/>
      <c r="I36" s="522"/>
      <c r="J36" s="500"/>
      <c r="K36" s="476"/>
      <c r="L36" s="138"/>
      <c r="M36" s="138"/>
    </row>
    <row r="37" spans="1:13" x14ac:dyDescent="0.2">
      <c r="A37" s="475"/>
      <c r="B37" s="138"/>
      <c r="C37" s="522"/>
      <c r="D37" s="138"/>
      <c r="E37" s="138"/>
      <c r="F37" s="102"/>
      <c r="G37" s="28"/>
      <c r="H37" s="138"/>
      <c r="I37" s="448"/>
      <c r="J37" s="500"/>
      <c r="K37" s="476"/>
      <c r="L37" s="138"/>
      <c r="M37" s="138"/>
    </row>
    <row r="38" spans="1:13" ht="15" x14ac:dyDescent="0.25">
      <c r="A38" s="475"/>
      <c r="B38" s="475"/>
      <c r="C38" s="522"/>
      <c r="D38" s="477"/>
      <c r="E38" s="482"/>
      <c r="F38" s="481"/>
      <c r="G38" s="477"/>
      <c r="H38" s="477"/>
      <c r="I38" s="478"/>
      <c r="J38" s="501"/>
      <c r="K38" s="479"/>
      <c r="L38" s="479"/>
      <c r="M38" s="479"/>
    </row>
    <row r="39" spans="1:13" x14ac:dyDescent="0.2">
      <c r="A39" s="475"/>
      <c r="B39" s="475"/>
      <c r="C39" s="522"/>
      <c r="D39" s="522"/>
      <c r="E39" s="447"/>
      <c r="F39" s="138"/>
      <c r="G39" s="103" t="s">
        <v>783</v>
      </c>
      <c r="H39" s="103" t="s">
        <v>784</v>
      </c>
      <c r="I39" s="103" t="s">
        <v>785</v>
      </c>
      <c r="J39" s="502"/>
      <c r="K39" s="480"/>
      <c r="L39" s="480"/>
      <c r="M39" s="480"/>
    </row>
    <row r="40" spans="1:13" ht="15" x14ac:dyDescent="0.25">
      <c r="A40" s="480"/>
      <c r="B40" s="551"/>
      <c r="C40" s="522"/>
      <c r="D40" s="522">
        <v>734.97</v>
      </c>
      <c r="E40" s="522">
        <v>65357133</v>
      </c>
      <c r="F40" s="522"/>
      <c r="G40" s="522">
        <v>834.97</v>
      </c>
      <c r="H40" s="522">
        <v>734.97</v>
      </c>
      <c r="I40" s="522">
        <v>1</v>
      </c>
      <c r="J40" s="782" t="s">
        <v>1114</v>
      </c>
      <c r="K40" s="597" t="s">
        <v>1115</v>
      </c>
      <c r="L40" s="522"/>
      <c r="M40" s="522"/>
    </row>
    <row r="41" spans="1:13" ht="15" x14ac:dyDescent="0.25">
      <c r="A41" s="480"/>
      <c r="B41" s="551"/>
      <c r="C41" s="522"/>
      <c r="D41" s="522">
        <v>95.521000000000001</v>
      </c>
      <c r="E41" s="522">
        <v>65354856</v>
      </c>
      <c r="F41" s="522"/>
      <c r="G41" s="522">
        <v>195.52100000000002</v>
      </c>
      <c r="H41" s="522">
        <v>95.521000000000001</v>
      </c>
      <c r="I41" s="522">
        <v>1</v>
      </c>
      <c r="J41" s="782"/>
      <c r="K41" s="522" t="s">
        <v>1115</v>
      </c>
      <c r="L41" s="138"/>
      <c r="M41" s="138"/>
    </row>
    <row r="42" spans="1:13" ht="15" x14ac:dyDescent="0.25">
      <c r="A42" s="480"/>
      <c r="B42" s="551"/>
      <c r="C42" s="522"/>
      <c r="D42" s="522">
        <v>1501.7</v>
      </c>
      <c r="E42" s="522">
        <v>65357115</v>
      </c>
      <c r="F42" s="522"/>
      <c r="G42" s="522">
        <v>1601.7</v>
      </c>
      <c r="H42" s="522">
        <v>1501.7</v>
      </c>
      <c r="I42" s="522">
        <v>2</v>
      </c>
      <c r="J42" s="782"/>
      <c r="K42" s="476" t="s">
        <v>1115</v>
      </c>
      <c r="L42" s="138"/>
      <c r="M42" s="138"/>
    </row>
    <row r="43" spans="1:13" ht="15" x14ac:dyDescent="0.25">
      <c r="A43" s="579"/>
      <c r="B43" s="585"/>
      <c r="C43" s="582"/>
      <c r="D43" s="582"/>
      <c r="E43" s="582"/>
      <c r="F43" s="582"/>
      <c r="G43" s="586"/>
      <c r="H43" s="582"/>
      <c r="I43" s="582"/>
      <c r="J43" s="593"/>
      <c r="K43" s="582" t="s">
        <v>1115</v>
      </c>
      <c r="L43" s="447"/>
      <c r="M43" s="447"/>
    </row>
    <row r="44" spans="1:13" ht="15" x14ac:dyDescent="0.25">
      <c r="A44" s="579"/>
      <c r="B44" s="585"/>
      <c r="C44" s="582"/>
      <c r="D44" s="582"/>
      <c r="E44" s="582"/>
      <c r="F44" s="582"/>
      <c r="G44" s="586"/>
      <c r="H44" s="582"/>
      <c r="I44" s="582"/>
      <c r="J44" s="593"/>
      <c r="K44" s="580"/>
      <c r="L44" s="447"/>
      <c r="M44" s="447"/>
    </row>
    <row r="45" spans="1:13" ht="15" x14ac:dyDescent="0.25">
      <c r="A45" s="579"/>
      <c r="B45" s="585"/>
      <c r="C45" s="582"/>
      <c r="D45" s="582"/>
      <c r="E45" s="582"/>
      <c r="F45" s="582"/>
      <c r="G45" s="586"/>
      <c r="H45" s="582"/>
      <c r="I45" s="582"/>
      <c r="J45" s="575"/>
      <c r="K45" s="571"/>
      <c r="L45" s="570"/>
      <c r="M45" s="570"/>
    </row>
    <row r="46" spans="1:13" ht="15" x14ac:dyDescent="0.25">
      <c r="A46" s="579"/>
      <c r="B46" s="585"/>
      <c r="C46" s="582"/>
      <c r="D46" s="582"/>
      <c r="E46" s="582"/>
      <c r="F46" s="582"/>
      <c r="G46" s="586"/>
      <c r="H46" s="582"/>
      <c r="I46" s="582"/>
      <c r="J46" s="575"/>
      <c r="K46" s="571"/>
      <c r="L46" s="570"/>
      <c r="M46" s="570"/>
    </row>
    <row r="47" spans="1:13" ht="15" x14ac:dyDescent="0.25">
      <c r="A47" s="579"/>
      <c r="B47" s="585"/>
      <c r="C47" s="582"/>
      <c r="D47" s="582"/>
      <c r="E47" s="582"/>
      <c r="F47" s="582"/>
      <c r="G47" s="586"/>
      <c r="H47" s="582"/>
      <c r="I47" s="582"/>
      <c r="J47" s="575"/>
      <c r="K47" s="571"/>
      <c r="L47" s="570"/>
      <c r="M47" s="570"/>
    </row>
    <row r="48" spans="1:13" ht="15" x14ac:dyDescent="0.25">
      <c r="A48" s="579"/>
      <c r="B48" s="585"/>
      <c r="C48" s="582"/>
      <c r="D48" s="582"/>
      <c r="E48" s="582"/>
      <c r="F48" s="582"/>
      <c r="G48" s="586"/>
      <c r="H48" s="582"/>
      <c r="I48" s="582"/>
      <c r="J48" s="575"/>
      <c r="K48" s="571"/>
      <c r="L48" s="570"/>
      <c r="M48" s="570"/>
    </row>
    <row r="49" spans="1:13" ht="15" x14ac:dyDescent="0.25">
      <c r="A49" s="579"/>
      <c r="B49" s="585"/>
      <c r="C49" s="582"/>
      <c r="D49" s="582"/>
      <c r="E49" s="582"/>
      <c r="F49" s="582"/>
      <c r="G49" s="586"/>
      <c r="H49" s="582"/>
      <c r="I49" s="582"/>
      <c r="J49" s="575"/>
      <c r="K49" s="571"/>
      <c r="L49" s="570"/>
      <c r="M49" s="570"/>
    </row>
    <row r="50" spans="1:13" ht="15" x14ac:dyDescent="0.25">
      <c r="A50" s="579"/>
      <c r="B50" s="585"/>
      <c r="C50" s="582"/>
      <c r="D50" s="582"/>
      <c r="E50" s="582"/>
      <c r="F50" s="582"/>
      <c r="G50" s="586"/>
      <c r="H50" s="582"/>
      <c r="I50" s="582"/>
      <c r="J50" s="575"/>
      <c r="K50" s="571"/>
      <c r="L50" s="570"/>
      <c r="M50" s="570"/>
    </row>
    <row r="51" spans="1:13" ht="15" x14ac:dyDescent="0.25">
      <c r="A51" s="579"/>
      <c r="B51" s="585"/>
      <c r="C51" s="582"/>
      <c r="D51" s="582"/>
      <c r="E51" s="582"/>
      <c r="F51" s="582"/>
      <c r="G51" s="586"/>
      <c r="H51" s="582"/>
      <c r="I51" s="582"/>
      <c r="J51" s="575"/>
      <c r="K51" s="571"/>
      <c r="L51" s="570"/>
      <c r="M51" s="570"/>
    </row>
    <row r="52" spans="1:13" ht="15" x14ac:dyDescent="0.25">
      <c r="A52" s="579"/>
      <c r="B52" s="585"/>
      <c r="C52" s="582"/>
      <c r="D52" s="582"/>
      <c r="E52" s="582"/>
      <c r="F52" s="582"/>
      <c r="G52" s="586"/>
      <c r="H52" s="582"/>
      <c r="I52" s="582"/>
      <c r="J52" s="575"/>
      <c r="K52" s="571"/>
      <c r="L52" s="570"/>
      <c r="M52" s="570"/>
    </row>
    <row r="53" spans="1:13" ht="15" x14ac:dyDescent="0.25">
      <c r="A53" s="579"/>
      <c r="B53" s="585"/>
      <c r="C53" s="582"/>
      <c r="D53" s="582"/>
      <c r="E53" s="582"/>
      <c r="F53" s="582"/>
      <c r="G53" s="586"/>
      <c r="H53" s="582"/>
      <c r="I53" s="582"/>
      <c r="J53" s="575"/>
      <c r="K53" s="571"/>
      <c r="L53" s="570"/>
      <c r="M53" s="570"/>
    </row>
    <row r="54" spans="1:13" ht="15" x14ac:dyDescent="0.25">
      <c r="A54" s="579"/>
      <c r="B54" s="585"/>
      <c r="C54" s="582"/>
      <c r="D54" s="582"/>
      <c r="E54" s="582"/>
      <c r="F54" s="582"/>
      <c r="G54" s="586"/>
      <c r="H54" s="582"/>
      <c r="I54" s="582"/>
      <c r="J54" s="575"/>
      <c r="K54" s="571"/>
      <c r="L54" s="570"/>
      <c r="M54" s="570"/>
    </row>
    <row r="55" spans="1:13" x14ac:dyDescent="0.2">
      <c r="A55" s="579"/>
      <c r="B55" s="447"/>
      <c r="C55" s="447"/>
      <c r="D55" s="447"/>
      <c r="E55" s="447"/>
      <c r="F55" s="447"/>
      <c r="G55" s="28"/>
      <c r="H55" s="447"/>
      <c r="I55" s="448"/>
      <c r="J55" s="500"/>
      <c r="K55" s="571"/>
      <c r="L55" s="570"/>
      <c r="M55" s="570"/>
    </row>
    <row r="56" spans="1:13" x14ac:dyDescent="0.2">
      <c r="A56" s="579"/>
      <c r="B56" s="447"/>
      <c r="C56" s="447"/>
      <c r="D56" s="447"/>
      <c r="E56" s="447"/>
      <c r="F56" s="447"/>
      <c r="G56" s="28"/>
      <c r="H56" s="447"/>
      <c r="I56" s="448"/>
      <c r="J56" s="500"/>
      <c r="K56" s="571"/>
      <c r="L56" s="570"/>
      <c r="M56" s="570"/>
    </row>
    <row r="57" spans="1:13" x14ac:dyDescent="0.2">
      <c r="A57" s="579"/>
      <c r="B57" s="447"/>
      <c r="C57" s="582"/>
      <c r="D57" s="447"/>
      <c r="E57" s="447"/>
      <c r="F57" s="102"/>
      <c r="G57" s="28"/>
      <c r="H57" s="447"/>
      <c r="I57" s="448"/>
      <c r="J57" s="500"/>
      <c r="K57" s="580"/>
      <c r="L57" s="447"/>
      <c r="M57" s="447"/>
    </row>
    <row r="58" spans="1:13" ht="15" x14ac:dyDescent="0.25">
      <c r="A58" s="579"/>
      <c r="B58" s="579"/>
      <c r="C58" s="582"/>
      <c r="D58" s="482"/>
      <c r="E58" s="482"/>
      <c r="F58" s="583"/>
      <c r="G58" s="482"/>
      <c r="H58" s="482"/>
      <c r="I58" s="478"/>
      <c r="J58" s="501"/>
      <c r="K58" s="584"/>
      <c r="L58" s="584"/>
      <c r="M58" s="584"/>
    </row>
    <row r="59" spans="1:13" x14ac:dyDescent="0.2">
      <c r="A59" s="579"/>
      <c r="B59" s="579"/>
      <c r="C59" s="582"/>
      <c r="D59" s="582"/>
      <c r="E59" s="447"/>
      <c r="F59" s="447"/>
      <c r="G59" s="103"/>
      <c r="H59" s="103"/>
      <c r="I59" s="103"/>
      <c r="J59" s="502"/>
      <c r="K59" s="581"/>
      <c r="L59" s="581"/>
      <c r="M59" s="581"/>
    </row>
    <row r="60" spans="1:13" x14ac:dyDescent="0.2">
      <c r="A60" s="579"/>
      <c r="B60" s="447"/>
      <c r="C60" s="582"/>
      <c r="D60" s="582"/>
      <c r="E60" s="582"/>
      <c r="F60" s="582"/>
      <c r="G60" s="582"/>
      <c r="H60" s="582"/>
      <c r="I60" s="582"/>
      <c r="J60" s="576"/>
      <c r="K60" s="582"/>
      <c r="L60" s="582"/>
      <c r="M60" s="570"/>
    </row>
    <row r="61" spans="1:13" x14ac:dyDescent="0.2">
      <c r="A61" s="579"/>
      <c r="B61" s="447"/>
      <c r="C61" s="447"/>
      <c r="D61" s="447"/>
      <c r="E61" s="447"/>
      <c r="F61" s="447"/>
      <c r="G61" s="28"/>
      <c r="H61" s="447"/>
      <c r="I61" s="448"/>
      <c r="J61" s="500"/>
      <c r="K61" s="582"/>
      <c r="L61" s="570"/>
      <c r="M61" s="570"/>
    </row>
    <row r="62" spans="1:13" x14ac:dyDescent="0.2">
      <c r="A62" s="579"/>
      <c r="B62" s="447"/>
      <c r="C62" s="447"/>
      <c r="D62" s="447"/>
      <c r="E62" s="447"/>
      <c r="F62" s="447"/>
      <c r="G62" s="28"/>
      <c r="H62" s="447"/>
      <c r="I62" s="448"/>
      <c r="J62" s="500"/>
      <c r="K62" s="571"/>
      <c r="L62" s="570"/>
      <c r="M62" s="570"/>
    </row>
    <row r="63" spans="1:13" x14ac:dyDescent="0.2">
      <c r="A63" s="579"/>
      <c r="B63" s="447"/>
      <c r="C63" s="582"/>
      <c r="D63" s="447"/>
      <c r="E63" s="447"/>
      <c r="F63" s="102"/>
      <c r="G63" s="28"/>
      <c r="H63" s="447"/>
      <c r="I63" s="448"/>
      <c r="J63" s="500"/>
      <c r="K63" s="580"/>
      <c r="L63" s="447"/>
      <c r="M63" s="447"/>
    </row>
    <row r="64" spans="1:13" ht="15" x14ac:dyDescent="0.25">
      <c r="A64" s="579"/>
      <c r="B64" s="579"/>
      <c r="C64" s="582"/>
      <c r="D64" s="482"/>
      <c r="E64" s="482"/>
      <c r="F64" s="583"/>
      <c r="G64" s="482"/>
      <c r="H64" s="482"/>
      <c r="I64" s="478"/>
      <c r="J64" s="501"/>
      <c r="K64" s="584"/>
      <c r="L64" s="584"/>
      <c r="M64" s="584"/>
    </row>
    <row r="65" spans="1:13" x14ac:dyDescent="0.2">
      <c r="A65" s="579"/>
      <c r="B65" s="579"/>
      <c r="C65" s="582"/>
      <c r="D65" s="582"/>
      <c r="E65" s="447"/>
      <c r="F65" s="447"/>
      <c r="G65" s="103"/>
      <c r="H65" s="103"/>
      <c r="I65" s="103"/>
      <c r="J65" s="502"/>
      <c r="K65" s="581"/>
      <c r="L65" s="581"/>
      <c r="M65" s="581"/>
    </row>
    <row r="66" spans="1:13" ht="15" x14ac:dyDescent="0.25">
      <c r="A66" s="579"/>
      <c r="B66" s="585"/>
      <c r="C66" s="582"/>
      <c r="D66" s="582"/>
      <c r="E66" s="582"/>
      <c r="F66" s="582"/>
      <c r="G66" s="582"/>
      <c r="H66" s="582"/>
      <c r="I66" s="582"/>
      <c r="J66" s="592"/>
      <c r="K66" s="587"/>
      <c r="L66" s="582"/>
      <c r="M66" s="582"/>
    </row>
  </sheetData>
  <mergeCells count="5">
    <mergeCell ref="J40:J42"/>
    <mergeCell ref="J8:J9"/>
    <mergeCell ref="J15:J16"/>
    <mergeCell ref="J22:J24"/>
    <mergeCell ref="J30:J34"/>
  </mergeCells>
  <conditionalFormatting sqref="F23">
    <cfRule type="duplicateValues" dxfId="0" priority="1"/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K84"/>
  <sheetViews>
    <sheetView workbookViewId="0"/>
  </sheetViews>
  <sheetFormatPr defaultColWidth="34.85546875" defaultRowHeight="12.75" x14ac:dyDescent="0.2"/>
  <cols>
    <col min="1" max="5" width="69.140625" bestFit="1" customWidth="1"/>
    <col min="6" max="6" width="71.5703125" bestFit="1" customWidth="1"/>
    <col min="7" max="7" width="69.140625" bestFit="1" customWidth="1"/>
    <col min="8" max="8" width="68.140625" bestFit="1" customWidth="1"/>
    <col min="9" max="19" width="69.140625" bestFit="1" customWidth="1"/>
  </cols>
  <sheetData>
    <row r="1" spans="1:11" x14ac:dyDescent="0.2">
      <c r="A1" t="s">
        <v>1116</v>
      </c>
      <c r="B1" t="s">
        <v>1125</v>
      </c>
      <c r="C1" t="s">
        <v>1134</v>
      </c>
      <c r="D1" t="s">
        <v>1168</v>
      </c>
      <c r="E1" t="s">
        <v>1177</v>
      </c>
      <c r="F1" t="s">
        <v>1184</v>
      </c>
      <c r="G1" t="s">
        <v>1251</v>
      </c>
      <c r="H1" t="s">
        <v>1259</v>
      </c>
      <c r="I1" t="s">
        <v>1267</v>
      </c>
      <c r="J1" t="s">
        <v>1274</v>
      </c>
      <c r="K1" t="s">
        <v>1294</v>
      </c>
    </row>
    <row r="2" spans="1:11" x14ac:dyDescent="0.2">
      <c r="A2" t="s">
        <v>1117</v>
      </c>
      <c r="B2" t="s">
        <v>1126</v>
      </c>
      <c r="C2" t="s">
        <v>1135</v>
      </c>
      <c r="D2" t="s">
        <v>1169</v>
      </c>
      <c r="E2" t="s">
        <v>1178</v>
      </c>
      <c r="F2" t="s">
        <v>1185</v>
      </c>
      <c r="G2" t="s">
        <v>1252</v>
      </c>
      <c r="H2" t="s">
        <v>1260</v>
      </c>
      <c r="I2" t="s">
        <v>1268</v>
      </c>
      <c r="J2" t="s">
        <v>1275</v>
      </c>
      <c r="K2" t="s">
        <v>1295</v>
      </c>
    </row>
    <row r="3" spans="1:11" x14ac:dyDescent="0.2">
      <c r="A3" t="s">
        <v>1086</v>
      </c>
      <c r="B3" t="s">
        <v>1086</v>
      </c>
      <c r="C3" t="s">
        <v>1086</v>
      </c>
      <c r="D3" t="s">
        <v>1086</v>
      </c>
      <c r="E3" t="s">
        <v>1086</v>
      </c>
      <c r="F3" t="s">
        <v>1086</v>
      </c>
      <c r="G3" t="s">
        <v>1086</v>
      </c>
      <c r="H3" t="s">
        <v>1086</v>
      </c>
      <c r="I3" t="s">
        <v>1086</v>
      </c>
      <c r="J3" t="s">
        <v>1086</v>
      </c>
      <c r="K3" t="s">
        <v>1086</v>
      </c>
    </row>
    <row r="4" spans="1:11" x14ac:dyDescent="0.2">
      <c r="A4" t="s">
        <v>1087</v>
      </c>
      <c r="B4" t="s">
        <v>1087</v>
      </c>
      <c r="C4" t="s">
        <v>1087</v>
      </c>
      <c r="D4" t="s">
        <v>1087</v>
      </c>
      <c r="E4" t="s">
        <v>1087</v>
      </c>
      <c r="F4" t="s">
        <v>1087</v>
      </c>
      <c r="G4" t="s">
        <v>1087</v>
      </c>
      <c r="H4" t="s">
        <v>1087</v>
      </c>
      <c r="I4" t="s">
        <v>1087</v>
      </c>
      <c r="J4" t="s">
        <v>1087</v>
      </c>
      <c r="K4" t="s">
        <v>1087</v>
      </c>
    </row>
    <row r="5" spans="1:11" x14ac:dyDescent="0.2">
      <c r="A5" t="s">
        <v>1096</v>
      </c>
      <c r="B5" t="s">
        <v>1096</v>
      </c>
      <c r="C5" t="s">
        <v>1096</v>
      </c>
      <c r="D5" t="s">
        <v>1096</v>
      </c>
      <c r="E5" t="s">
        <v>1096</v>
      </c>
      <c r="F5" t="s">
        <v>1186</v>
      </c>
      <c r="G5" t="s">
        <v>1096</v>
      </c>
      <c r="H5" t="s">
        <v>1096</v>
      </c>
      <c r="I5" t="s">
        <v>1096</v>
      </c>
      <c r="J5" t="s">
        <v>1096</v>
      </c>
      <c r="K5" t="s">
        <v>1096</v>
      </c>
    </row>
    <row r="6" spans="1:11" x14ac:dyDescent="0.2">
      <c r="A6" t="s">
        <v>1088</v>
      </c>
      <c r="B6" t="s">
        <v>1088</v>
      </c>
      <c r="C6" t="s">
        <v>1088</v>
      </c>
      <c r="D6" t="s">
        <v>1088</v>
      </c>
      <c r="E6" t="s">
        <v>1088</v>
      </c>
      <c r="F6" t="s">
        <v>1088</v>
      </c>
      <c r="G6" t="s">
        <v>1088</v>
      </c>
      <c r="H6" t="s">
        <v>1088</v>
      </c>
      <c r="I6" t="s">
        <v>1088</v>
      </c>
      <c r="J6" t="s">
        <v>1088</v>
      </c>
      <c r="K6" t="s">
        <v>1088</v>
      </c>
    </row>
    <row r="7" spans="1:11" x14ac:dyDescent="0.2">
      <c r="A7" t="s">
        <v>1118</v>
      </c>
      <c r="B7" t="s">
        <v>1127</v>
      </c>
      <c r="C7" t="s">
        <v>1136</v>
      </c>
      <c r="D7" t="s">
        <v>1170</v>
      </c>
      <c r="E7" t="s">
        <v>1179</v>
      </c>
      <c r="F7" t="s">
        <v>1187</v>
      </c>
      <c r="G7" t="s">
        <v>1253</v>
      </c>
      <c r="H7" t="s">
        <v>1261</v>
      </c>
      <c r="I7" t="s">
        <v>1269</v>
      </c>
      <c r="J7" t="s">
        <v>1276</v>
      </c>
      <c r="K7" t="s">
        <v>1296</v>
      </c>
    </row>
    <row r="8" spans="1:11" x14ac:dyDescent="0.2">
      <c r="A8" t="s">
        <v>1119</v>
      </c>
      <c r="B8" t="s">
        <v>1128</v>
      </c>
      <c r="C8" t="s">
        <v>1137</v>
      </c>
      <c r="D8" t="s">
        <v>1171</v>
      </c>
      <c r="E8" t="s">
        <v>1180</v>
      </c>
      <c r="F8" t="s">
        <v>1188</v>
      </c>
      <c r="G8" t="s">
        <v>1254</v>
      </c>
      <c r="H8" t="s">
        <v>1262</v>
      </c>
      <c r="I8" t="s">
        <v>1270</v>
      </c>
      <c r="J8" t="s">
        <v>1277</v>
      </c>
      <c r="K8" t="s">
        <v>1297</v>
      </c>
    </row>
    <row r="9" spans="1:11" x14ac:dyDescent="0.2">
      <c r="A9" t="s">
        <v>1093</v>
      </c>
      <c r="B9" t="s">
        <v>1093</v>
      </c>
      <c r="C9" t="s">
        <v>1138</v>
      </c>
      <c r="D9" t="s">
        <v>1172</v>
      </c>
      <c r="E9" t="s">
        <v>1172</v>
      </c>
      <c r="F9" t="s">
        <v>1172</v>
      </c>
      <c r="G9" t="s">
        <v>1172</v>
      </c>
      <c r="H9" t="s">
        <v>1172</v>
      </c>
      <c r="I9" t="s">
        <v>1172</v>
      </c>
      <c r="J9" t="s">
        <v>1278</v>
      </c>
      <c r="K9" t="s">
        <v>1298</v>
      </c>
    </row>
    <row r="10" spans="1:11" x14ac:dyDescent="0.2">
      <c r="A10" t="s">
        <v>1120</v>
      </c>
      <c r="B10" t="s">
        <v>1129</v>
      </c>
      <c r="C10" t="s">
        <v>1139</v>
      </c>
      <c r="D10" t="s">
        <v>1173</v>
      </c>
      <c r="E10" t="s">
        <v>1181</v>
      </c>
      <c r="F10" t="s">
        <v>1189</v>
      </c>
      <c r="G10" t="s">
        <v>1255</v>
      </c>
      <c r="H10" t="s">
        <v>1263</v>
      </c>
      <c r="I10" t="s">
        <v>1097</v>
      </c>
      <c r="J10" t="s">
        <v>1279</v>
      </c>
      <c r="K10" t="s">
        <v>1098</v>
      </c>
    </row>
    <row r="11" spans="1:11" x14ac:dyDescent="0.2">
      <c r="A11" t="s">
        <v>1121</v>
      </c>
      <c r="B11" t="s">
        <v>1130</v>
      </c>
      <c r="C11" t="s">
        <v>1140</v>
      </c>
      <c r="D11" t="s">
        <v>1174</v>
      </c>
      <c r="E11" t="s">
        <v>1182</v>
      </c>
      <c r="F11" t="s">
        <v>1190</v>
      </c>
      <c r="G11" t="s">
        <v>1256</v>
      </c>
      <c r="H11" t="s">
        <v>1264</v>
      </c>
      <c r="I11" t="s">
        <v>1271</v>
      </c>
      <c r="J11" t="s">
        <v>1280</v>
      </c>
      <c r="K11" t="s">
        <v>1099</v>
      </c>
    </row>
    <row r="12" spans="1:11" x14ac:dyDescent="0.2">
      <c r="A12" t="s">
        <v>1122</v>
      </c>
      <c r="B12" t="s">
        <v>1131</v>
      </c>
      <c r="C12" t="s">
        <v>1141</v>
      </c>
      <c r="D12" t="s">
        <v>1175</v>
      </c>
      <c r="E12" t="s">
        <v>1131</v>
      </c>
      <c r="F12" t="s">
        <v>1191</v>
      </c>
      <c r="G12" t="s">
        <v>1257</v>
      </c>
      <c r="H12" t="s">
        <v>1265</v>
      </c>
      <c r="I12" t="s">
        <v>1272</v>
      </c>
      <c r="J12" t="s">
        <v>1281</v>
      </c>
      <c r="K12" t="s">
        <v>1100</v>
      </c>
    </row>
    <row r="13" spans="1:11" x14ac:dyDescent="0.2">
      <c r="A13" t="s">
        <v>1089</v>
      </c>
      <c r="B13" t="s">
        <v>1089</v>
      </c>
      <c r="C13" t="s">
        <v>1089</v>
      </c>
      <c r="D13" t="s">
        <v>1089</v>
      </c>
      <c r="E13" t="s">
        <v>1089</v>
      </c>
      <c r="F13" t="s">
        <v>1089</v>
      </c>
      <c r="G13" t="s">
        <v>1089</v>
      </c>
      <c r="H13" t="s">
        <v>1089</v>
      </c>
      <c r="I13" t="s">
        <v>1089</v>
      </c>
      <c r="J13" t="s">
        <v>1089</v>
      </c>
      <c r="K13" t="s">
        <v>1089</v>
      </c>
    </row>
    <row r="14" spans="1:11" x14ac:dyDescent="0.2">
      <c r="A14" t="s">
        <v>1123</v>
      </c>
      <c r="B14" t="s">
        <v>1132</v>
      </c>
      <c r="C14" t="s">
        <v>1142</v>
      </c>
      <c r="D14" t="s">
        <v>1176</v>
      </c>
      <c r="E14" t="s">
        <v>1183</v>
      </c>
      <c r="F14" t="s">
        <v>1192</v>
      </c>
      <c r="G14" t="s">
        <v>1258</v>
      </c>
      <c r="H14" t="s">
        <v>1266</v>
      </c>
      <c r="I14" t="s">
        <v>1273</v>
      </c>
      <c r="J14" t="s">
        <v>1282</v>
      </c>
      <c r="K14" t="s">
        <v>1299</v>
      </c>
    </row>
    <row r="15" spans="1:11" x14ac:dyDescent="0.2">
      <c r="A15" t="s">
        <v>1124</v>
      </c>
      <c r="B15" t="s">
        <v>1133</v>
      </c>
      <c r="C15" t="s">
        <v>1143</v>
      </c>
      <c r="D15" t="s">
        <v>1090</v>
      </c>
      <c r="E15" t="s">
        <v>1090</v>
      </c>
      <c r="F15" t="s">
        <v>1090</v>
      </c>
      <c r="G15" t="s">
        <v>1090</v>
      </c>
      <c r="H15" t="s">
        <v>1090</v>
      </c>
      <c r="I15" t="s">
        <v>1090</v>
      </c>
      <c r="J15" t="s">
        <v>1283</v>
      </c>
      <c r="K15" t="s">
        <v>1300</v>
      </c>
    </row>
    <row r="16" spans="1:11" x14ac:dyDescent="0.2">
      <c r="A16" t="s">
        <v>1090</v>
      </c>
      <c r="B16" t="s">
        <v>1090</v>
      </c>
      <c r="C16" t="s">
        <v>1144</v>
      </c>
      <c r="F16" t="s">
        <v>1193</v>
      </c>
      <c r="J16" t="s">
        <v>1284</v>
      </c>
      <c r="K16" t="s">
        <v>1301</v>
      </c>
    </row>
    <row r="17" spans="3:11" x14ac:dyDescent="0.2">
      <c r="C17" t="s">
        <v>1145</v>
      </c>
      <c r="F17" t="s">
        <v>1194</v>
      </c>
      <c r="J17" t="s">
        <v>1285</v>
      </c>
      <c r="K17" t="s">
        <v>1302</v>
      </c>
    </row>
    <row r="18" spans="3:11" x14ac:dyDescent="0.2">
      <c r="C18" t="s">
        <v>1146</v>
      </c>
      <c r="F18" t="s">
        <v>1086</v>
      </c>
      <c r="J18" t="s">
        <v>1286</v>
      </c>
      <c r="K18" t="s">
        <v>1303</v>
      </c>
    </row>
    <row r="19" spans="3:11" x14ac:dyDescent="0.2">
      <c r="C19" t="s">
        <v>1147</v>
      </c>
      <c r="F19" t="s">
        <v>1087</v>
      </c>
      <c r="J19" t="s">
        <v>1287</v>
      </c>
      <c r="K19" t="s">
        <v>1304</v>
      </c>
    </row>
    <row r="20" spans="3:11" x14ac:dyDescent="0.2">
      <c r="C20" t="s">
        <v>1148</v>
      </c>
      <c r="F20" t="s">
        <v>1186</v>
      </c>
      <c r="J20" t="s">
        <v>1288</v>
      </c>
      <c r="K20" t="s">
        <v>1305</v>
      </c>
    </row>
    <row r="21" spans="3:11" x14ac:dyDescent="0.2">
      <c r="C21" t="s">
        <v>1149</v>
      </c>
      <c r="F21" t="s">
        <v>1088</v>
      </c>
      <c r="J21" t="s">
        <v>1289</v>
      </c>
      <c r="K21" t="s">
        <v>1306</v>
      </c>
    </row>
    <row r="22" spans="3:11" x14ac:dyDescent="0.2">
      <c r="C22" t="s">
        <v>1150</v>
      </c>
      <c r="F22" t="s">
        <v>1195</v>
      </c>
      <c r="J22" t="s">
        <v>1290</v>
      </c>
      <c r="K22" t="s">
        <v>1307</v>
      </c>
    </row>
    <row r="23" spans="3:11" x14ac:dyDescent="0.2">
      <c r="C23" t="s">
        <v>1151</v>
      </c>
      <c r="F23" t="s">
        <v>1196</v>
      </c>
      <c r="J23" t="s">
        <v>1291</v>
      </c>
      <c r="K23" t="s">
        <v>1308</v>
      </c>
    </row>
    <row r="24" spans="3:11" x14ac:dyDescent="0.2">
      <c r="C24" t="s">
        <v>1152</v>
      </c>
      <c r="F24" t="s">
        <v>1138</v>
      </c>
      <c r="J24" t="s">
        <v>1292</v>
      </c>
      <c r="K24" t="s">
        <v>1309</v>
      </c>
    </row>
    <row r="25" spans="3:11" x14ac:dyDescent="0.2">
      <c r="C25" t="s">
        <v>1153</v>
      </c>
      <c r="F25" t="s">
        <v>1197</v>
      </c>
      <c r="J25" t="s">
        <v>1293</v>
      </c>
      <c r="K25" t="s">
        <v>1310</v>
      </c>
    </row>
    <row r="26" spans="3:11" x14ac:dyDescent="0.2">
      <c r="C26" t="s">
        <v>1154</v>
      </c>
      <c r="F26" t="s">
        <v>1198</v>
      </c>
      <c r="J26" t="s">
        <v>1090</v>
      </c>
      <c r="K26" t="s">
        <v>1311</v>
      </c>
    </row>
    <row r="27" spans="3:11" x14ac:dyDescent="0.2">
      <c r="C27" t="s">
        <v>1155</v>
      </c>
      <c r="F27" t="s">
        <v>1199</v>
      </c>
      <c r="K27" t="s">
        <v>1312</v>
      </c>
    </row>
    <row r="28" spans="3:11" x14ac:dyDescent="0.2">
      <c r="C28" t="s">
        <v>1090</v>
      </c>
      <c r="F28" t="s">
        <v>1089</v>
      </c>
      <c r="K28" t="s">
        <v>1313</v>
      </c>
    </row>
    <row r="29" spans="3:11" x14ac:dyDescent="0.2">
      <c r="C29" t="s">
        <v>1156</v>
      </c>
      <c r="F29" t="s">
        <v>1200</v>
      </c>
      <c r="K29" t="s">
        <v>1314</v>
      </c>
    </row>
    <row r="30" spans="3:11" x14ac:dyDescent="0.2">
      <c r="C30" t="s">
        <v>1157</v>
      </c>
      <c r="F30" t="s">
        <v>1201</v>
      </c>
      <c r="K30" t="s">
        <v>1315</v>
      </c>
    </row>
    <row r="31" spans="3:11" x14ac:dyDescent="0.2">
      <c r="C31" t="s">
        <v>1086</v>
      </c>
      <c r="F31" t="s">
        <v>1202</v>
      </c>
      <c r="K31" t="s">
        <v>1316</v>
      </c>
    </row>
    <row r="32" spans="3:11" x14ac:dyDescent="0.2">
      <c r="C32" t="s">
        <v>1087</v>
      </c>
      <c r="F32" t="s">
        <v>1203</v>
      </c>
      <c r="K32" t="s">
        <v>1317</v>
      </c>
    </row>
    <row r="33" spans="3:11" x14ac:dyDescent="0.2">
      <c r="C33" t="s">
        <v>1096</v>
      </c>
      <c r="F33" t="s">
        <v>1204</v>
      </c>
      <c r="K33" t="s">
        <v>1318</v>
      </c>
    </row>
    <row r="34" spans="3:11" x14ac:dyDescent="0.2">
      <c r="C34" t="s">
        <v>1088</v>
      </c>
      <c r="F34" t="s">
        <v>1205</v>
      </c>
      <c r="K34" t="s">
        <v>1319</v>
      </c>
    </row>
    <row r="35" spans="3:11" x14ac:dyDescent="0.2">
      <c r="C35" t="s">
        <v>1158</v>
      </c>
      <c r="F35" t="s">
        <v>1206</v>
      </c>
      <c r="K35" t="s">
        <v>1320</v>
      </c>
    </row>
    <row r="36" spans="3:11" x14ac:dyDescent="0.2">
      <c r="C36" t="s">
        <v>1159</v>
      </c>
      <c r="F36" t="s">
        <v>1207</v>
      </c>
      <c r="K36" t="s">
        <v>1090</v>
      </c>
    </row>
    <row r="37" spans="3:11" x14ac:dyDescent="0.2">
      <c r="C37" t="s">
        <v>1160</v>
      </c>
      <c r="F37" t="s">
        <v>1208</v>
      </c>
    </row>
    <row r="38" spans="3:11" x14ac:dyDescent="0.2">
      <c r="C38" t="s">
        <v>1139</v>
      </c>
      <c r="F38" t="s">
        <v>1209</v>
      </c>
    </row>
    <row r="39" spans="3:11" x14ac:dyDescent="0.2">
      <c r="C39" t="s">
        <v>1140</v>
      </c>
      <c r="F39" t="s">
        <v>1210</v>
      </c>
    </row>
    <row r="40" spans="3:11" x14ac:dyDescent="0.2">
      <c r="C40" t="s">
        <v>1141</v>
      </c>
      <c r="F40" t="s">
        <v>1211</v>
      </c>
    </row>
    <row r="41" spans="3:11" x14ac:dyDescent="0.2">
      <c r="C41" t="s">
        <v>1089</v>
      </c>
      <c r="F41" t="s">
        <v>1212</v>
      </c>
    </row>
    <row r="42" spans="3:11" x14ac:dyDescent="0.2">
      <c r="C42" t="s">
        <v>1161</v>
      </c>
      <c r="F42" t="s">
        <v>1213</v>
      </c>
    </row>
    <row r="43" spans="3:11" x14ac:dyDescent="0.2">
      <c r="C43" t="s">
        <v>1162</v>
      </c>
      <c r="F43" t="s">
        <v>1214</v>
      </c>
    </row>
    <row r="44" spans="3:11" x14ac:dyDescent="0.2">
      <c r="C44" t="s">
        <v>1163</v>
      </c>
      <c r="F44" t="s">
        <v>1215</v>
      </c>
    </row>
    <row r="45" spans="3:11" x14ac:dyDescent="0.2">
      <c r="C45" t="s">
        <v>1164</v>
      </c>
      <c r="F45" t="s">
        <v>1216</v>
      </c>
    </row>
    <row r="46" spans="3:11" x14ac:dyDescent="0.2">
      <c r="C46" t="s">
        <v>1165</v>
      </c>
      <c r="F46" t="s">
        <v>1197</v>
      </c>
    </row>
    <row r="47" spans="3:11" x14ac:dyDescent="0.2">
      <c r="C47" t="s">
        <v>1166</v>
      </c>
      <c r="F47" t="s">
        <v>1198</v>
      </c>
    </row>
    <row r="48" spans="3:11" x14ac:dyDescent="0.2">
      <c r="C48" t="s">
        <v>1167</v>
      </c>
      <c r="F48" t="s">
        <v>1199</v>
      </c>
    </row>
    <row r="49" spans="3:6" x14ac:dyDescent="0.2">
      <c r="C49" t="s">
        <v>1090</v>
      </c>
      <c r="F49" t="s">
        <v>1089</v>
      </c>
    </row>
    <row r="50" spans="3:6" x14ac:dyDescent="0.2">
      <c r="F50" t="s">
        <v>1217</v>
      </c>
    </row>
    <row r="51" spans="3:6" x14ac:dyDescent="0.2">
      <c r="F51" t="s">
        <v>1218</v>
      </c>
    </row>
    <row r="52" spans="3:6" x14ac:dyDescent="0.2">
      <c r="F52" t="s">
        <v>1219</v>
      </c>
    </row>
    <row r="53" spans="3:6" x14ac:dyDescent="0.2">
      <c r="F53" t="s">
        <v>1220</v>
      </c>
    </row>
    <row r="54" spans="3:6" x14ac:dyDescent="0.2">
      <c r="F54" t="s">
        <v>1221</v>
      </c>
    </row>
    <row r="55" spans="3:6" x14ac:dyDescent="0.2">
      <c r="F55" t="s">
        <v>1222</v>
      </c>
    </row>
    <row r="56" spans="3:6" x14ac:dyDescent="0.2">
      <c r="F56" t="s">
        <v>1223</v>
      </c>
    </row>
    <row r="57" spans="3:6" x14ac:dyDescent="0.2">
      <c r="F57" t="s">
        <v>1224</v>
      </c>
    </row>
    <row r="58" spans="3:6" x14ac:dyDescent="0.2">
      <c r="F58" t="s">
        <v>1225</v>
      </c>
    </row>
    <row r="59" spans="3:6" x14ac:dyDescent="0.2">
      <c r="F59" t="s">
        <v>1226</v>
      </c>
    </row>
    <row r="60" spans="3:6" x14ac:dyDescent="0.2">
      <c r="F60" t="s">
        <v>1227</v>
      </c>
    </row>
    <row r="61" spans="3:6" x14ac:dyDescent="0.2">
      <c r="F61" t="s">
        <v>1228</v>
      </c>
    </row>
    <row r="62" spans="3:6" x14ac:dyDescent="0.2">
      <c r="F62" t="s">
        <v>1229</v>
      </c>
    </row>
    <row r="63" spans="3:6" x14ac:dyDescent="0.2">
      <c r="F63" t="s">
        <v>1230</v>
      </c>
    </row>
    <row r="64" spans="3:6" x14ac:dyDescent="0.2">
      <c r="F64" t="s">
        <v>1231</v>
      </c>
    </row>
    <row r="65" spans="6:6" x14ac:dyDescent="0.2">
      <c r="F65" t="s">
        <v>1232</v>
      </c>
    </row>
    <row r="66" spans="6:6" x14ac:dyDescent="0.2">
      <c r="F66" t="s">
        <v>1233</v>
      </c>
    </row>
    <row r="67" spans="6:6" x14ac:dyDescent="0.2">
      <c r="F67" t="s">
        <v>1234</v>
      </c>
    </row>
    <row r="68" spans="6:6" x14ac:dyDescent="0.2">
      <c r="F68" t="s">
        <v>1235</v>
      </c>
    </row>
    <row r="69" spans="6:6" x14ac:dyDescent="0.2">
      <c r="F69" t="s">
        <v>1236</v>
      </c>
    </row>
    <row r="70" spans="6:6" x14ac:dyDescent="0.2">
      <c r="F70" t="s">
        <v>1237</v>
      </c>
    </row>
    <row r="71" spans="6:6" x14ac:dyDescent="0.2">
      <c r="F71" t="s">
        <v>1238</v>
      </c>
    </row>
    <row r="72" spans="6:6" x14ac:dyDescent="0.2">
      <c r="F72" t="s">
        <v>1239</v>
      </c>
    </row>
    <row r="73" spans="6:6" x14ac:dyDescent="0.2">
      <c r="F73" t="s">
        <v>1240</v>
      </c>
    </row>
    <row r="74" spans="6:6" x14ac:dyDescent="0.2">
      <c r="F74" t="s">
        <v>1241</v>
      </c>
    </row>
    <row r="75" spans="6:6" x14ac:dyDescent="0.2">
      <c r="F75" t="s">
        <v>1242</v>
      </c>
    </row>
    <row r="76" spans="6:6" x14ac:dyDescent="0.2">
      <c r="F76" t="s">
        <v>1243</v>
      </c>
    </row>
    <row r="77" spans="6:6" x14ac:dyDescent="0.2">
      <c r="F77" t="s">
        <v>1244</v>
      </c>
    </row>
    <row r="78" spans="6:6" x14ac:dyDescent="0.2">
      <c r="F78" t="s">
        <v>1245</v>
      </c>
    </row>
    <row r="79" spans="6:6" x14ac:dyDescent="0.2">
      <c r="F79" t="s">
        <v>1246</v>
      </c>
    </row>
    <row r="80" spans="6:6" x14ac:dyDescent="0.2">
      <c r="F80" t="s">
        <v>1247</v>
      </c>
    </row>
    <row r="81" spans="6:6" x14ac:dyDescent="0.2">
      <c r="F81" t="s">
        <v>1248</v>
      </c>
    </row>
    <row r="82" spans="6:6" x14ac:dyDescent="0.2">
      <c r="F82" t="s">
        <v>1249</v>
      </c>
    </row>
    <row r="83" spans="6:6" x14ac:dyDescent="0.2">
      <c r="F83" t="s">
        <v>1250</v>
      </c>
    </row>
    <row r="84" spans="6:6" x14ac:dyDescent="0.2">
      <c r="F84" t="s">
        <v>1090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5:A213"/>
  <sheetViews>
    <sheetView workbookViewId="0"/>
  </sheetViews>
  <sheetFormatPr defaultRowHeight="12.75" x14ac:dyDescent="0.2"/>
  <cols>
    <col min="1" max="1" width="38.28515625" bestFit="1" customWidth="1"/>
    <col min="2" max="2" width="34.7109375" bestFit="1" customWidth="1"/>
    <col min="3" max="3" width="23.5703125" bestFit="1" customWidth="1"/>
    <col min="4" max="4" width="21.7109375" bestFit="1" customWidth="1"/>
    <col min="5" max="5" width="6.85546875" bestFit="1" customWidth="1"/>
    <col min="6" max="6" width="21.7109375" bestFit="1" customWidth="1"/>
  </cols>
  <sheetData>
    <row r="15" spans="1:1" x14ac:dyDescent="0.2">
      <c r="A15" s="104"/>
    </row>
    <row r="16" spans="1:1" x14ac:dyDescent="0.2">
      <c r="A16" s="104"/>
    </row>
    <row r="17" spans="1:1" x14ac:dyDescent="0.2">
      <c r="A17" s="104"/>
    </row>
    <row r="18" spans="1:1" x14ac:dyDescent="0.2">
      <c r="A18" s="104"/>
    </row>
    <row r="19" spans="1:1" x14ac:dyDescent="0.2">
      <c r="A19" s="104"/>
    </row>
    <row r="20" spans="1:1" x14ac:dyDescent="0.2">
      <c r="A20" s="104"/>
    </row>
    <row r="21" spans="1:1" x14ac:dyDescent="0.2">
      <c r="A21" s="104"/>
    </row>
    <row r="22" spans="1:1" x14ac:dyDescent="0.2">
      <c r="A22" s="104"/>
    </row>
    <row r="23" spans="1:1" x14ac:dyDescent="0.2">
      <c r="A23" s="104"/>
    </row>
    <row r="24" spans="1:1" x14ac:dyDescent="0.2">
      <c r="A24" s="104"/>
    </row>
    <row r="25" spans="1:1" x14ac:dyDescent="0.2">
      <c r="A25" s="104"/>
    </row>
    <row r="26" spans="1:1" x14ac:dyDescent="0.2">
      <c r="A26" s="104"/>
    </row>
    <row r="27" spans="1:1" x14ac:dyDescent="0.2">
      <c r="A27" s="104"/>
    </row>
    <row r="28" spans="1:1" x14ac:dyDescent="0.2">
      <c r="A28" s="104"/>
    </row>
    <row r="29" spans="1:1" x14ac:dyDescent="0.2">
      <c r="A29" s="104"/>
    </row>
    <row r="30" spans="1:1" x14ac:dyDescent="0.2">
      <c r="A30" s="104"/>
    </row>
    <row r="31" spans="1:1" x14ac:dyDescent="0.2">
      <c r="A31" s="104"/>
    </row>
    <row r="32" spans="1:1" x14ac:dyDescent="0.2">
      <c r="A32" s="104"/>
    </row>
    <row r="33" spans="1:1" x14ac:dyDescent="0.2">
      <c r="A33" s="104"/>
    </row>
    <row r="34" spans="1:1" x14ac:dyDescent="0.2">
      <c r="A34" s="104"/>
    </row>
    <row r="35" spans="1:1" x14ac:dyDescent="0.2">
      <c r="A35" s="104"/>
    </row>
    <row r="36" spans="1:1" x14ac:dyDescent="0.2">
      <c r="A36" s="104"/>
    </row>
    <row r="37" spans="1:1" x14ac:dyDescent="0.2">
      <c r="A37" s="104"/>
    </row>
    <row r="38" spans="1:1" x14ac:dyDescent="0.2">
      <c r="A38" s="104"/>
    </row>
    <row r="39" spans="1:1" x14ac:dyDescent="0.2">
      <c r="A39" s="104"/>
    </row>
    <row r="40" spans="1:1" x14ac:dyDescent="0.2">
      <c r="A40" s="104"/>
    </row>
    <row r="41" spans="1:1" x14ac:dyDescent="0.2">
      <c r="A41" s="104"/>
    </row>
    <row r="42" spans="1:1" x14ac:dyDescent="0.2">
      <c r="A42" s="104"/>
    </row>
    <row r="43" spans="1:1" x14ac:dyDescent="0.2">
      <c r="A43" s="104"/>
    </row>
    <row r="44" spans="1:1" x14ac:dyDescent="0.2">
      <c r="A44" s="104"/>
    </row>
    <row r="45" spans="1:1" x14ac:dyDescent="0.2">
      <c r="A45" s="104"/>
    </row>
    <row r="46" spans="1:1" x14ac:dyDescent="0.2">
      <c r="A46" s="104"/>
    </row>
    <row r="47" spans="1:1" x14ac:dyDescent="0.2">
      <c r="A47" s="104"/>
    </row>
    <row r="48" spans="1:1" x14ac:dyDescent="0.2">
      <c r="A48" s="104"/>
    </row>
    <row r="49" spans="1:1" x14ac:dyDescent="0.2">
      <c r="A49" s="104"/>
    </row>
    <row r="50" spans="1:1" x14ac:dyDescent="0.2">
      <c r="A50" s="104"/>
    </row>
    <row r="51" spans="1:1" x14ac:dyDescent="0.2">
      <c r="A51" s="104"/>
    </row>
    <row r="52" spans="1:1" x14ac:dyDescent="0.2">
      <c r="A52" s="104"/>
    </row>
    <row r="53" spans="1:1" x14ac:dyDescent="0.2">
      <c r="A53" s="104"/>
    </row>
    <row r="54" spans="1:1" x14ac:dyDescent="0.2">
      <c r="A54" s="104"/>
    </row>
    <row r="55" spans="1:1" x14ac:dyDescent="0.2">
      <c r="A55" s="104"/>
    </row>
    <row r="56" spans="1:1" x14ac:dyDescent="0.2">
      <c r="A56" s="104"/>
    </row>
    <row r="57" spans="1:1" x14ac:dyDescent="0.2">
      <c r="A57" s="104"/>
    </row>
    <row r="58" spans="1:1" x14ac:dyDescent="0.2">
      <c r="A58" s="104"/>
    </row>
    <row r="59" spans="1:1" x14ac:dyDescent="0.2">
      <c r="A59" s="104"/>
    </row>
    <row r="60" spans="1:1" x14ac:dyDescent="0.2">
      <c r="A60" s="104"/>
    </row>
    <row r="61" spans="1:1" x14ac:dyDescent="0.2">
      <c r="A61" s="104"/>
    </row>
    <row r="62" spans="1:1" x14ac:dyDescent="0.2">
      <c r="A62" s="104"/>
    </row>
    <row r="63" spans="1:1" x14ac:dyDescent="0.2">
      <c r="A63" s="104"/>
    </row>
    <row r="64" spans="1:1" x14ac:dyDescent="0.2">
      <c r="A64" s="104"/>
    </row>
    <row r="65" spans="1:1" x14ac:dyDescent="0.2">
      <c r="A65" s="104"/>
    </row>
    <row r="66" spans="1:1" x14ac:dyDescent="0.2">
      <c r="A66" s="104"/>
    </row>
    <row r="67" spans="1:1" x14ac:dyDescent="0.2">
      <c r="A67" s="104"/>
    </row>
    <row r="68" spans="1:1" x14ac:dyDescent="0.2">
      <c r="A68" s="104"/>
    </row>
    <row r="69" spans="1:1" x14ac:dyDescent="0.2">
      <c r="A69" s="104"/>
    </row>
    <row r="70" spans="1:1" x14ac:dyDescent="0.2">
      <c r="A70" s="104"/>
    </row>
    <row r="71" spans="1:1" x14ac:dyDescent="0.2">
      <c r="A71" s="104"/>
    </row>
    <row r="72" spans="1:1" x14ac:dyDescent="0.2">
      <c r="A72" s="104"/>
    </row>
    <row r="73" spans="1:1" x14ac:dyDescent="0.2">
      <c r="A73" s="104"/>
    </row>
    <row r="74" spans="1:1" x14ac:dyDescent="0.2">
      <c r="A74" s="104"/>
    </row>
    <row r="75" spans="1:1" x14ac:dyDescent="0.2">
      <c r="A75" s="104"/>
    </row>
    <row r="76" spans="1:1" x14ac:dyDescent="0.2">
      <c r="A76" s="104"/>
    </row>
    <row r="77" spans="1:1" x14ac:dyDescent="0.2">
      <c r="A77" s="104"/>
    </row>
    <row r="78" spans="1:1" x14ac:dyDescent="0.2">
      <c r="A78" s="104"/>
    </row>
    <row r="79" spans="1:1" x14ac:dyDescent="0.2">
      <c r="A79" s="104"/>
    </row>
    <row r="80" spans="1:1" x14ac:dyDescent="0.2">
      <c r="A80" s="104"/>
    </row>
    <row r="81" spans="1:1" x14ac:dyDescent="0.2">
      <c r="A81" s="104"/>
    </row>
    <row r="82" spans="1:1" x14ac:dyDescent="0.2">
      <c r="A82" s="104"/>
    </row>
    <row r="83" spans="1:1" x14ac:dyDescent="0.2">
      <c r="A83" s="104"/>
    </row>
    <row r="84" spans="1:1" x14ac:dyDescent="0.2">
      <c r="A84" s="104"/>
    </row>
    <row r="85" spans="1:1" x14ac:dyDescent="0.2">
      <c r="A85" s="104"/>
    </row>
    <row r="86" spans="1:1" x14ac:dyDescent="0.2">
      <c r="A86" s="104"/>
    </row>
    <row r="87" spans="1:1" x14ac:dyDescent="0.2">
      <c r="A87" s="104"/>
    </row>
    <row r="88" spans="1:1" x14ac:dyDescent="0.2">
      <c r="A88" s="104"/>
    </row>
    <row r="89" spans="1:1" x14ac:dyDescent="0.2">
      <c r="A89" s="104"/>
    </row>
    <row r="90" spans="1:1" x14ac:dyDescent="0.2">
      <c r="A90" s="104"/>
    </row>
    <row r="91" spans="1:1" x14ac:dyDescent="0.2">
      <c r="A91" s="104"/>
    </row>
    <row r="92" spans="1:1" x14ac:dyDescent="0.2">
      <c r="A92" s="104"/>
    </row>
    <row r="93" spans="1:1" x14ac:dyDescent="0.2">
      <c r="A93" s="104"/>
    </row>
    <row r="94" spans="1:1" x14ac:dyDescent="0.2">
      <c r="A94" s="104"/>
    </row>
    <row r="95" spans="1:1" x14ac:dyDescent="0.2">
      <c r="A95" s="104"/>
    </row>
    <row r="96" spans="1:1" x14ac:dyDescent="0.2">
      <c r="A96" s="104"/>
    </row>
    <row r="97" spans="1:1" x14ac:dyDescent="0.2">
      <c r="A97" s="104"/>
    </row>
    <row r="98" spans="1:1" x14ac:dyDescent="0.2">
      <c r="A98" s="104"/>
    </row>
    <row r="99" spans="1:1" x14ac:dyDescent="0.2">
      <c r="A99" s="104"/>
    </row>
    <row r="100" spans="1:1" x14ac:dyDescent="0.2">
      <c r="A100" s="104"/>
    </row>
    <row r="101" spans="1:1" x14ac:dyDescent="0.2">
      <c r="A101" s="104"/>
    </row>
    <row r="102" spans="1:1" x14ac:dyDescent="0.2">
      <c r="A102" s="104"/>
    </row>
    <row r="103" spans="1:1" x14ac:dyDescent="0.2">
      <c r="A103" s="104"/>
    </row>
    <row r="104" spans="1:1" x14ac:dyDescent="0.2">
      <c r="A104" s="104"/>
    </row>
    <row r="105" spans="1:1" x14ac:dyDescent="0.2">
      <c r="A105" s="104"/>
    </row>
    <row r="106" spans="1:1" x14ac:dyDescent="0.2">
      <c r="A106" s="104"/>
    </row>
    <row r="107" spans="1:1" x14ac:dyDescent="0.2">
      <c r="A107" s="104"/>
    </row>
    <row r="108" spans="1:1" x14ac:dyDescent="0.2">
      <c r="A108" s="104"/>
    </row>
    <row r="109" spans="1:1" x14ac:dyDescent="0.2">
      <c r="A109" s="104"/>
    </row>
    <row r="110" spans="1:1" x14ac:dyDescent="0.2">
      <c r="A110" s="104"/>
    </row>
    <row r="111" spans="1:1" x14ac:dyDescent="0.2">
      <c r="A111" s="104"/>
    </row>
    <row r="112" spans="1:1" x14ac:dyDescent="0.2">
      <c r="A112" s="104"/>
    </row>
    <row r="113" spans="1:1" x14ac:dyDescent="0.2">
      <c r="A113" s="104"/>
    </row>
    <row r="114" spans="1:1" x14ac:dyDescent="0.2">
      <c r="A114" s="104"/>
    </row>
    <row r="115" spans="1:1" x14ac:dyDescent="0.2">
      <c r="A115" s="104"/>
    </row>
    <row r="116" spans="1:1" x14ac:dyDescent="0.2">
      <c r="A116" s="104"/>
    </row>
    <row r="117" spans="1:1" x14ac:dyDescent="0.2">
      <c r="A117" s="104"/>
    </row>
    <row r="118" spans="1:1" x14ac:dyDescent="0.2">
      <c r="A118" s="104"/>
    </row>
    <row r="119" spans="1:1" x14ac:dyDescent="0.2">
      <c r="A119" s="104"/>
    </row>
    <row r="120" spans="1:1" x14ac:dyDescent="0.2">
      <c r="A120" s="104"/>
    </row>
    <row r="121" spans="1:1" x14ac:dyDescent="0.2">
      <c r="A121" s="104"/>
    </row>
    <row r="122" spans="1:1" x14ac:dyDescent="0.2">
      <c r="A122" s="104"/>
    </row>
    <row r="123" spans="1:1" x14ac:dyDescent="0.2">
      <c r="A123" s="104"/>
    </row>
    <row r="124" spans="1:1" x14ac:dyDescent="0.2">
      <c r="A124" s="104"/>
    </row>
    <row r="125" spans="1:1" x14ac:dyDescent="0.2">
      <c r="A125" s="104"/>
    </row>
    <row r="126" spans="1:1" x14ac:dyDescent="0.2">
      <c r="A126" s="104"/>
    </row>
    <row r="127" spans="1:1" x14ac:dyDescent="0.2">
      <c r="A127" s="104"/>
    </row>
    <row r="128" spans="1:1" x14ac:dyDescent="0.2">
      <c r="A128" s="104"/>
    </row>
    <row r="129" spans="1:1" x14ac:dyDescent="0.2">
      <c r="A129" s="104"/>
    </row>
    <row r="130" spans="1:1" x14ac:dyDescent="0.2">
      <c r="A130" s="104"/>
    </row>
    <row r="131" spans="1:1" x14ac:dyDescent="0.2">
      <c r="A131" s="104"/>
    </row>
    <row r="132" spans="1:1" x14ac:dyDescent="0.2">
      <c r="A132" s="104"/>
    </row>
    <row r="133" spans="1:1" x14ac:dyDescent="0.2">
      <c r="A133" s="104"/>
    </row>
    <row r="134" spans="1:1" x14ac:dyDescent="0.2">
      <c r="A134" s="104"/>
    </row>
    <row r="135" spans="1:1" x14ac:dyDescent="0.2">
      <c r="A135" s="104"/>
    </row>
    <row r="136" spans="1:1" x14ac:dyDescent="0.2">
      <c r="A136" s="104"/>
    </row>
    <row r="137" spans="1:1" x14ac:dyDescent="0.2">
      <c r="A137" s="104"/>
    </row>
    <row r="138" spans="1:1" x14ac:dyDescent="0.2">
      <c r="A138" s="104"/>
    </row>
    <row r="139" spans="1:1" x14ac:dyDescent="0.2">
      <c r="A139" s="104"/>
    </row>
    <row r="140" spans="1:1" x14ac:dyDescent="0.2">
      <c r="A140" s="104"/>
    </row>
    <row r="141" spans="1:1" x14ac:dyDescent="0.2">
      <c r="A141" s="104"/>
    </row>
    <row r="142" spans="1:1" x14ac:dyDescent="0.2">
      <c r="A142" s="104"/>
    </row>
    <row r="143" spans="1:1" x14ac:dyDescent="0.2">
      <c r="A143" s="104"/>
    </row>
    <row r="144" spans="1:1" x14ac:dyDescent="0.2">
      <c r="A144" s="104"/>
    </row>
    <row r="145" spans="1:1" x14ac:dyDescent="0.2">
      <c r="A145" s="104"/>
    </row>
    <row r="146" spans="1:1" x14ac:dyDescent="0.2">
      <c r="A146" s="104"/>
    </row>
    <row r="147" spans="1:1" x14ac:dyDescent="0.2">
      <c r="A147" s="104"/>
    </row>
    <row r="148" spans="1:1" x14ac:dyDescent="0.2">
      <c r="A148" s="104"/>
    </row>
    <row r="149" spans="1:1" x14ac:dyDescent="0.2">
      <c r="A149" s="104"/>
    </row>
    <row r="150" spans="1:1" x14ac:dyDescent="0.2">
      <c r="A150" s="104"/>
    </row>
    <row r="151" spans="1:1" x14ac:dyDescent="0.2">
      <c r="A151" s="104"/>
    </row>
    <row r="152" spans="1:1" x14ac:dyDescent="0.2">
      <c r="A152" s="104"/>
    </row>
    <row r="153" spans="1:1" x14ac:dyDescent="0.2">
      <c r="A153" s="104"/>
    </row>
    <row r="154" spans="1:1" x14ac:dyDescent="0.2">
      <c r="A154" s="104"/>
    </row>
    <row r="155" spans="1:1" x14ac:dyDescent="0.2">
      <c r="A155" s="104"/>
    </row>
    <row r="156" spans="1:1" x14ac:dyDescent="0.2">
      <c r="A156" s="104"/>
    </row>
    <row r="157" spans="1:1" x14ac:dyDescent="0.2">
      <c r="A157" s="104"/>
    </row>
    <row r="158" spans="1:1" x14ac:dyDescent="0.2">
      <c r="A158" s="104"/>
    </row>
    <row r="159" spans="1:1" x14ac:dyDescent="0.2">
      <c r="A159" s="104"/>
    </row>
    <row r="160" spans="1:1" x14ac:dyDescent="0.2">
      <c r="A160" s="104"/>
    </row>
    <row r="161" spans="1:1" x14ac:dyDescent="0.2">
      <c r="A161" s="104"/>
    </row>
    <row r="162" spans="1:1" x14ac:dyDescent="0.2">
      <c r="A162" s="104"/>
    </row>
    <row r="163" spans="1:1" x14ac:dyDescent="0.2">
      <c r="A163" s="104"/>
    </row>
    <row r="164" spans="1:1" x14ac:dyDescent="0.2">
      <c r="A164" s="104"/>
    </row>
    <row r="165" spans="1:1" x14ac:dyDescent="0.2">
      <c r="A165" s="104"/>
    </row>
    <row r="166" spans="1:1" x14ac:dyDescent="0.2">
      <c r="A166" s="104"/>
    </row>
    <row r="167" spans="1:1" x14ac:dyDescent="0.2">
      <c r="A167" s="104"/>
    </row>
    <row r="168" spans="1:1" x14ac:dyDescent="0.2">
      <c r="A168" s="104"/>
    </row>
    <row r="169" spans="1:1" x14ac:dyDescent="0.2">
      <c r="A169" s="104"/>
    </row>
    <row r="170" spans="1:1" x14ac:dyDescent="0.2">
      <c r="A170" s="104"/>
    </row>
    <row r="171" spans="1:1" x14ac:dyDescent="0.2">
      <c r="A171" s="104"/>
    </row>
    <row r="172" spans="1:1" x14ac:dyDescent="0.2">
      <c r="A172" s="104"/>
    </row>
    <row r="173" spans="1:1" x14ac:dyDescent="0.2">
      <c r="A173" s="104"/>
    </row>
    <row r="174" spans="1:1" x14ac:dyDescent="0.2">
      <c r="A174" s="104"/>
    </row>
    <row r="175" spans="1:1" x14ac:dyDescent="0.2">
      <c r="A175" s="104"/>
    </row>
    <row r="176" spans="1:1" x14ac:dyDescent="0.2">
      <c r="A176" s="104"/>
    </row>
    <row r="177" spans="1:1" x14ac:dyDescent="0.2">
      <c r="A177" s="104"/>
    </row>
    <row r="178" spans="1:1" x14ac:dyDescent="0.2">
      <c r="A178" s="104"/>
    </row>
    <row r="179" spans="1:1" x14ac:dyDescent="0.2">
      <c r="A179" s="104"/>
    </row>
    <row r="180" spans="1:1" x14ac:dyDescent="0.2">
      <c r="A180" s="104"/>
    </row>
    <row r="181" spans="1:1" x14ac:dyDescent="0.2">
      <c r="A181" s="104"/>
    </row>
    <row r="182" spans="1:1" x14ac:dyDescent="0.2">
      <c r="A182" s="104"/>
    </row>
    <row r="183" spans="1:1" x14ac:dyDescent="0.2">
      <c r="A183" s="104"/>
    </row>
    <row r="184" spans="1:1" x14ac:dyDescent="0.2">
      <c r="A184" s="104"/>
    </row>
    <row r="185" spans="1:1" x14ac:dyDescent="0.2">
      <c r="A185" s="104"/>
    </row>
    <row r="186" spans="1:1" x14ac:dyDescent="0.2">
      <c r="A186" s="104"/>
    </row>
    <row r="187" spans="1:1" x14ac:dyDescent="0.2">
      <c r="A187" s="104"/>
    </row>
    <row r="188" spans="1:1" x14ac:dyDescent="0.2">
      <c r="A188" s="104"/>
    </row>
    <row r="189" spans="1:1" x14ac:dyDescent="0.2">
      <c r="A189" s="104"/>
    </row>
    <row r="190" spans="1:1" x14ac:dyDescent="0.2">
      <c r="A190" s="104"/>
    </row>
    <row r="191" spans="1:1" x14ac:dyDescent="0.2">
      <c r="A191" s="104"/>
    </row>
    <row r="197" spans="1:1" x14ac:dyDescent="0.2">
      <c r="A197" s="104"/>
    </row>
    <row r="198" spans="1:1" x14ac:dyDescent="0.2">
      <c r="A198" s="104"/>
    </row>
    <row r="199" spans="1:1" x14ac:dyDescent="0.2">
      <c r="A199" s="104"/>
    </row>
    <row r="200" spans="1:1" x14ac:dyDescent="0.2">
      <c r="A200" s="104"/>
    </row>
    <row r="201" spans="1:1" x14ac:dyDescent="0.2">
      <c r="A201" s="104"/>
    </row>
    <row r="202" spans="1:1" x14ac:dyDescent="0.2">
      <c r="A202" s="104"/>
    </row>
    <row r="203" spans="1:1" x14ac:dyDescent="0.2">
      <c r="A203" s="104"/>
    </row>
    <row r="204" spans="1:1" x14ac:dyDescent="0.2">
      <c r="A204" s="104"/>
    </row>
    <row r="205" spans="1:1" x14ac:dyDescent="0.2">
      <c r="A205" s="104"/>
    </row>
    <row r="206" spans="1:1" x14ac:dyDescent="0.2">
      <c r="A206" s="104"/>
    </row>
    <row r="207" spans="1:1" x14ac:dyDescent="0.2">
      <c r="A207" s="104"/>
    </row>
    <row r="208" spans="1:1" x14ac:dyDescent="0.2">
      <c r="A208" s="104"/>
    </row>
    <row r="209" spans="1:1" x14ac:dyDescent="0.2">
      <c r="A209" s="104"/>
    </row>
    <row r="210" spans="1:1" x14ac:dyDescent="0.2">
      <c r="A210" s="104"/>
    </row>
    <row r="211" spans="1:1" x14ac:dyDescent="0.2">
      <c r="A211" s="104"/>
    </row>
    <row r="212" spans="1:1" x14ac:dyDescent="0.2">
      <c r="A212" s="104"/>
    </row>
    <row r="213" spans="1:1" x14ac:dyDescent="0.2">
      <c r="A213" s="104"/>
    </row>
  </sheetData>
  <pageMargins left="0.7" right="0.7" top="0.75" bottom="0.75" header="0.3" footer="0.3"/>
  <pageSetup paperSize="9" orientation="portrait" r:id="rId1"/>
</worksheet>
</file>

<file path=customUI/customUI.xml><?xml version="1.0" encoding="utf-8"?>
<customUI xmlns="http://schemas.microsoft.com/office/2006/01/customui" onLoad="OnLoadRibbon">
  <ribbon startFromScratch="false">
    <tabs>
      <tab id="tab1" label="CS-Tools" insertBeforeMso="TabHome">
        <group id="gpoup1" label="Рассылка">
          <button id="LoadPackBO" label="Загрузить упаковку" imageMso="MasterDocumentShow" size="large" screentip="Упаковка + БО" onAction="LoadPackBO"/>
          <button id="sendDoc" label="Рассылка документов" imageMso="FileNewEmail" size="normal" screentip="Рассылка документов" onAction="SendDoc"/>
          <button id="SendBO" label="Рассылка БО" imageMso="GoToMail" size="normal" screentip="Рассылка БО" onAction="SendBo"/>
        </group>
        <group id="gpoup3" label="Замена/Отмена">
          <!--<button id="LoadData" label="Вставить данные" imageMso="LoadFromQuery" size="large" screentip="Вставить данные на текущий лист"  onAction="LoadData" />-->
          <button id="SendReplace" label="Замены" imageMso="DiagramChangeToCycleClassic" size="large" screentip="Замены" onAction="SendReplace"/>
          <button id="SendCancel" label="Отмены" imageMso="AdpStoredProcedureQueryDelete" size="large" screentip="Отмены" onAction="SendCancel"/>
        </group>
        <group id="gpoup4" label="Скидки">
          <button id="GetDiscounts" label="Загрузить скидки" imageMso="PercentStyle" size="large" screentip="Загрузить и расчитать скидки" onAction="GetDiscounts"/>
        </group>
        <group id="gpoup5" label="Кредит-лимит">
          <!--<button id="CreditDate" label="Проверить сроки" imageMso="ViewAppointmentInCalendar" size="large" screentip="Проверить текущие сроки временных кредитных лимитов"  onAction="CreditDate" />-->
          <!--<button id="Limit" label="Кредит-лимит" imageMso="EquationDelimiterGallery" size="large" screentip="Кредит-лимит"  onAction="Limit" />	-->
          <editBox id="NDS" label="НДС, %" screentip="Установка велечины НДС (значение в процентах)" getText="getNDSPercent" onChange="setNDSPercent"/>
          <button id="PreviousDeliveries" label="Прежние поставки" imageMso="ProjectManageDependenciesOnDeliverables" size="normal" screentip="Прежние поставки" onAction="PreviousDeliveries"/>
          <button id="SetNDS" label="Установить НДС" imageMso="ConditionalFormattingBottomNPercent" size="normal" screentip="Установть НДС" onAction="SetNDS"/>
        </group>
        <group id="gpoup6" label="AB/PL">
          <button id="AB" label="Загрузить AB" imageMso="MasterDocumentShow" size="normal" screentip="Загрузить AB" onAction="GetAB"/>
          <button id="PL" label="Загрузить PL" imageMso="MasterDocumentShow" size="normal" screentip="Загрузить PL" onAction="GetPL"/>
        </group>
        <group id="gpoup7" label="Настройки">
          <button id="CS_Settings_Signature" label="Настройки подписи" imageMso="RecurrenceEditSeries" size="large" screentip="Ввести уникальную подпись" onAction="CS_Settings_Signature"/>
          <button id="CS_Settings_CopyTo" label="Настройки получателей копии" imageMso="SendCopyCheckNames" size="large" screentip="Отредактировать получателей копии" onAction="CS_Settings_CopyT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Листы</vt:lpstr>
      </vt:variant>
      <vt:variant>
        <vt:i4>44</vt:i4>
      </vt:variant>
      <vt:variant>
        <vt:lpstr>Диаграммы</vt:lpstr>
      </vt:variant>
      <vt:variant>
        <vt:i4>1</vt:i4>
      </vt:variant>
      <vt:variant>
        <vt:lpstr>Именованные диапазоны</vt:lpstr>
      </vt:variant>
      <vt:variant>
        <vt:i4>4</vt:i4>
      </vt:variant>
    </vt:vector>
  </HeadingPairs>
  <TitlesOfParts>
    <vt:vector size="49" baseType="lpstr">
      <vt:lpstr>Clients</vt:lpstr>
      <vt:lpstr>Dictionary</vt:lpstr>
      <vt:lpstr>pl_blank</vt:lpstr>
      <vt:lpstr>AB</vt:lpstr>
      <vt:lpstr>ab_blank</vt:lpstr>
      <vt:lpstr>PL</vt:lpstr>
      <vt:lpstr>vUpakovke</vt:lpstr>
      <vt:lpstr>vUpakovke_Template</vt:lpstr>
      <vt:lpstr>gruz</vt:lpstr>
      <vt:lpstr>text</vt:lpstr>
      <vt:lpstr>mail</vt:lpstr>
      <vt:lpstr>list</vt:lpstr>
      <vt:lpstr>zamenY</vt:lpstr>
      <vt:lpstr>zamena</vt:lpstr>
      <vt:lpstr>otmena</vt:lpstr>
      <vt:lpstr>zamena_old</vt:lpstr>
      <vt:lpstr>otmena _old</vt:lpstr>
      <vt:lpstr>dolg</vt:lpstr>
      <vt:lpstr>fil</vt:lpstr>
      <vt:lpstr>op</vt:lpstr>
      <vt:lpstr>NZakaz</vt:lpstr>
      <vt:lpstr>upakovka</vt:lpstr>
      <vt:lpstr>Лист1 (2)</vt:lpstr>
      <vt:lpstr>spb</vt:lpstr>
      <vt:lpstr>torg</vt:lpstr>
      <vt:lpstr>sezon</vt:lpstr>
      <vt:lpstr>sezon2</vt:lpstr>
      <vt:lpstr>credit_old</vt:lpstr>
      <vt:lpstr>frei</vt:lpstr>
      <vt:lpstr>frei_old</vt:lpstr>
      <vt:lpstr>frei_old2</vt:lpstr>
      <vt:lpstr>Лист1</vt:lpstr>
      <vt:lpstr>credit</vt:lpstr>
      <vt:lpstr>postavka</vt:lpstr>
      <vt:lpstr>statistik</vt:lpstr>
      <vt:lpstr>verfugbar</vt:lpstr>
      <vt:lpstr>kw</vt:lpstr>
      <vt:lpstr>spbttn</vt:lpstr>
      <vt:lpstr>listupak</vt:lpstr>
      <vt:lpstr>clnd</vt:lpstr>
      <vt:lpstr>tab</vt:lpstr>
      <vt:lpstr>driver</vt:lpstr>
      <vt:lpstr>TTH</vt:lpstr>
      <vt:lpstr>help</vt:lpstr>
      <vt:lpstr>Диаграмма1</vt:lpstr>
      <vt:lpstr>ccmail</vt:lpstr>
      <vt:lpstr>credit!Область_печати</vt:lpstr>
      <vt:lpstr>credit_old!Область_печати</vt:lpstr>
      <vt:lpstr>список</vt:lpstr>
    </vt:vector>
  </TitlesOfParts>
  <Company>Schaeffler Group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</dc:creator>
  <cp:lastModifiedBy>Arslan</cp:lastModifiedBy>
  <cp:lastPrinted>2020-03-18T17:09:08Z</cp:lastPrinted>
  <dcterms:created xsi:type="dcterms:W3CDTF">2017-05-11T14:27:41Z</dcterms:created>
  <dcterms:modified xsi:type="dcterms:W3CDTF">2020-03-20T12:53:44Z</dcterms:modified>
</cp:coreProperties>
</file>