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3BCB42BB-1B4C-7046-A58B-203456D2D3BA}"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Forecast_Data!$A$1:$AL$9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8" i="1" l="1"/>
  <c r="D2" i="3"/>
  <c r="AC2" i="1"/>
  <c r="AC3" i="1"/>
  <c r="AC4" i="1"/>
  <c r="AC5" i="1"/>
  <c r="AC6" i="1"/>
  <c r="AC7" i="1"/>
  <c r="D3" i="3"/>
  <c r="D4" i="3"/>
  <c r="AD8" i="1"/>
  <c r="E2" i="3"/>
  <c r="AD2" i="1"/>
  <c r="AD3" i="1"/>
  <c r="AD4" i="1"/>
  <c r="AD5" i="1"/>
  <c r="AD6" i="1"/>
  <c r="AD7" i="1"/>
  <c r="E3" i="3"/>
  <c r="E4" i="3"/>
  <c r="AE8" i="1"/>
  <c r="F2" i="3"/>
  <c r="AE2" i="1"/>
  <c r="AE3" i="1"/>
  <c r="AE4" i="1"/>
  <c r="AE5" i="1"/>
  <c r="AE6" i="1"/>
  <c r="AE7" i="1"/>
  <c r="F3" i="3"/>
  <c r="F4" i="3"/>
  <c r="AF8" i="1"/>
  <c r="G2" i="3"/>
  <c r="AF2" i="1"/>
  <c r="AF3" i="1"/>
  <c r="AF4" i="1"/>
  <c r="AF5" i="1"/>
  <c r="AF6" i="1"/>
  <c r="AF7" i="1"/>
  <c r="G3" i="3"/>
  <c r="G4" i="3"/>
  <c r="AG8" i="1"/>
  <c r="H2" i="3"/>
  <c r="AG2" i="1"/>
  <c r="AG3" i="1"/>
  <c r="AG4" i="1"/>
  <c r="AG5" i="1"/>
  <c r="AG6" i="1"/>
  <c r="AG7" i="1"/>
  <c r="H3" i="3"/>
  <c r="H4" i="3"/>
  <c r="AH8" i="1"/>
  <c r="I2" i="3"/>
  <c r="AH2" i="1"/>
  <c r="AH3" i="1"/>
  <c r="AH4" i="1"/>
  <c r="AH5" i="1"/>
  <c r="AH6" i="1"/>
  <c r="AH7" i="1"/>
  <c r="I3" i="3"/>
  <c r="I4" i="3"/>
  <c r="AI8" i="1"/>
  <c r="J2" i="3"/>
  <c r="AI2" i="1"/>
  <c r="AI3" i="1"/>
  <c r="AI4" i="1"/>
  <c r="AI5" i="1"/>
  <c r="AI6" i="1"/>
  <c r="AI7" i="1"/>
  <c r="J3" i="3"/>
  <c r="J4" i="3"/>
  <c r="AJ8" i="1"/>
  <c r="K2" i="3"/>
  <c r="AJ2" i="1"/>
  <c r="AJ3" i="1"/>
  <c r="AJ4" i="1"/>
  <c r="AJ5" i="1"/>
  <c r="AJ6" i="1"/>
  <c r="AJ7" i="1"/>
  <c r="K3" i="3"/>
  <c r="K4" i="3"/>
  <c r="AK8" i="1"/>
  <c r="L2" i="3"/>
  <c r="AK2" i="1"/>
  <c r="AK3" i="1"/>
  <c r="AK4" i="1"/>
  <c r="AK5" i="1"/>
  <c r="AK6" i="1"/>
  <c r="AK7" i="1"/>
  <c r="L3" i="3"/>
  <c r="L4" i="3"/>
  <c r="AL8" i="1"/>
  <c r="M2" i="3"/>
  <c r="AL2" i="1"/>
  <c r="AL3" i="1"/>
  <c r="AL4" i="1"/>
  <c r="AL5" i="1"/>
  <c r="AL6" i="1"/>
  <c r="AL7" i="1"/>
  <c r="M3" i="3"/>
  <c r="M4" i="3"/>
  <c r="AB8" i="1"/>
  <c r="C2" i="3"/>
  <c r="AB2" i="1"/>
  <c r="AB3" i="1"/>
  <c r="AB4" i="1"/>
  <c r="AB5" i="1"/>
  <c r="AB6" i="1"/>
  <c r="AB7" i="1"/>
  <c r="C3" i="3"/>
  <c r="C4" i="3"/>
  <c r="B8" i="3"/>
  <c r="B9" i="3"/>
  <c r="C8" i="3"/>
  <c r="C9" i="3"/>
  <c r="D8" i="3"/>
  <c r="D9" i="3"/>
  <c r="E8" i="3"/>
  <c r="E9" i="3"/>
  <c r="F8" i="3"/>
  <c r="F9" i="3"/>
  <c r="G8" i="3"/>
  <c r="G9" i="3"/>
  <c r="H8" i="3"/>
  <c r="H9" i="3"/>
  <c r="I8" i="3"/>
  <c r="I9" i="3"/>
  <c r="J8" i="3"/>
  <c r="J9" i="3"/>
  <c r="K8" i="3"/>
  <c r="K9" i="3"/>
  <c r="L8" i="3"/>
  <c r="L9" i="3"/>
  <c r="M8" i="3"/>
  <c r="M9" i="3"/>
  <c r="AA8" i="1"/>
  <c r="AA5" i="1"/>
  <c r="AA6" i="1"/>
  <c r="B6" i="3"/>
  <c r="C6" i="3"/>
  <c r="D6" i="3"/>
  <c r="E6" i="3"/>
  <c r="F6" i="3"/>
  <c r="G6" i="3"/>
  <c r="H6" i="3"/>
  <c r="I6" i="3"/>
  <c r="J6" i="3"/>
  <c r="K6" i="3"/>
  <c r="L6" i="3"/>
  <c r="M6" i="3"/>
  <c r="B2" i="3"/>
  <c r="AA2" i="1"/>
  <c r="AA3" i="1"/>
  <c r="AA4" i="1"/>
  <c r="AA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<sst xmlns="http://schemas.openxmlformats.org/spreadsheetml/2006/main" count="185" uniqueCount="91">
  <si>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</si>
  <si>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</si>
  <si>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</si>
  <si>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</si>
  <si>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</si>
  <si>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</si>
  <si>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</si>
  <si>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</si>
  <si>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</si>
  <si>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</si>
  <si>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</si>
  <si>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</si>
  <si>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</si>
  <si>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</si>
  <si>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</si>
  <si>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</si>
  <si>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</si>
  <si>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</si>
  <si>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</si>
  <si>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</si>
  <si>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</si>
  <si>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</si>
  <si>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</si>
  <si>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</si>
  <si>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</si>
  <si>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</si>
  <si>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</si>
  <si>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</si>
  <si>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</si>
  <si>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</si>
  <si>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</si>
  <si>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</si>
  <si>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</si>
  <si>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</si>
  <si>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</si>
  <si>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</si>
  <si>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</si>
  <si>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</si>
  <si>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</si>
  <si>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</si>
  <si>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</si>
  <si>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</si>
  <si>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</si>
  <si>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</si>
  <si>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</si>
  <si>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</si>
  <si>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</si>
  <si>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</si>
  <si>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</si>
  <si>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</si>
  <si>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</si>
  <si>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</si>
  <si>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</si>
  <si>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</si>
  <si>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</si>
  <si>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</si>
  <si>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</si>
  <si>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</si>
  <si>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</si>
  <si>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</si>
  <si>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</si>
  <si>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</si>
  <si>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</si>
  <si>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</si>
  <si>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</si>
  <si>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</si>
  <si>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</si>
  <si>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</si>
  <si>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</si>
  <si>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</si>
  <si>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</si>
  <si>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</si>
  <si>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</si>
  <si>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</si>
  <si>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</si>
  <si>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</si>
  <si>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</si>
  <si>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</si>
  <si>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</si>
  <si>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</si>
  <si>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</si>
  <si>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</si>
  <si>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</si>
  <si>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</si>
  <si>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</si>
  <si>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</si>
  <si>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&lt;date&gt;</t>
  </si>
  <si>
    <t>Snapshot date</t>
  </si>
  <si>
    <t>Abweichung</t>
  </si>
  <si>
    <t>Rest</t>
  </si>
  <si>
    <t>Warnung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</si>
</sst>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Forecast_Data!$AA$2:$AL$2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Forecast_Data!$AA$4:$AL$4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Forecast_Data!$AA$3:$AL$3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Forecast_Data!$AA$6:$AL$6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Forecast_Data!$AA$5:$AL$5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Forecast_Data!$AA$8:$AL$8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Forecast_Data!$Z$9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Forecast_Data!$AA$1:$AL$1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Forecast_Data!$Z$9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
  <sheetViews>
    <sheetView workbookViewId="0">
      <pane xSplit="2" ySplit="1" topLeftCell="X2" activePane="bottomRight" state="frozen"/>
      <selection pane="topRight" activeCell="C1" sqref="C1"/>
      <selection pane="bottomLeft" activeCell="A2" sqref="A2"/>
      <selection pane="bottomRight" activeCell="AA9" sqref="AA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1.5" customWidth="1"/>
    <col min="26" max="26" width="12" bestFit="1" customWidth="1"/>
    <col min="27" max="38" width="12.83203125" style="2" customWidth="1"/>
    <col min="39" max="40" width="19" style="1" customWidth="1"/>
    <col min="41" max="41" width="52.83203125" customWidth="1"/>
    <col min="42" max="42" width="16.5" customWidth="1"/>
    <col min="43" max="43" width="29.5" customWidth="1"/>
    <col min="44" max="44" width="65.6640625" customWidth="1"/>
  </cols>
  <sheetData>
    <row r="1" spans="1:44"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29" t="s">
        <v>15</v>
      </c>
      <c r="U1" s="29"/>
      <c r="V1" s="3" t="s">
        <v>20</v>
      </c>
      <c r="W1" s="27" t="s">
        <v>89</v>
      </c>
      <c r="X1" s="27" t="s">
        <v>88</v>
      </c>
      <c r="Y1" s="3" t="s">
        <v>90</v>
      </c>
      <c r="Z1" s="3"/>
      <c r="AA1" s="5" t="s">
        <v>38</v>
      </c>
      <c r="AB1" s="5" t="s">
        <v>39</v>
      </c>
      <c r="AC1" s="5" t="s">
        <v>40</v>
      </c>
      <c r="AD1" s="5" t="s">
        <v>41</v>
      </c>
      <c r="AE1" s="5" t="s">
        <v>42</v>
      </c>
      <c r="AF1" s="5" t="s">
        <v>43</v>
      </c>
      <c r="AG1" s="5" t="s">
        <v>32</v>
      </c>
      <c r="AH1" s="5" t="s">
        <v>33</v>
      </c>
      <c r="AI1" s="5" t="s">
        <v>34</v>
      </c>
      <c r="AJ1" s="5" t="s">
        <v>35</v>
      </c>
      <c r="AK1" s="5" t="s">
        <v>36</v>
      </c>
      <c r="AL1" s="5" t="s">
        <v>37</v>
      </c>
      <c r="AM1" s="22" t="s">
        <v>2</v>
      </c>
      <c r="AN1" s="22" t="s">
        <v>3</v>
      </c>
      <c r="AO1" s="26" t="s">
        <v>55</v>
      </c>
      <c r="AP1" s="21" t="s">
        <v>17</v>
      </c>
      <c r="AQ1" s="21" t="s">
        <v>18</v>
      </c>
      <c r="AR1" s="21" t="s">
        <v>19</v>
      </c>
    </row>
    <row r="2" spans="1:44" x14ac:dyDescent="0.15">
      <c r="Z2" s="6" t="s">
        <v>21</v>
      </c>
      <c r="AA2" s="7">
        <f t="shared" ref="AA2:AL2" si="0">SUMIFS(AA10:AA65537,$K10:$K65537,"=beauftragt")</f>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row>
    <row r="3" spans="1:44" x14ac:dyDescent="0.15">
      <c r="Z3" s="8" t="s">
        <v>22</v>
      </c>
      <c r="AA3" s="9">
        <f t="shared" ref="AA3:AL3" si="1">SUMIFS(AA10:AA65537,$K10:$K65537,"=gelegt")</f>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row>
    <row r="4" spans="1:44" x14ac:dyDescent="0.15">
      <c r="Z4" s="6" t="s">
        <v>23</v>
      </c>
      <c r="AA4" s="7">
        <f t="shared" ref="AA4:AL4" si="2">SUMIFS(AA10:AA65537,$K10:$K65537,"=LOI")</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row>
    <row r="5" spans="1:44" x14ac:dyDescent="0.15">
      <c r="Z5" s="8" t="s">
        <v>44</v>
      </c>
      <c r="AA5" s="9">
        <f t="shared" ref="AA5:AF5" si="3">SUMIFS(AA10:AA65537,$K10:$K65537,"=in Erstellung")</f>
        <v>0</v>
      </c>
      <c r="AB5" s="9">
        <f t="shared" si="3"/>
        <v>0</v>
      </c>
      <c r="AC5" s="9">
        <f t="shared" si="3"/>
        <v>0</v>
      </c>
      <c r="AD5" s="9">
        <f t="shared" si="3"/>
        <v>0</v>
      </c>
      <c r="AE5" s="9">
        <f t="shared" si="3"/>
        <v>0</v>
      </c>
      <c r="AF5" s="9">
        <f t="shared" si="3"/>
        <v>0</v>
      </c>
      <c r="AG5" s="9">
        <f t="shared" ref="AG5:AL5" si="4">SUMIFS(AG10:AG65537,$K10:$K65537,"=in Erstellung")</f>
        <v>0</v>
      </c>
      <c r="AH5" s="9">
        <f t="shared" si="4"/>
        <v>0</v>
      </c>
      <c r="AI5" s="9">
        <f t="shared" si="4"/>
        <v>0</v>
      </c>
      <c r="AJ5" s="9">
        <f t="shared" si="4"/>
        <v>0</v>
      </c>
      <c r="AK5" s="9">
        <f t="shared" si="4"/>
        <v>0</v>
      </c>
      <c r="AL5" s="9">
        <f t="shared" si="4"/>
        <v>0</v>
      </c>
    </row>
    <row r="6" spans="1:44" x14ac:dyDescent="0.15">
      <c r="Z6" s="10" t="s">
        <v>24</v>
      </c>
      <c r="AA6" s="11">
        <f t="shared" ref="AA6:AL6" si="5">SUMIFS(AA10:AA65537,$K10:$K65537,"=Potenzial")</f>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c r="AL6" s="11">
        <f t="shared" si="5"/>
        <v>0</v>
      </c>
    </row>
    <row r="7" spans="1:44" x14ac:dyDescent="0.15">
      <c r="Z7" s="12" t="s">
        <v>25</v>
      </c>
      <c r="AA7" s="9">
        <f t="shared" ref="AA7:AL7" si="6">SUM(AA2:AA6)</f>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c r="AL7" s="9">
        <f t="shared" si="6"/>
        <v>0</v>
      </c>
    </row>
    <row r="8" spans="1:44" x14ac:dyDescent="0.15">
      <c r="Z8" s="13" t="s">
        <v>26</v>
      </c>
      <c r="AA8" s="14">
        <f>SUM(Rechnungen!M2:M65535)</f>
        <v>0</v>
      </c>
      <c r="AB8" s="14">
        <f>SUM(Rechnungen!N2:N65535)</f>
        <v>0</v>
      </c>
      <c r="AC8" s="14">
        <f>SUM(Rechnungen!O2:O65535)</f>
        <v>0</v>
      </c>
      <c r="AD8" s="14">
        <f>SUM(Rechnungen!P2:P65535)</f>
        <v>0</v>
      </c>
      <c r="AE8" s="14">
        <f>SUM(Rechnungen!Q2:Q65535)</f>
        <v>0</v>
      </c>
      <c r="AF8" s="14">
        <f>SUM(Rechnungen!R2:R65535)</f>
        <v>0</v>
      </c>
      <c r="AG8" s="14">
        <f>SUM(Rechnungen!S2:S65535)</f>
        <v>0</v>
      </c>
      <c r="AH8" s="14">
        <f>SUM(Rechnungen!T2:T65535)</f>
        <v>0</v>
      </c>
      <c r="AI8" s="14">
        <f>SUM(Rechnungen!U2:U65535)</f>
        <v>0</v>
      </c>
      <c r="AJ8" s="14">
        <f>SUM(Rechnungen!V2:V65535)</f>
        <v>0</v>
      </c>
      <c r="AK8" s="14">
        <f>SUM(Rechnungen!W2:W65535)</f>
        <v>0</v>
      </c>
      <c r="AL8" s="14">
        <f>SUM(Rechnungen!X2:X65535)</f>
        <v>0</v>
      </c>
    </row>
    <row r="9" spans="1:44" x14ac:dyDescent="0.15">
      <c r="Z9" s="15" t="s">
        <v>27</v>
      </c>
      <c r="AA9" s="16">
        <v>0</v>
      </c>
      <c r="AB9" s="16">
        <v>0</v>
      </c>
      <c r="AC9" s="16">
        <v>0</v>
      </c>
      <c r="AD9" s="16">
        <v>0</v>
      </c>
      <c r="AE9" s="16">
        <v>0</v>
      </c>
      <c r="AF9" s="16">
        <v>0</v>
      </c>
      <c r="AG9" s="16">
        <v>0</v>
      </c>
      <c r="AH9" s="16">
        <v>0</v>
      </c>
      <c r="AI9" s="16">
        <v>0</v>
      </c>
      <c r="AJ9" s="16">
        <v>0</v>
      </c>
      <c r="AK9" s="16">
        <v>0</v>
      </c>
      <c r="AL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Forecast_Data!AA1</f>
        <v>Month 1</v>
      </c>
      <c r="C1" s="23" t="str">
        <f>Forecast_Data!AB1</f>
        <v>Month 2</v>
      </c>
      <c r="D1" s="23" t="str">
        <f>Forecast_Data!AC1</f>
        <v>Month 3</v>
      </c>
      <c r="E1" s="23" t="str">
        <f>Forecast_Data!AD1</f>
        <v>Month 4</v>
      </c>
      <c r="F1" s="23" t="str">
        <f>Forecast_Data!AE1</f>
        <v>Month 5</v>
      </c>
      <c r="G1" s="23" t="str">
        <f>Forecast_Data!AF1</f>
        <v>Month 6</v>
      </c>
      <c r="H1" s="23" t="str">
        <f>Forecast_Data!AG1</f>
        <v>Month 7</v>
      </c>
      <c r="I1" s="23" t="str">
        <f>Forecast_Data!AH1</f>
        <v>Month 8</v>
      </c>
      <c r="J1" s="23" t="str">
        <f>Forecast_Data!AI1</f>
        <v>Month 9</v>
      </c>
      <c r="K1" s="23" t="str">
        <f>Forecast_Data!AJ1</f>
        <v>Month 10</v>
      </c>
      <c r="L1" s="23" t="str">
        <f>Forecast_Data!AK1</f>
        <v>Month 11</v>
      </c>
      <c r="M1" s="23" t="str">
        <f>Forecast_Data!AL1</f>
        <v>Month 12</v>
      </c>
    </row>
    <row r="2" spans="1:13" x14ac:dyDescent="0.15">
      <c r="A2" s="24" t="s">
        <v>26</v>
      </c>
      <c r="B2" s="17">
        <f>Forecast_Data!AA8</f>
        <v>0</v>
      </c>
      <c r="C2" s="17">
        <f>Forecast_Data!AB8</f>
        <v>0</v>
      </c>
      <c r="D2" s="17">
        <f>Forecast_Data!AC8</f>
        <v>0</v>
      </c>
      <c r="E2" s="17">
        <f>Forecast_Data!AD8</f>
        <v>0</v>
      </c>
      <c r="F2" s="17">
        <f>Forecast_Data!AE8</f>
        <v>0</v>
      </c>
      <c r="G2" s="17">
        <f>Forecast_Data!AF8</f>
        <v>0</v>
      </c>
      <c r="H2" s="17">
        <f>Forecast_Data!AG8</f>
        <v>0</v>
      </c>
      <c r="I2" s="17">
        <f>Forecast_Data!AH8</f>
        <v>0</v>
      </c>
      <c r="J2" s="17">
        <f>Forecast_Data!AI8</f>
        <v>0</v>
      </c>
      <c r="K2" s="17">
        <f>Forecast_Data!AJ8</f>
        <v>0</v>
      </c>
      <c r="L2" s="17">
        <f>Forecast_Data!AK8</f>
        <v>0</v>
      </c>
      <c r="M2" s="17">
        <f>Forecast_Data!AL8</f>
        <v>0</v>
      </c>
    </row>
    <row r="3" spans="1:13" x14ac:dyDescent="0.15">
      <c r="A3" s="24" t="s">
        <v>25</v>
      </c>
      <c r="B3" s="18">
        <f>Forecast_Data!AA7</f>
        <v>0</v>
      </c>
      <c r="C3" s="18">
        <f>Forecast_Data!AB7</f>
        <v>0</v>
      </c>
      <c r="D3" s="18">
        <f>Forecast_Data!AC7</f>
        <v>0</v>
      </c>
      <c r="E3" s="18">
        <f>Forecast_Data!AD7</f>
        <v>0</v>
      </c>
      <c r="F3" s="18">
        <f>Forecast_Data!AE7</f>
        <v>0</v>
      </c>
      <c r="G3" s="18">
        <f>Forecast_Data!AF7</f>
        <v>0</v>
      </c>
      <c r="H3" s="18">
        <f>Forecast_Data!AG7</f>
        <v>0</v>
      </c>
      <c r="I3" s="18">
        <f>Forecast_Data!AH7</f>
        <v>0</v>
      </c>
      <c r="J3" s="18">
        <f>Forecast_Data!AI7</f>
        <v>0</v>
      </c>
      <c r="K3" s="18">
        <f>Forecast_Data!AJ7</f>
        <v>0</v>
      </c>
      <c r="L3" s="18">
        <f>Forecast_Data!AK7</f>
        <v>0</v>
      </c>
      <c r="M3" s="18">
        <f>Forecast_Data!AL7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Forecast_Data!AA9</f>
        <v>0</v>
      </c>
      <c r="C6" s="19">
        <f>B6+Forecast_Data!AB9</f>
        <v>0</v>
      </c>
      <c r="D6" s="19">
        <f>C6+Forecast_Data!AC9</f>
        <v>0</v>
      </c>
      <c r="E6" s="19">
        <f>D6+Forecast_Data!AD9</f>
        <v>0</v>
      </c>
      <c r="F6" s="19">
        <f>E6+Forecast_Data!AE9</f>
        <v>0</v>
      </c>
      <c r="G6" s="19">
        <f>F6+Forecast_Data!AF9</f>
        <v>0</v>
      </c>
      <c r="H6" s="19">
        <f>G6+Forecast_Data!AG9</f>
        <v>0</v>
      </c>
      <c r="I6" s="19">
        <f>H6+Forecast_Data!AH9</f>
        <v>0</v>
      </c>
      <c r="J6" s="19">
        <f>I6+Forecast_Data!AI9</f>
        <v>0</v>
      </c>
      <c r="K6" s="19">
        <f>J6+Forecast_Data!AJ9</f>
        <v>0</v>
      </c>
      <c r="L6" s="19">
        <f>K6+Forecast_Data!AK9</f>
        <v>0</v>
      </c>
      <c r="M6" s="19">
        <f>L6+Forecast_Data!AL9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7"/>
  <sheetViews>
    <sheetView zoomScaleNormal="100" workbookViewId="0"/>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t="s">
        <v>86</v>
      </c>
    </row>
    <row r="2" spans="1:5" x14ac:dyDescent="0.15">
      <c r="A2" t="s">
        <v>87</v>
      </c>
    </row>
    <row r="5" spans="1:5" ht="41" customHeight="1" x14ac:dyDescent="0.15">
      <c r="A5" s="31" t="s">
        <v>72</v>
      </c>
      <c r="B5" s="31"/>
      <c r="C5" s="31"/>
      <c r="D5" s="31"/>
    </row>
    <row r="7" spans="1:5" ht="16" x14ac:dyDescent="0.2">
      <c r="A7" s="28" t="s">
        <v>71</v>
      </c>
      <c r="B7" s="28" t="s">
        <v>75</v>
      </c>
      <c r="C7" s="28" t="s">
        <v>76</v>
      </c>
      <c r="D7" s="28" t="s">
        <v>60</v>
      </c>
    </row>
    <row r="8" spans="1:5" x14ac:dyDescent="0.15">
      <c r="A8">
        <v>1</v>
      </c>
      <c r="B8" t="s">
        <v>61</v>
      </c>
      <c r="C8" t="s">
        <v>62</v>
      </c>
      <c r="D8">
        <v>0</v>
      </c>
    </row>
    <row r="9" spans="1:5" x14ac:dyDescent="0.15">
      <c r="A9">
        <v>2</v>
      </c>
      <c r="B9" t="s">
        <v>63</v>
      </c>
      <c r="C9" t="s">
        <v>62</v>
      </c>
      <c r="D9">
        <v>0</v>
      </c>
    </row>
    <row r="10" spans="1:5" x14ac:dyDescent="0.15">
      <c r="A10">
        <v>3</v>
      </c>
      <c r="B10" t="s">
        <v>62</v>
      </c>
      <c r="C10" t="s">
        <v>61</v>
      </c>
      <c r="D10">
        <v>0</v>
      </c>
    </row>
    <row r="11" spans="1:5" x14ac:dyDescent="0.15">
      <c r="A11">
        <v>4</v>
      </c>
      <c r="B11" t="s">
        <v>62</v>
      </c>
      <c r="C11" t="s">
        <v>63</v>
      </c>
      <c r="D11">
        <v>0</v>
      </c>
    </row>
    <row r="12" spans="1:5" x14ac:dyDescent="0.15">
      <c r="A12">
        <v>5</v>
      </c>
      <c r="B12" t="s">
        <v>62</v>
      </c>
      <c r="C12" t="s">
        <v>64</v>
      </c>
      <c r="D12">
        <v>0</v>
      </c>
      <c r="E12" t="s">
        <v>65</v>
      </c>
    </row>
    <row r="13" spans="1:5" x14ac:dyDescent="0.15">
      <c r="A13">
        <v>6</v>
      </c>
      <c r="B13" t="s">
        <v>62</v>
      </c>
      <c r="C13" t="s">
        <v>66</v>
      </c>
      <c r="D13">
        <v>0</v>
      </c>
      <c r="E13" t="s">
        <v>65</v>
      </c>
    </row>
    <row r="14" spans="1:5" x14ac:dyDescent="0.15">
      <c r="A14">
        <v>7</v>
      </c>
      <c r="B14" t="s">
        <v>62</v>
      </c>
      <c r="C14" t="s">
        <v>67</v>
      </c>
      <c r="D14">
        <v>1</v>
      </c>
    </row>
    <row r="15" spans="1:5" x14ac:dyDescent="0.15">
      <c r="A15">
        <v>8</v>
      </c>
      <c r="B15" t="s">
        <v>64</v>
      </c>
      <c r="C15" t="s">
        <v>62</v>
      </c>
      <c r="D15">
        <v>0</v>
      </c>
      <c r="E15" t="s">
        <v>65</v>
      </c>
    </row>
    <row r="16" spans="1:5" x14ac:dyDescent="0.15">
      <c r="A16">
        <v>9</v>
      </c>
      <c r="B16" t="s">
        <v>68</v>
      </c>
      <c r="C16" t="s">
        <v>62</v>
      </c>
      <c r="D16">
        <v>1</v>
      </c>
    </row>
    <row r="17" spans="1:5" x14ac:dyDescent="0.15">
      <c r="A17">
        <v>10</v>
      </c>
      <c r="B17" t="s">
        <v>67</v>
      </c>
      <c r="C17" t="s">
        <v>62</v>
      </c>
      <c r="D17">
        <v>1</v>
      </c>
    </row>
    <row r="18" spans="1:5" x14ac:dyDescent="0.15">
      <c r="A18">
        <v>11</v>
      </c>
      <c r="B18" t="s">
        <v>69</v>
      </c>
      <c r="C18" t="s">
        <v>69</v>
      </c>
      <c r="D18">
        <v>0.5</v>
      </c>
      <c r="E18" t="s">
        <v>65</v>
      </c>
    </row>
    <row r="19" spans="1:5" x14ac:dyDescent="0.15">
      <c r="A19">
        <v>12</v>
      </c>
      <c r="B19" t="s">
        <v>69</v>
      </c>
      <c r="C19" t="s">
        <v>23</v>
      </c>
      <c r="D19">
        <v>0.9</v>
      </c>
      <c r="E19" t="s">
        <v>65</v>
      </c>
    </row>
    <row r="20" spans="1:5" x14ac:dyDescent="0.15">
      <c r="A20">
        <v>13</v>
      </c>
      <c r="B20" t="s">
        <v>23</v>
      </c>
      <c r="C20" t="s">
        <v>70</v>
      </c>
      <c r="D20">
        <v>0.9</v>
      </c>
      <c r="E20" t="s">
        <v>65</v>
      </c>
    </row>
    <row r="21" spans="1:5" x14ac:dyDescent="0.15">
      <c r="A21">
        <v>14</v>
      </c>
      <c r="B21" t="s">
        <v>62</v>
      </c>
      <c r="C21" t="s">
        <v>62</v>
      </c>
      <c r="D21">
        <v>0</v>
      </c>
      <c r="E21" t="s">
        <v>65</v>
      </c>
    </row>
    <row r="23" spans="1:5" ht="16" x14ac:dyDescent="0.2">
      <c r="A23" s="28" t="s">
        <v>74</v>
      </c>
      <c r="B23" s="28" t="s">
        <v>58</v>
      </c>
      <c r="C23" s="28" t="s">
        <v>59</v>
      </c>
      <c r="D23" s="28" t="s">
        <v>77</v>
      </c>
    </row>
    <row r="24" spans="1:5" x14ac:dyDescent="0.15">
      <c r="A24">
        <v>1</v>
      </c>
      <c r="B24" t="s">
        <v>79</v>
      </c>
      <c r="C24" t="s">
        <v>62</v>
      </c>
      <c r="D24">
        <v>0</v>
      </c>
    </row>
    <row r="25" spans="1:5" x14ac:dyDescent="0.15">
      <c r="A25">
        <v>2</v>
      </c>
      <c r="B25" t="s">
        <v>80</v>
      </c>
      <c r="C25" t="s">
        <v>62</v>
      </c>
      <c r="D25">
        <v>0</v>
      </c>
    </row>
    <row r="26" spans="1:5" x14ac:dyDescent="0.15">
      <c r="A26">
        <v>3</v>
      </c>
      <c r="B26" t="s">
        <v>62</v>
      </c>
      <c r="C26" t="s">
        <v>79</v>
      </c>
      <c r="D26">
        <v>0</v>
      </c>
    </row>
    <row r="27" spans="1:5" x14ac:dyDescent="0.15">
      <c r="A27">
        <v>4</v>
      </c>
      <c r="B27" t="s">
        <v>62</v>
      </c>
      <c r="C27" t="s">
        <v>80</v>
      </c>
      <c r="D27">
        <v>0</v>
      </c>
    </row>
    <row r="28" spans="1:5" x14ac:dyDescent="0.15">
      <c r="A28">
        <v>5</v>
      </c>
      <c r="B28" t="s">
        <v>62</v>
      </c>
      <c r="C28" t="s">
        <v>81</v>
      </c>
      <c r="D28">
        <v>0</v>
      </c>
      <c r="E28" t="s">
        <v>78</v>
      </c>
    </row>
    <row r="29" spans="1:5" x14ac:dyDescent="0.15">
      <c r="A29">
        <v>6</v>
      </c>
      <c r="B29" t="s">
        <v>62</v>
      </c>
      <c r="C29" t="s">
        <v>66</v>
      </c>
      <c r="D29">
        <v>0</v>
      </c>
      <c r="E29" t="s">
        <v>78</v>
      </c>
    </row>
    <row r="30" spans="1:5" x14ac:dyDescent="0.15">
      <c r="A30">
        <v>7</v>
      </c>
      <c r="B30" t="s">
        <v>62</v>
      </c>
      <c r="C30" t="s">
        <v>82</v>
      </c>
      <c r="D30">
        <v>1</v>
      </c>
    </row>
    <row r="31" spans="1:5" x14ac:dyDescent="0.15">
      <c r="A31">
        <v>8</v>
      </c>
      <c r="B31" t="s">
        <v>81</v>
      </c>
      <c r="C31" t="s">
        <v>62</v>
      </c>
      <c r="D31">
        <v>0</v>
      </c>
      <c r="E31" t="s">
        <v>78</v>
      </c>
    </row>
    <row r="32" spans="1:5" x14ac:dyDescent="0.15">
      <c r="A32">
        <v>9</v>
      </c>
      <c r="B32" t="s">
        <v>83</v>
      </c>
      <c r="C32" t="s">
        <v>62</v>
      </c>
      <c r="D32">
        <v>1</v>
      </c>
    </row>
    <row r="33" spans="1:5" x14ac:dyDescent="0.15">
      <c r="A33">
        <v>10</v>
      </c>
      <c r="B33" t="s">
        <v>82</v>
      </c>
      <c r="C33" t="s">
        <v>62</v>
      </c>
      <c r="D33">
        <v>1</v>
      </c>
    </row>
    <row r="34" spans="1:5" x14ac:dyDescent="0.15">
      <c r="A34">
        <v>11</v>
      </c>
      <c r="B34" t="s">
        <v>84</v>
      </c>
      <c r="C34" t="s">
        <v>84</v>
      </c>
      <c r="D34">
        <v>0.5</v>
      </c>
      <c r="E34" t="s">
        <v>78</v>
      </c>
    </row>
    <row r="35" spans="1:5" x14ac:dyDescent="0.15">
      <c r="A35">
        <v>12</v>
      </c>
      <c r="B35" t="s">
        <v>84</v>
      </c>
      <c r="C35" t="s">
        <v>23</v>
      </c>
      <c r="D35">
        <v>0.9</v>
      </c>
      <c r="E35" t="s">
        <v>78</v>
      </c>
    </row>
    <row r="36" spans="1:5" x14ac:dyDescent="0.15">
      <c r="A36">
        <v>13</v>
      </c>
      <c r="B36" t="s">
        <v>23</v>
      </c>
      <c r="C36" t="s">
        <v>85</v>
      </c>
      <c r="D36">
        <v>0.9</v>
      </c>
      <c r="E36" t="s">
        <v>65</v>
      </c>
    </row>
    <row r="37" spans="1:5" x14ac:dyDescent="0.15">
      <c r="A37">
        <v>14</v>
      </c>
      <c r="B37" t="s">
        <v>62</v>
      </c>
      <c r="C37" t="s">
        <v>62</v>
      </c>
      <c r="D37">
        <v>0</v>
      </c>
      <c r="E37" t="s">
        <v>78</v>
      </c>
    </row>
  </sheetData>
  <mergeCells count="1">
    <mergeCell ref="A5:D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2025-01-13T14:54:12Z</dcterms:modified>
</cp:coreProperties>
</file>