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inputs\"/>
    </mc:Choice>
  </mc:AlternateContent>
  <xr:revisionPtr revIDLastSave="0" documentId="13_ncr:40009_{C6308FCC-EF10-40EF-9E96-1F13F5CB87AB}" xr6:coauthVersionLast="36" xr6:coauthVersionMax="36" xr10:uidLastSave="{00000000-0000-0000-0000-000000000000}"/>
  <bookViews>
    <workbookView xWindow="0" yWindow="0" windowWidth="14380" windowHeight="4070"/>
  </bookViews>
  <sheets>
    <sheet name="inputs_compartments" sheetId="1" r:id="rId1"/>
  </sheets>
  <calcPr calcId="0"/>
</workbook>
</file>

<file path=xl/calcChain.xml><?xml version="1.0" encoding="utf-8"?>
<calcChain xmlns="http://schemas.openxmlformats.org/spreadsheetml/2006/main">
  <c r="G21" i="1" l="1"/>
  <c r="C2" i="1"/>
  <c r="C5" i="1"/>
  <c r="C6" i="1"/>
  <c r="C3" i="1" s="1"/>
  <c r="C7" i="1"/>
  <c r="C8" i="1"/>
  <c r="G3" i="1"/>
  <c r="G4" i="1"/>
  <c r="G5" i="1"/>
  <c r="G6" i="1"/>
  <c r="G20" i="1" s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<sst xmlns="http://schemas.openxmlformats.org/spreadsheetml/2006/main" count="78" uniqueCount="30">
  <si>
    <t>Cname</t>
  </si>
  <si>
    <t>SPM_mgL</t>
  </si>
  <si>
    <t>waterFlow_m3_s</t>
  </si>
  <si>
    <t>T_K</t>
  </si>
  <si>
    <t>flowVelocity_m_s</t>
  </si>
  <si>
    <t>G</t>
  </si>
  <si>
    <t>Cvolume_m3</t>
  </si>
  <si>
    <t>Cdepth_m</t>
  </si>
  <si>
    <t>CsurfaceArea_m2</t>
  </si>
  <si>
    <t>Ocean_Surface_Water</t>
  </si>
  <si>
    <t>Ocean_Mixed_Water</t>
  </si>
  <si>
    <t>Ocean_Column_Water</t>
  </si>
  <si>
    <t>Coast_Surface_Water</t>
  </si>
  <si>
    <t>Coast_Column_Water</t>
  </si>
  <si>
    <t>Surface_Freshwater</t>
  </si>
  <si>
    <t>Bulk_Freshwater</t>
  </si>
  <si>
    <t>Sediment_Freshwater</t>
  </si>
  <si>
    <t>nan</t>
  </si>
  <si>
    <t>Sediment_Ocean</t>
  </si>
  <si>
    <t>Sediment_Coast</t>
  </si>
  <si>
    <t>Urban_Soil_Surface</t>
  </si>
  <si>
    <t>Urban_Soil</t>
  </si>
  <si>
    <t>Background_Soil_Surface</t>
  </si>
  <si>
    <t>Background_Soil</t>
  </si>
  <si>
    <t>Agricultural_Soil_Surface</t>
  </si>
  <si>
    <t>Agricultural_Soil</t>
  </si>
  <si>
    <t>Air</t>
  </si>
  <si>
    <t>Earth Water Volume</t>
  </si>
  <si>
    <t>USGS</t>
  </si>
  <si>
    <t>Have to adjust depths so that it gets closer to the USGS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</si>
</sst>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2" sqref="K22"/>
    </sheetView>
  </sheetViews>
  <sheetFormatPr defaultRowHeight="14.5" x14ac:dyDescent="0.35"/>
  <cols>
    <col min="1" max="1" width="22" bestFit="1" customWidth="1"/>
    <col min="3" max="3" width="15.08984375" bestFit="1" customWidth="1"/>
    <col min="5" max="5" width="15.453125" bestFit="1" customWidth="1"/>
    <col min="7" max="7" width="11.7265625" bestFit="1" customWidth="1"/>
    <col min="8" max="8" width="9.453125" bestFit="1" customWidth="1"/>
    <col min="9" max="9" width="15.6328125" bestFit="1" customWidth="1"/>
    <col min="10" max="10" width="15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 t="s">
        <v>9</v>
      </c>
      <c r="B2">
        <v>1</v>
      </c>
      <c r="C2" s="1">
        <f>C5</f>
        <v>22074999.999999996</v>
      </c>
      <c r="D2">
        <v>278</v>
      </c>
      <c r="E2">
        <v>0.03</v>
      </c>
      <c r="F2">
        <v>1</v>
      </c>
      <c r="G2" s="1">
        <f>I2*H2</f>
        <v>1720000000000000</v>
      </c>
      <c r="H2">
        <v>5</v>
      </c>
      <c r="I2" s="1">
        <v>344000000000000</v>
      </c>
      <c r="J2" s="1"/>
    </row>
    <row r="3" spans="1:10" x14ac:dyDescent="0.35">
      <c r="A3" t="s">
        <v>10</v>
      </c>
      <c r="B3">
        <v>1</v>
      </c>
      <c r="C3" s="1">
        <f>C6</f>
        <v>147166666.66666666</v>
      </c>
      <c r="D3">
        <v>278</v>
      </c>
      <c r="E3">
        <v>0.01</v>
      </c>
      <c r="F3">
        <v>1</v>
      </c>
      <c r="G3" s="1">
        <f t="shared" ref="G3:G18" si="0">I3*H3</f>
        <v>3.44E+16</v>
      </c>
      <c r="H3">
        <v>100</v>
      </c>
      <c r="I3" s="1">
        <v>344000000000000</v>
      </c>
      <c r="J3" s="1"/>
    </row>
    <row r="4" spans="1:10" x14ac:dyDescent="0.35">
      <c r="A4" t="s">
        <v>11</v>
      </c>
      <c r="B4">
        <v>1</v>
      </c>
      <c r="C4">
        <v>0</v>
      </c>
      <c r="D4">
        <v>278</v>
      </c>
      <c r="E4">
        <v>0</v>
      </c>
      <c r="F4">
        <v>1</v>
      </c>
      <c r="G4" s="1">
        <f t="shared" si="0"/>
        <v>1.032E+18</v>
      </c>
      <c r="H4">
        <v>3000</v>
      </c>
      <c r="I4" s="1">
        <v>344000000000000</v>
      </c>
      <c r="J4" s="1"/>
    </row>
    <row r="5" spans="1:10" x14ac:dyDescent="0.35">
      <c r="A5" t="s">
        <v>12</v>
      </c>
      <c r="B5">
        <v>7</v>
      </c>
      <c r="C5" s="1">
        <f>(I5/60000)*H5*E5</f>
        <v>22074999.999999996</v>
      </c>
      <c r="D5">
        <v>278</v>
      </c>
      <c r="E5">
        <v>0.06</v>
      </c>
      <c r="F5">
        <v>10</v>
      </c>
      <c r="G5" s="1">
        <f t="shared" si="0"/>
        <v>22075000000000</v>
      </c>
      <c r="H5">
        <v>2.5</v>
      </c>
      <c r="I5" s="1">
        <v>8830000000000</v>
      </c>
      <c r="J5" s="1"/>
    </row>
    <row r="6" spans="1:10" x14ac:dyDescent="0.35">
      <c r="A6" t="s">
        <v>13</v>
      </c>
      <c r="B6">
        <v>7</v>
      </c>
      <c r="C6" s="1">
        <f>(I6/60000)*H6*E6</f>
        <v>147166666.66666666</v>
      </c>
      <c r="D6">
        <v>278</v>
      </c>
      <c r="E6">
        <v>0.02</v>
      </c>
      <c r="F6">
        <v>1</v>
      </c>
      <c r="G6" s="1">
        <f t="shared" si="0"/>
        <v>441500000000000</v>
      </c>
      <c r="H6">
        <v>50</v>
      </c>
      <c r="I6" s="1">
        <v>8830000000000</v>
      </c>
      <c r="J6" s="1"/>
    </row>
    <row r="7" spans="1:10" x14ac:dyDescent="0.35">
      <c r="A7" t="s">
        <v>14</v>
      </c>
      <c r="B7">
        <v>30</v>
      </c>
      <c r="C7" s="1">
        <f>C8*(H7/H8)</f>
        <v>118239.4723490614</v>
      </c>
      <c r="D7">
        <v>278</v>
      </c>
      <c r="E7">
        <v>0.1</v>
      </c>
      <c r="F7">
        <v>10</v>
      </c>
      <c r="G7" s="1">
        <f t="shared" si="0"/>
        <v>9050000000000</v>
      </c>
      <c r="H7">
        <v>1</v>
      </c>
      <c r="I7" s="1">
        <v>9050000000000</v>
      </c>
      <c r="J7" s="1"/>
    </row>
    <row r="8" spans="1:10" x14ac:dyDescent="0.35">
      <c r="A8" t="s">
        <v>15</v>
      </c>
      <c r="B8">
        <v>30</v>
      </c>
      <c r="C8" s="1">
        <f>37288* 1000000000 / (60 * 60 * 24 * 365)</f>
        <v>1182394.723490614</v>
      </c>
      <c r="D8">
        <v>278</v>
      </c>
      <c r="E8">
        <v>0.1</v>
      </c>
      <c r="F8">
        <v>10</v>
      </c>
      <c r="G8" s="1">
        <f t="shared" si="0"/>
        <v>90500000000000</v>
      </c>
      <c r="H8">
        <v>10</v>
      </c>
      <c r="I8" s="1">
        <v>9050000000000</v>
      </c>
      <c r="J8" s="1"/>
    </row>
    <row r="9" spans="1:10" x14ac:dyDescent="0.35">
      <c r="A9" t="s">
        <v>16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s="1">
        <f t="shared" si="0"/>
        <v>905000000000</v>
      </c>
      <c r="H9">
        <v>0.1</v>
      </c>
      <c r="I9" s="1">
        <v>9050000000000</v>
      </c>
    </row>
    <row r="10" spans="1:10" x14ac:dyDescent="0.35">
      <c r="A10" t="s">
        <v>18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s="1">
        <f t="shared" si="0"/>
        <v>10320000000000</v>
      </c>
      <c r="H10">
        <v>0.03</v>
      </c>
      <c r="I10" s="1">
        <v>344000000000000</v>
      </c>
    </row>
    <row r="11" spans="1:10" x14ac:dyDescent="0.35">
      <c r="A11" t="s">
        <v>19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s="1">
        <f t="shared" si="0"/>
        <v>883000000000</v>
      </c>
      <c r="H11">
        <v>0.1</v>
      </c>
      <c r="I11" s="1">
        <v>8830000000000</v>
      </c>
    </row>
    <row r="12" spans="1:10" x14ac:dyDescent="0.35">
      <c r="A12" t="s">
        <v>20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s="1">
        <f t="shared" si="0"/>
        <v>562000000000</v>
      </c>
      <c r="H12">
        <v>0.01</v>
      </c>
      <c r="I12" s="1">
        <v>56200000000000</v>
      </c>
    </row>
    <row r="13" spans="1:10" x14ac:dyDescent="0.35">
      <c r="A13" t="s">
        <v>21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s="1">
        <f t="shared" si="0"/>
        <v>5620000000000</v>
      </c>
      <c r="H13">
        <v>0.1</v>
      </c>
      <c r="I13" s="1">
        <v>56200000000000</v>
      </c>
    </row>
    <row r="14" spans="1:10" x14ac:dyDescent="0.35">
      <c r="A14" t="s">
        <v>22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s="1">
        <f t="shared" si="0"/>
        <v>888000000000</v>
      </c>
      <c r="H14">
        <v>0.01</v>
      </c>
      <c r="I14" s="1">
        <v>88800000000000</v>
      </c>
    </row>
    <row r="15" spans="1:10" x14ac:dyDescent="0.35">
      <c r="A15" t="s">
        <v>23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s="1">
        <f t="shared" si="0"/>
        <v>8880000000000</v>
      </c>
      <c r="H15">
        <v>0.1</v>
      </c>
      <c r="I15" s="1">
        <v>88800000000000</v>
      </c>
    </row>
    <row r="16" spans="1:10" x14ac:dyDescent="0.35">
      <c r="A16" t="s">
        <v>24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s="1">
        <f t="shared" si="0"/>
        <v>592000000000</v>
      </c>
      <c r="H16">
        <v>0.2</v>
      </c>
      <c r="I16" s="1">
        <v>2960000000000</v>
      </c>
    </row>
    <row r="17" spans="1:11" x14ac:dyDescent="0.35">
      <c r="A17" t="s">
        <v>25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s="1">
        <f t="shared" si="0"/>
        <v>296000000000</v>
      </c>
      <c r="H17">
        <v>0.1</v>
      </c>
      <c r="I17" s="1">
        <v>2960000000000</v>
      </c>
    </row>
    <row r="18" spans="1:11" x14ac:dyDescent="0.35">
      <c r="A18" t="s">
        <v>26</v>
      </c>
      <c r="B18" t="s">
        <v>17</v>
      </c>
      <c r="C18" t="s">
        <v>17</v>
      </c>
      <c r="D18" t="s">
        <v>17</v>
      </c>
      <c r="E18">
        <v>4</v>
      </c>
      <c r="F18" t="s">
        <v>17</v>
      </c>
      <c r="G18" s="1">
        <f t="shared" si="0"/>
        <v>3.06E+18</v>
      </c>
      <c r="H18">
        <v>6000</v>
      </c>
      <c r="I18" s="1">
        <v>510000000000000</v>
      </c>
    </row>
    <row r="19" spans="1:11" x14ac:dyDescent="0.35">
      <c r="K19" s="1"/>
    </row>
    <row r="20" spans="1:11" x14ac:dyDescent="0.35">
      <c r="F20" t="s">
        <v>27</v>
      </c>
      <c r="G20" s="1">
        <f>SUM(G2,G3,G4,G5,G6,G7,G8)</f>
        <v>1.068683125E+18</v>
      </c>
      <c r="H20" t="s">
        <v>29</v>
      </c>
    </row>
    <row r="21" spans="1:11" x14ac:dyDescent="0.35">
      <c r="F21" t="s">
        <v>28</v>
      </c>
      <c r="G21">
        <f>1386000000000000000</f>
        <v>1.386E+18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inputs_compartments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Domercq</dc:creator>
  <cp:lastModifiedBy>prado.domercq</cp:lastModifiedBy>
  <dcterms:created xsi:type="dcterms:W3CDTF">2024-04-25T10:48:56Z</dcterms:created>
  <dcterms:modified xsi:type="dcterms:W3CDTF">2024-04-25T10:53:53Z</dcterms:modified>
</cp:coreProperties>
</file>