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files\excel-layouts\FixedAssetAnalysis\"/>
    </mc:Choice>
  </mc:AlternateContent>
  <xr:revisionPtr revIDLastSave="0" documentId="13_ncr:1_{328D9186-EB3D-4BC2-B758-20D24A8DD170}" xr6:coauthVersionLast="47" xr6:coauthVersionMax="47" xr10:uidLastSave="{00000000-0000-0000-0000-000000000000}"/>
  <bookViews>
    <workbookView xWindow="-120" yWindow="-24120" windowWidth="57840" windowHeight="23520" xr2:uid="{00000000-000D-0000-FFFF-FFFF00000000}"/>
  </bookViews>
  <sheets>
    <sheet name="$FixedAssetAnalysis$" sheetId="7" r:id="rId1"/>
    <sheet name="$BookValue$" sheetId="10" r:id="rId2"/>
    <sheet name="FixedAssetData" sheetId="5" r:id="rId3"/>
    <sheet name="CaptionData" sheetId="3" r:id="rId4"/>
    <sheet name="TranslationData" sheetId="2" r:id="rId5"/>
    <sheet name="Metadata" sheetId="9" state="hidden" r:id="rId6"/>
    <sheet name="Aggregated Metadata" sheetId="4" state="hidden" r:id="rId7"/>
  </sheets>
  <definedNames>
    <definedName name="AcquisitionCost">Metadata!$A$10</definedName>
    <definedName name="CompanyName">Metadata!$A$1</definedName>
    <definedName name="DataRetrieved">Metadata!$A$6</definedName>
    <definedName name="Depreciation">Metadata!$A$9</definedName>
    <definedName name="DepreciationBook">Metadata!$A$7</definedName>
    <definedName name="DepreciationBookCode">Metadata!$A$3</definedName>
    <definedName name="EndingDate">Metadata!$A$5</definedName>
    <definedName name="Period">Metadata!$A$8</definedName>
    <definedName name="RetrievedAt">Metadata!$A$2</definedName>
    <definedName name="Slicer_BudgetedAsset">#N/A</definedName>
    <definedName name="Slicer_BudgetedAsset1">#N/A</definedName>
    <definedName name="Slicer_FixedAssetClassCode">#N/A</definedName>
    <definedName name="Slicer_FixedAssetClassCode1">#N/A</definedName>
    <definedName name="Slicer_FixedAssetLocationCode">#N/A</definedName>
    <definedName name="Slicer_FixedAssetLocationCode1">#N/A</definedName>
    <definedName name="Slicer_FixedAssetSubclassCode">#N/A</definedName>
    <definedName name="Slicer_FixedAssetSubclassCode1">#N/A</definedName>
    <definedName name="StartingDate">Metadata!$A$4</definedName>
  </definedNames>
  <calcPr calcId="191029" forceFullCalc="1"/>
  <pivotCaches>
    <pivotCache cacheId="14" r:id="rId8"/>
    <pivotCache cacheId="2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9" l="1"/>
  <c r="A7" i="9"/>
  <c r="B4" i="7" s="1"/>
  <c r="A6" i="9"/>
  <c r="A5" i="9"/>
  <c r="A4" i="9"/>
  <c r="A3" i="9"/>
  <c r="C4" i="7" s="1"/>
  <c r="A2" i="9"/>
  <c r="A1" i="9"/>
  <c r="J2" i="7" s="1"/>
  <c r="J5" i="7" l="1"/>
  <c r="N4" i="10"/>
  <c r="B4" i="10"/>
  <c r="C4" i="10"/>
  <c r="N2" i="10"/>
  <c r="N5" i="10"/>
  <c r="J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2B2DD-3052-4577-9636-BD6A5DB0760A}" keepAlive="1" name="Query - AcquisitionCostAtEndingDateData" description="Connection to the 'AcquisitionCostAtEndingDateData' query in the workbook." type="5" refreshedVersion="0" background="1">
    <dbPr connection="Provider=Microsoft.Mashup.OleDb.1;Data Source=$Workbook$;Location=AcquisitionCostAtEndingDateData;Extended Properties=&quot;&quot;" command="SELECT * FROM [AcquisitionCostAtEndingDateData]"/>
  </connection>
  <connection id="2" xr16:uid="{4BA5077B-1473-4FA2-BF26-2CB4491CB589}" keepAlive="1" name="Query - AcquisitionCostBeforeStartingDateData" description="Connection to the 'AcquisitionCostBeforeStartingDateData' query in the workbook." type="5" refreshedVersion="0" background="1">
    <dbPr connection="Provider=Microsoft.Mashup.OleDb.1;Data Source=$Workbook$;Location=AcquisitionCostBeforeStartingDateData;Extended Properties=&quot;&quot;" command="SELECT * FROM [AcquisitionCostBeforeStartingDateData]"/>
  </connection>
  <connection id="3" xr16:uid="{5B5BE2E9-C6AC-4AC2-81EF-B6B2546D38FE}" keepAlive="1" name="Query - AcquisitionCostNetChangeData" description="Connection to the 'AcquisitionCostNetChangeData' query in the workbook." type="5" refreshedVersion="0" background="1">
    <dbPr connection="Provider=Microsoft.Mashup.OleDb.1;Data Source=$Workbook$;Location=AcquisitionCostNetChangeData;Extended Properties=&quot;&quot;" command="SELECT * FROM [AcquisitionCostNetChangeData]"/>
  </connection>
  <connection id="4" xr16:uid="{E8CFC7B7-37E8-4401-8A33-4BBE2FB8DED1}" keepAlive="1" name="Query - BookValueAnalysisData" description="Connection to the 'BookValueAnalysisData' query in the workbook." type="5" refreshedVersion="8" background="1">
    <dbPr connection="Provider=Microsoft.Mashup.OleDb.1;Data Source=$Workbook$;Location=BookValueAnalysisData;Extended Properties=&quot;&quot;" command="SELECT * FROM [BookValueAnalysisData]"/>
  </connection>
  <connection id="5" xr16:uid="{9424EE20-862C-46D6-B6CA-DC4E6C92E2D1}" keepAlive="1" name="Query - BookValueAtEndingDateData" description="Connection to the 'BookValueAtEndingDateData' query in the workbook." type="5" refreshedVersion="0" background="1">
    <dbPr connection="Provider=Microsoft.Mashup.OleDb.1;Data Source=$Workbook$;Location=BookValueAtEndingDateData;Extended Properties=&quot;&quot;" command="SELECT * FROM [BookValueAtEndingDateData]"/>
  </connection>
  <connection id="6" xr16:uid="{9AF74356-C180-429E-9879-71F866BBFB7A}" keepAlive="1" name="Query - BookValueBeforeStartingDateData" description="Connection to the 'BookValueBeforeStartingDateData' query in the workbook." type="5" refreshedVersion="0" background="1">
    <dbPr connection="Provider=Microsoft.Mashup.OleDb.1;Data Source=$Workbook$;Location=BookValueBeforeStartingDateData;Extended Properties=&quot;&quot;" command="SELECT * FROM [BookValueBeforeStartingDateData]"/>
  </connection>
  <connection id="7" xr16:uid="{E51A887D-7D77-48C2-90EA-AA601ED3CD1C}" keepAlive="1" name="Query - DepreciationAtEndingDateData" description="Connection to the 'DepreciationAtEndingDateData' query in the workbook." type="5" refreshedVersion="0" background="1">
    <dbPr connection="Provider=Microsoft.Mashup.OleDb.1;Data Source=$Workbook$;Location=DepreciationAtEndingDateData;Extended Properties=&quot;&quot;" command="SELECT * FROM [DepreciationAtEndingDateData]"/>
  </connection>
  <connection id="8" xr16:uid="{71ED4995-7E09-4D91-B654-FA38718F3833}" keepAlive="1" name="Query - DepreciationBeforeStartingDateData" description="Connection to the 'DepreciationBeforeStartingDateData' query in the workbook." type="5" refreshedVersion="0" background="1">
    <dbPr connection="Provider=Microsoft.Mashup.OleDb.1;Data Source=$Workbook$;Location=DepreciationBeforeStartingDateData;Extended Properties=&quot;&quot;" command="SELECT * FROM [DepreciationBeforeStartingDateData]"/>
  </connection>
  <connection id="9" xr16:uid="{03F51E87-1517-4E44-832B-C90B4659BFA4}" keepAlive="1" name="Query - DepreciationNetChangeData" description="Connection to the 'DepreciationNetChangeData' query in the workbook." type="5" refreshedVersion="0" background="1">
    <dbPr connection="Provider=Microsoft.Mashup.OleDb.1;Data Source=$Workbook$;Location=DepreciationNetChangeData;Extended Properties=&quot;&quot;" command="SELECT * FROM [DepreciationNetChangeData]"/>
  </connection>
  <connection id="10" xr16:uid="{5217787A-D1E7-4313-AA3B-1FD0344A269B}"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 id="11" xr16:uid="{DCFCF15D-ED3C-4E9F-A82E-9B86BBB96614}" keepAlive="1" name="Query - ProceedsOnDisposalNetChangeData" description="Connection to the 'ProceedsOnDisposalNetChangeData' query in the workbook." type="5" refreshedVersion="0" background="1">
    <dbPr connection="Provider=Microsoft.Mashup.OleDb.1;Data Source=$Workbook$;Location=ProceedsOnDisposalNetChangeData;Extended Properties=&quot;&quot;" command="SELECT * FROM [ProceedsOnDisposalNetChangeData]"/>
  </connection>
</connections>
</file>

<file path=xl/sharedStrings.xml><?xml version="1.0" encoding="utf-8"?>
<sst xmlns="http://schemas.openxmlformats.org/spreadsheetml/2006/main" count="268" uniqueCount="174">
  <si>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</si>
  <si>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</si>
  <si>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</si>
  <si>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</si>
  <si>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</si>
  <si>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</si>
  <si>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</si>
  <si>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</si>
  <si>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</si>
  <si>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</si>
  <si>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</si>
  <si>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</si>
  <si>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</si>
  <si>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</si>
  <si>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</si>
  <si>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</si>
  <si>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</si>
  <si>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</si>
  <si>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</si>
  <si>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</si>
  <si>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</si>
  <si>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</si>
  <si>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</si>
  <si>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</si>
  <si>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</si>
  <si>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</si>
  <si>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</si>
  <si>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</si>
  <si>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</si>
  <si>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</si>
  <si>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</si>
  <si>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</si>
  <si>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</si>
  <si>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</si>
  <si>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</si>
  <si>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</si>
  <si>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</si>
  <si>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BudgetedAsset</t>
  </si>
  <si>
    <t>Budgeted Asset</t>
  </si>
  <si>
    <t>FixedAssetPostingTypeName</t>
  </si>
  <si>
    <t>FA Posting Type Name</t>
  </si>
  <si>
    <t>DataRetrieved</t>
  </si>
  <si>
    <t>Data retrieved:</t>
  </si>
  <si>
    <t>FixedAssetAnalysis</t>
  </si>
  <si>
    <t>Fixed Asset Analysis</t>
  </si>
  <si>
    <t>BeforeStartingDateLabel</t>
  </si>
  <si>
    <t>Before Starting Date</t>
  </si>
  <si>
    <t>AtEndingDateLabel</t>
  </si>
  <si>
    <t>At Ending Date</t>
  </si>
  <si>
    <t>NetChangeLabel</t>
  </si>
  <si>
    <t>Net Change</t>
  </si>
  <si>
    <t/>
  </si>
  <si>
    <t>DepreciationBookCode</t>
  </si>
  <si>
    <t>FAPostingType::FA Posting Type::2::FA Entry</t>
  </si>
  <si>
    <t>1</t>
  </si>
  <si>
    <t>StartingDate</t>
  </si>
  <si>
    <t>EndingDate</t>
  </si>
  <si>
    <t>SalesReport</t>
  </si>
  <si>
    <t>BudgetReport</t>
  </si>
  <si>
    <t>IncludeInactive</t>
  </si>
  <si>
    <t>BeforeStartingDate</t>
  </si>
  <si>
    <t>AtEndingDate</t>
  </si>
  <si>
    <t>NetChange</t>
  </si>
  <si>
    <t>Grand Total</t>
  </si>
  <si>
    <t>$FixedAssetAnalysis$</t>
  </si>
  <si>
    <t>(All)</t>
  </si>
  <si>
    <t>$FixedAssetClassCode$</t>
  </si>
  <si>
    <t>$FixedAssetSubclassCode$</t>
  </si>
  <si>
    <t>$AssetNumber$</t>
  </si>
  <si>
    <t>$AssetDescription$</t>
  </si>
  <si>
    <t>$FixedAssetPostingTypeName$</t>
  </si>
  <si>
    <t>DepreciationBook</t>
  </si>
  <si>
    <t>Depreciation Book</t>
  </si>
  <si>
    <t>Period</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</si>
  <si>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</si>
  <si>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</si>
  <si>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</si>
  <si>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</si>
  <si>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</si>
  <si>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</si>
  <si>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</si>
  <si>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</si>
  <si>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</si>
  <si>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</si>
  <si>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</si>
  <si>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</si>
  <si>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</si>
  <si>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</si>
  <si>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</si>
  <si>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</si>
  <si>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</si>
  <si>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</si>
  <si>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DepreciationBookCode Value</t>
  </si>
  <si>
    <t>StartingDate Value</t>
  </si>
  <si>
    <t>EndingDate Value</t>
  </si>
  <si>
    <t>SalesReport Value</t>
  </si>
  <si>
    <t>BudgetReport Value</t>
  </si>
  <si>
    <t>IncludeInactive Value</t>
  </si>
  <si>
    <t>$BeforeStartingDateLabel$</t>
  </si>
  <si>
    <t>$AtEndingDateLabel$</t>
  </si>
  <si>
    <t>$NetChangeLabel$</t>
  </si>
  <si>
    <t>0023</t>
  </si>
  <si>
    <t>Super chair</t>
  </si>
  <si>
    <t>TANGIBLE</t>
  </si>
  <si>
    <t>MACHINERY</t>
  </si>
  <si>
    <t>Book Value</t>
  </si>
  <si>
    <t>FA000010</t>
  </si>
  <si>
    <t>Mercedes 300</t>
  </si>
  <si>
    <t>CAR</t>
  </si>
  <si>
    <t>FA000020</t>
  </si>
  <si>
    <t>Toyota Supra 3.0</t>
  </si>
  <si>
    <t>FA000030</t>
  </si>
  <si>
    <t>VW Transporter</t>
  </si>
  <si>
    <t>FA000050</t>
  </si>
  <si>
    <t>Conveyor Belt</t>
  </si>
  <si>
    <t>FA000060</t>
  </si>
  <si>
    <t>Conveyor Lift</t>
  </si>
  <si>
    <t>FA000070</t>
  </si>
  <si>
    <t>Conveyor Computer</t>
  </si>
  <si>
    <t>FA000080</t>
  </si>
  <si>
    <t>Lift for Furniture</t>
  </si>
  <si>
    <t>FA000090</t>
  </si>
  <si>
    <t>Switchboard</t>
  </si>
  <si>
    <t>TELEPHONE</t>
  </si>
  <si>
    <t>TEST</t>
  </si>
  <si>
    <t>test</t>
  </si>
  <si>
    <t>MACHINERY Total</t>
  </si>
  <si>
    <t>CAR Total</t>
  </si>
  <si>
    <t>TELEPHONE Total</t>
  </si>
  <si>
    <t>TANGIBLE Total</t>
  </si>
  <si>
    <t>FixedAssetPostingTypeNumber</t>
  </si>
  <si>
    <t>FixedAssetLocationCode</t>
  </si>
  <si>
    <t>AcquisitionDateField</t>
  </si>
  <si>
    <t>DisposalDateField</t>
  </si>
  <si>
    <t>FA Location Code</t>
  </si>
  <si>
    <t>FA Posting Type No.</t>
  </si>
  <si>
    <t>Period:</t>
  </si>
  <si>
    <t>BookValue</t>
  </si>
  <si>
    <t>AcquisitionDateLabel</t>
  </si>
  <si>
    <t>Acquisition Date</t>
  </si>
  <si>
    <t>DisposalDateLabel</t>
  </si>
  <si>
    <t>Disposal Date</t>
  </si>
  <si>
    <t>$AcquisitionCostNetChange$</t>
  </si>
  <si>
    <t>$ProceedsOnDisposalNetChange$</t>
  </si>
  <si>
    <t>$DepreciationNetChange$</t>
  </si>
  <si>
    <t>$BookValueAnalysis$</t>
  </si>
  <si>
    <t>BookValueAnalysis</t>
  </si>
  <si>
    <t>AcquisitionCostNetChange</t>
  </si>
  <si>
    <t>ProceedsOnDisposalNetChange</t>
  </si>
  <si>
    <t>DepreciationNetChange</t>
  </si>
  <si>
    <t>Book Value Analysis</t>
  </si>
  <si>
    <t>Addition in Period</t>
  </si>
  <si>
    <t>Disposal in Period</t>
  </si>
  <si>
    <t>Depreciation in Period</t>
  </si>
  <si>
    <t>AcquisitionCostBefore</t>
  </si>
  <si>
    <t>Acquisition Cost Before</t>
  </si>
  <si>
    <t>AcquisitionCostAfter</t>
  </si>
  <si>
    <t>Acquisition Cost After</t>
  </si>
  <si>
    <t>DisposalAfter</t>
  </si>
  <si>
    <t>DisposalBefore</t>
  </si>
  <si>
    <t>Disposal After</t>
  </si>
  <si>
    <t>Disposal Before</t>
  </si>
  <si>
    <t>BookValueAfter</t>
  </si>
  <si>
    <t>BookValueBefore</t>
  </si>
  <si>
    <t>Book Value After</t>
  </si>
  <si>
    <t>Book Value Before</t>
  </si>
  <si>
    <t>$AcquisitionCostBefore$</t>
  </si>
  <si>
    <t>$AcquisitionCostAfter$</t>
  </si>
  <si>
    <t>$DepreciationBefore$</t>
  </si>
  <si>
    <t>$DepreciationAfter$</t>
  </si>
  <si>
    <t>$BookValueBefore$</t>
  </si>
  <si>
    <t>$BookValueAfter$</t>
  </si>
  <si>
    <t>(blank)</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</si>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</sst>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0">
    <xf numFmtId="0" fontId="0" fillId="0" borderId="0" xfId="0"/>
    <xf numFmtId="49" fontId="1" fillId="2" borderId="0" xfId="0" applyNumberFormat="1" applyFont="1" applyFill="1"/>
    <xf numFmtId="4" fontId="0" fillId="0" borderId="0" xfId="0" applyNumberFormat="1"/>
    <xf numFmtId="14" fontId="0" fillId="0" borderId="0" xfId="0" applyNumberFormat="1"/>
    <xf numFmtId="0" fontId="3" fillId="0" borderId="0" xfId="2" applyBorder="1"/>
    <xf numFmtId="0" fontId="0" fillId="0" borderId="0" xfId="0" pivotButton="1"/>
    <xf numFmtId="4" fontId="4" fillId="0" borderId="2" xfId="3" applyNumberFormat="1" applyAlignment="1">
      <alignment horizontal="right"/>
    </xf>
    <xf numFmtId="4" fontId="0" fillId="0" borderId="0" xfId="0" applyNumberFormat="1" applyAlignment="1">
      <alignment horizontal="right"/>
    </xf>
    <xf numFmtId="1" fontId="0" fillId="0" borderId="0" xfId="0" applyNumberFormat="1"/>
    <xf numFmtId="49" fontId="0" fillId="0" borderId="0" xfId="0" applyNumberForma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34806C12-7702-4F03-AEFD-EAC4783366D2}"/>
    <cellStyle name="Title" xfId="1" builtinId="15" customBuiltin="1"/>
  </cellStyles>
  <dxfs count="53">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4" formatCode="#,##0.00"/>
    </dxf>
    <dxf>
      <numFmt numFmtId="4" formatCode="#,##0.00"/>
    </dxf>
    <dxf>
      <numFmt numFmtId="4" formatCode="#,##0.00"/>
    </dxf>
    <dxf>
      <numFmt numFmtId="4" formatCode="#,##0.00"/>
    </dxf>
    <dxf>
      <numFmt numFmtId="4" formatCode="#,##0.00"/>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D89C8B3F-836E-4F90-B4EE-BAC3396F908D}">
      <tableStyleElement type="wholeTable" dxfId="52"/>
      <tableStyleElement type="headerRow" dxfId="51"/>
      <tableStyleElement type="totalRow" dxfId="50"/>
      <tableStyleElement type="secondRowStripe" dxfId="49"/>
    </tableStyle>
    <tableStyle name="Business Central Reports Slicer Style" pivot="0" table="0" count="10" xr9:uid="{8213BD7F-0562-4BA2-AF86-5A8F78CF1E91}">
      <tableStyleElement type="wholeTable" dxfId="48"/>
      <tableStyleElement type="headerRow" dxfId="47"/>
    </tableStyle>
    <tableStyle name="Business Central Reports Table Style" pivot="0" count="4" xr9:uid="{14B0F0D8-4F95-4961-BA8D-CFADAECCA165}">
      <tableStyleElement type="wholeTable" dxfId="46"/>
      <tableStyleElement type="headerRow" dxfId="45"/>
      <tableStyleElement type="firstRowStripe" dxfId="44"/>
      <tableStyleElement type="secondRowStripe" dxfId="43"/>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1.xml"/><Relationship Id="rId10" Type="http://schemas.microsoft.com/office/2007/relationships/slicerCache" Target="slicerCaches/slicerCache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11</xdr:col>
      <xdr:colOff>27609</xdr:colOff>
      <xdr:row>6</xdr:row>
      <xdr:rowOff>19961</xdr:rowOff>
    </xdr:from>
    <xdr:to>
      <xdr:col>17</xdr:col>
      <xdr:colOff>505010</xdr:colOff>
      <xdr:row>32</xdr:row>
      <xdr:rowOff>114293</xdr:rowOff>
    </xdr:to>
    <xdr:grpSp>
      <xdr:nvGrpSpPr>
        <xdr:cNvPr id="7" name="Group 6">
          <a:extLst>
            <a:ext uri="{FF2B5EF4-FFF2-40B4-BE49-F238E27FC236}">
              <a16:creationId xmlns:a16="http://schemas.microsoft.com/office/drawing/2014/main" id="{FDD3657A-748F-7D6F-1D13-FE0423745661}"/>
            </a:ext>
          </a:extLst>
        </xdr:cNvPr>
        <xdr:cNvGrpSpPr/>
      </xdr:nvGrpSpPr>
      <xdr:grpSpPr>
        <a:xfrm>
          <a:off x="17222305" y="1361744"/>
          <a:ext cx="4403357" cy="5478027"/>
          <a:chOff x="15433261" y="1361744"/>
          <a:chExt cx="4403358" cy="5478027"/>
        </a:xfrm>
      </xdr:grpSpPr>
      <mc:AlternateContent xmlns:mc="http://schemas.openxmlformats.org/markup-compatibility/2006">
        <mc:Choice xmlns:a14="http://schemas.microsoft.com/office/drawing/2010/main" Requires="a14">
          <xdr:graphicFrame macro="">
            <xdr:nvGraphicFramePr>
              <xdr:cNvPr id="2" name="$FixedAssetClassCode$">
                <a:extLst>
                  <a:ext uri="{FF2B5EF4-FFF2-40B4-BE49-F238E27FC236}">
                    <a16:creationId xmlns:a16="http://schemas.microsoft.com/office/drawing/2014/main" id="{94CCAC24-E8BE-4590-1275-3EA869578411}"/>
                  </a:ext>
                </a:extLst>
              </xdr:cNvPr>
              <xdr:cNvGraphicFramePr/>
            </xdr:nvGraphicFramePr>
            <xdr:xfrm>
              <a:off x="15433261" y="1371333"/>
              <a:ext cx="2010874" cy="2616185"/>
            </xdr:xfrm>
            <a:graphic>
              <a:graphicData uri="http://schemas.microsoft.com/office/drawing/2010/slicer">
                <sle:slicer xmlns:sle="http://schemas.microsoft.com/office/drawing/2010/slicer" name="$FixedAssetClassCode$"/>
              </a:graphicData>
            </a:graphic>
          </xdr:graphicFrame>
        </mc:Choice>
        <mc:Fallback>
          <xdr:sp macro="" textlink="">
            <xdr:nvSpPr>
              <xdr:cNvPr id="0" name=""/>
              <xdr:cNvSpPr>
                <a:spLocks noTextEdit="1"/>
              </xdr:cNvSpPr>
            </xdr:nvSpPr>
            <xdr:spPr>
              <a:xfrm>
                <a:off x="17222305" y="1371333"/>
                <a:ext cx="2010874" cy="261618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SubclassCode$">
                <a:extLst>
                  <a:ext uri="{FF2B5EF4-FFF2-40B4-BE49-F238E27FC236}">
                    <a16:creationId xmlns:a16="http://schemas.microsoft.com/office/drawing/2014/main" id="{5F2F5577-DF51-91E9-28A3-2D6E7A18BEF2}"/>
                  </a:ext>
                </a:extLst>
              </xdr:cNvPr>
              <xdr:cNvGraphicFramePr/>
            </xdr:nvGraphicFramePr>
            <xdr:xfrm>
              <a:off x="17798675" y="1361744"/>
              <a:ext cx="2037944" cy="2616242"/>
            </xdr:xfrm>
            <a:graphic>
              <a:graphicData uri="http://schemas.microsoft.com/office/drawing/2010/slicer">
                <sle:slicer xmlns:sle="http://schemas.microsoft.com/office/drawing/2010/slicer" name="$FixedAssetSubclassCode$"/>
              </a:graphicData>
            </a:graphic>
          </xdr:graphicFrame>
        </mc:Choice>
        <mc:Fallback>
          <xdr:sp macro="" textlink="">
            <xdr:nvSpPr>
              <xdr:cNvPr id="0" name=""/>
              <xdr:cNvSpPr>
                <a:spLocks noTextEdit="1"/>
              </xdr:cNvSpPr>
            </xdr:nvSpPr>
            <xdr:spPr>
              <a:xfrm>
                <a:off x="19587718" y="1361744"/>
                <a:ext cx="2037944"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BudgetedAsset">
                <a:extLst>
                  <a:ext uri="{FF2B5EF4-FFF2-40B4-BE49-F238E27FC236}">
                    <a16:creationId xmlns:a16="http://schemas.microsoft.com/office/drawing/2014/main" id="{23AB0409-AAB8-DB47-AAC5-DFF328EBAF8F}"/>
                  </a:ext>
                </a:extLst>
              </xdr:cNvPr>
              <xdr:cNvGraphicFramePr/>
            </xdr:nvGraphicFramePr>
            <xdr:xfrm>
              <a:off x="17798663" y="4213169"/>
              <a:ext cx="2027418" cy="2616242"/>
            </xdr:xfrm>
            <a:graphic>
              <a:graphicData uri="http://schemas.microsoft.com/office/drawing/2010/slicer">
                <sle:slicer xmlns:sle="http://schemas.microsoft.com/office/drawing/2010/slicer" name="BudgetedAsset"/>
              </a:graphicData>
            </a:graphic>
          </xdr:graphicFrame>
        </mc:Choice>
        <mc:Fallback>
          <xdr:sp macro="" textlink="">
            <xdr:nvSpPr>
              <xdr:cNvPr id="0" name=""/>
              <xdr:cNvSpPr>
                <a:spLocks noTextEdit="1"/>
              </xdr:cNvSpPr>
            </xdr:nvSpPr>
            <xdr:spPr>
              <a:xfrm>
                <a:off x="19587706" y="4213169"/>
                <a:ext cx="2027418"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LocationCode">
                <a:extLst>
                  <a:ext uri="{FF2B5EF4-FFF2-40B4-BE49-F238E27FC236}">
                    <a16:creationId xmlns:a16="http://schemas.microsoft.com/office/drawing/2014/main" id="{D35554BB-4921-0B13-EAB1-EB17A3704396}"/>
                  </a:ext>
                </a:extLst>
              </xdr:cNvPr>
              <xdr:cNvGraphicFramePr/>
            </xdr:nvGraphicFramePr>
            <xdr:xfrm>
              <a:off x="15433951" y="4214052"/>
              <a:ext cx="1992657" cy="2625719"/>
            </xdr:xfrm>
            <a:graphic>
              <a:graphicData uri="http://schemas.microsoft.com/office/drawing/2010/slicer">
                <sle:slicer xmlns:sle="http://schemas.microsoft.com/office/drawing/2010/slicer" name="FixedAssetLocationCode"/>
              </a:graphicData>
            </a:graphic>
          </xdr:graphicFrame>
        </mc:Choice>
        <mc:Fallback>
          <xdr:sp macro="" textlink="">
            <xdr:nvSpPr>
              <xdr:cNvPr id="0" name=""/>
              <xdr:cNvSpPr>
                <a:spLocks noTextEdit="1"/>
              </xdr:cNvSpPr>
            </xdr:nvSpPr>
            <xdr:spPr>
              <a:xfrm>
                <a:off x="17222995" y="4214052"/>
                <a:ext cx="1992657" cy="26257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15</xdr:col>
      <xdr:colOff>28575</xdr:colOff>
      <xdr:row>6</xdr:row>
      <xdr:rowOff>19050</xdr:rowOff>
    </xdr:from>
    <xdr:to>
      <xdr:col>20</xdr:col>
      <xdr:colOff>542925</xdr:colOff>
      <xdr:row>31</xdr:row>
      <xdr:rowOff>142869</xdr:rowOff>
    </xdr:to>
    <xdr:grpSp>
      <xdr:nvGrpSpPr>
        <xdr:cNvPr id="6" name="Group 5">
          <a:extLst>
            <a:ext uri="{FF2B5EF4-FFF2-40B4-BE49-F238E27FC236}">
              <a16:creationId xmlns:a16="http://schemas.microsoft.com/office/drawing/2014/main" id="{73907089-EBDC-9E9B-D517-0F37284B5008}"/>
            </a:ext>
          </a:extLst>
        </xdr:cNvPr>
        <xdr:cNvGrpSpPr/>
      </xdr:nvGrpSpPr>
      <xdr:grpSpPr>
        <a:xfrm>
          <a:off x="22383750" y="1371600"/>
          <a:ext cx="3800475" cy="5362569"/>
          <a:chOff x="26022300" y="1571625"/>
          <a:chExt cx="3800475" cy="5362569"/>
        </a:xfrm>
      </xdr:grpSpPr>
      <mc:AlternateContent xmlns:mc="http://schemas.openxmlformats.org/markup-compatibility/2006">
        <mc:Choice xmlns:a14="http://schemas.microsoft.com/office/drawing/2010/main" Requires="a14">
          <xdr:graphicFrame macro="">
            <xdr:nvGraphicFramePr>
              <xdr:cNvPr id="2" name="$FixedAssetClassCode$ 1">
                <a:extLst>
                  <a:ext uri="{FF2B5EF4-FFF2-40B4-BE49-F238E27FC236}">
                    <a16:creationId xmlns:a16="http://schemas.microsoft.com/office/drawing/2014/main" id="{EEC6D4A0-6565-F700-6DE8-978869EEF589}"/>
                  </a:ext>
                </a:extLst>
              </xdr:cNvPr>
              <xdr:cNvGraphicFramePr/>
            </xdr:nvGraphicFramePr>
            <xdr:xfrm>
              <a:off x="26022300" y="1571625"/>
              <a:ext cx="1828800" cy="2619369"/>
            </xdr:xfrm>
            <a:graphic>
              <a:graphicData uri="http://schemas.microsoft.com/office/drawing/2010/slicer">
                <sle:slicer xmlns:sle="http://schemas.microsoft.com/office/drawing/2010/slicer" name="$FixedAssetClassCode$ 1"/>
              </a:graphicData>
            </a:graphic>
          </xdr:graphicFrame>
        </mc:Choice>
        <mc:Fallback>
          <xdr:sp macro="" textlink="">
            <xdr:nvSpPr>
              <xdr:cNvPr id="0" name=""/>
              <xdr:cNvSpPr>
                <a:spLocks noTextEdit="1"/>
              </xdr:cNvSpPr>
            </xdr:nvSpPr>
            <xdr:spPr>
              <a:xfrm>
                <a:off x="22383750" y="13716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FixedAssetSubclassCode$ 1">
                <a:extLst>
                  <a:ext uri="{FF2B5EF4-FFF2-40B4-BE49-F238E27FC236}">
                    <a16:creationId xmlns:a16="http://schemas.microsoft.com/office/drawing/2014/main" id="{C707CC6C-AD11-C373-86DC-92B84613DE53}"/>
                  </a:ext>
                </a:extLst>
              </xdr:cNvPr>
              <xdr:cNvGraphicFramePr/>
            </xdr:nvGraphicFramePr>
            <xdr:xfrm>
              <a:off x="27993975" y="1581150"/>
              <a:ext cx="1828800" cy="2619369"/>
            </xdr:xfrm>
            <a:graphic>
              <a:graphicData uri="http://schemas.microsoft.com/office/drawing/2010/slicer">
                <sle:slicer xmlns:sle="http://schemas.microsoft.com/office/drawing/2010/slicer" name="$FixedAssetSubclassCode$ 1"/>
              </a:graphicData>
            </a:graphic>
          </xdr:graphicFrame>
        </mc:Choice>
        <mc:Fallback>
          <xdr:sp macro="" textlink="">
            <xdr:nvSpPr>
              <xdr:cNvPr id="0" name=""/>
              <xdr:cNvSpPr>
                <a:spLocks noTextEdit="1"/>
              </xdr:cNvSpPr>
            </xdr:nvSpPr>
            <xdr:spPr>
              <a:xfrm>
                <a:off x="24355425" y="13811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FixedAssetLocationCode 1">
                <a:extLst>
                  <a:ext uri="{FF2B5EF4-FFF2-40B4-BE49-F238E27FC236}">
                    <a16:creationId xmlns:a16="http://schemas.microsoft.com/office/drawing/2014/main" id="{722D6C79-64FE-39DE-3D43-D5052759267A}"/>
                  </a:ext>
                </a:extLst>
              </xdr:cNvPr>
              <xdr:cNvGraphicFramePr/>
            </xdr:nvGraphicFramePr>
            <xdr:xfrm>
              <a:off x="26031825" y="4314825"/>
              <a:ext cx="1828800" cy="2619369"/>
            </xdr:xfrm>
            <a:graphic>
              <a:graphicData uri="http://schemas.microsoft.com/office/drawing/2010/slicer">
                <sle:slicer xmlns:sle="http://schemas.microsoft.com/office/drawing/2010/slicer" name="FixedAssetLocationCode 1"/>
              </a:graphicData>
            </a:graphic>
          </xdr:graphicFrame>
        </mc:Choice>
        <mc:Fallback>
          <xdr:sp macro="" textlink="">
            <xdr:nvSpPr>
              <xdr:cNvPr id="0" name=""/>
              <xdr:cNvSpPr>
                <a:spLocks noTextEdit="1"/>
              </xdr:cNvSpPr>
            </xdr:nvSpPr>
            <xdr:spPr>
              <a:xfrm>
                <a:off x="2239327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BudgetedAsset 1">
                <a:extLst>
                  <a:ext uri="{FF2B5EF4-FFF2-40B4-BE49-F238E27FC236}">
                    <a16:creationId xmlns:a16="http://schemas.microsoft.com/office/drawing/2014/main" id="{27FAFF85-3439-D072-7BC3-1E83605F4D32}"/>
                  </a:ext>
                </a:extLst>
              </xdr:cNvPr>
              <xdr:cNvGraphicFramePr/>
            </xdr:nvGraphicFramePr>
            <xdr:xfrm>
              <a:off x="27993975" y="4314825"/>
              <a:ext cx="1828800" cy="2619369"/>
            </xdr:xfrm>
            <a:graphic>
              <a:graphicData uri="http://schemas.microsoft.com/office/drawing/2010/slicer">
                <sle:slicer xmlns:sle="http://schemas.microsoft.com/office/drawing/2010/slicer" name="BudgetedAsset 1"/>
              </a:graphicData>
            </a:graphic>
          </xdr:graphicFrame>
        </mc:Choice>
        <mc:Fallback>
          <xdr:sp macro="" textlink="">
            <xdr:nvSpPr>
              <xdr:cNvPr id="0" name=""/>
              <xdr:cNvSpPr>
                <a:spLocks noTextEdit="1"/>
              </xdr:cNvSpPr>
            </xdr:nvSpPr>
            <xdr:spPr>
              <a:xfrm>
                <a:off x="2435542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29.521249421297" backgroundQuery="1" missingItemsLimit="0" createdVersion="8" refreshedVersion="8" minRefreshableVersion="3" recordCount="10" xr:uid="{E3C52D82-A2F0-4EFB-86E1-385068141281}">
  <cacheSource type="external" connectionId="4"/>
  <cacheFields count="17">
    <cacheField name="AssetNumber" numFmtId="0">
      <sharedItems count="10">
        <s v="0023"/>
        <s v="FA000010"/>
        <s v="FA000070"/>
        <s v="FA000020"/>
        <s v="FA000030"/>
        <s v="FA000080"/>
        <s v="FA000090"/>
        <s v="FA000050"/>
        <s v="FA000060"/>
        <s v="TEST"/>
      </sharedItems>
    </cacheField>
    <cacheField name="AssetDescription" numFmtId="0">
      <sharedItems count="10">
        <s v="Super chair"/>
        <s v="Mercedes 300"/>
        <s v="Conveyor Computer"/>
        <s v="Toyota Supra 3.0"/>
        <s v="VW Transporter"/>
        <s v="Lift for Furniture"/>
        <s v="Switchboard"/>
        <s v="Conveyor Belt"/>
        <s v="Conveyor Lift"/>
        <s v="test"/>
      </sharedItems>
    </cacheField>
    <cacheField name="FixedAssetClassCode" numFmtId="0">
      <sharedItems count="1">
        <s v="TANGIBLE"/>
      </sharedItems>
    </cacheField>
    <cacheField name="FixedAssetSubclassCode" numFmtId="0">
      <sharedItems count="3">
        <s v="MACHINERY"/>
        <s v="CAR"/>
        <s v="TELEPHONE"/>
      </sharedItems>
    </cacheField>
    <cacheField name="FixedAssetLocationCode" numFmtId="0">
      <sharedItems count="6">
        <s v=""/>
        <s v="ADM"/>
        <s v="BUILD_2"/>
        <s v="SALES"/>
        <s v="PROD"/>
        <s v="RECEPTION"/>
      </sharedItems>
    </cacheField>
    <cacheField name="BudgetedAsset" numFmtId="0">
      <sharedItems count="1">
        <b v="0"/>
      </sharedItems>
    </cacheField>
    <cacheField name="AcquisitionDateField" numFmtId="0">
      <sharedItems containsSemiMixedTypes="0" containsDate="1" containsString="0" minDate="2023-01-02T00:00:00" maxDate="2025-06-02T00:00:00" count="8">
        <d v="2024-01-01T00:00:00"/>
        <d v="2025-01-01T00:00:00"/>
        <d v="2025-03-01T00:00:00"/>
        <d v="2025-05-01T00:00:00"/>
        <d v="2025-06-01T00:00:00"/>
        <d v="2025-04-01T00:00:00"/>
        <d v="2025-02-01T00:00:00"/>
        <d v="2023-01-02T00:00:00"/>
      </sharedItems>
    </cacheField>
    <cacheField name="DisposalDateField" numFmtId="0">
      <sharedItems containsDate="1" containsMixedTypes="1" minDate="2026-01-22T00:00:00" maxDate="2026-01-23T00:00:00" count="2">
        <d v="2026-01-22T00:00:00"/>
        <s v="NULL"/>
      </sharedItems>
    </cacheField>
    <cacheField name="T.AcquisitionCostBeforeStartingDate" numFmtId="0">
      <sharedItems containsSemiMixedTypes="0" containsString="0" containsNumber="1" containsInteger="1" minValue="0" maxValue="800" count="2">
        <n v="800"/>
        <n v="0"/>
      </sharedItems>
    </cacheField>
    <cacheField name="T.DepreciationBeforeStartingDate" numFmtId="0">
      <sharedItems containsSemiMixedTypes="0" containsString="0" containsNumber="1" containsInteger="1" minValue="0" maxValue="0" count="1">
        <n v="0"/>
      </sharedItems>
    </cacheField>
    <cacheField name="T.BookValueBeforeStartingDate" numFmtId="0">
      <sharedItems containsSemiMixedTypes="0" containsString="0" containsNumber="1" containsInteger="1" minValue="0" maxValue="800" count="2">
        <n v="800"/>
        <n v="0"/>
      </sharedItems>
    </cacheField>
    <cacheField name="T.AcquisitionCostAtEndingDate" numFmtId="0">
      <sharedItems containsSemiMixedTypes="0" containsString="0" containsNumber="1" containsInteger="1" minValue="800" maxValue="42000" count="9">
        <n v="800"/>
        <n v="30000"/>
        <n v="3024"/>
        <n v="42000"/>
        <n v="15000"/>
        <n v="3840"/>
        <n v="7140"/>
        <n v="6600"/>
        <n v="4512"/>
      </sharedItems>
    </cacheField>
    <cacheField name="T.DepreciationAtEndingDate" numFmtId="0">
      <sharedItems containsSemiMixedTypes="0" containsString="0" containsNumber="1" containsInteger="1" minValue="-6000" maxValue="0" count="9">
        <n v="0"/>
        <n v="-6000"/>
        <n v="-630"/>
        <n v="-5600"/>
        <n v="-1750"/>
        <n v="-360"/>
        <n v="-935"/>
        <n v="-660"/>
        <n v="-517"/>
      </sharedItems>
    </cacheField>
    <cacheField name="T.BookValueAtEndingDate" numFmtId="0">
      <sharedItems containsSemiMixedTypes="0" containsString="0" containsNumber="1" containsInteger="1" minValue="800" maxValue="36400" count="9">
        <n v="800"/>
        <n v="24000"/>
        <n v="2394"/>
        <n v="36400"/>
        <n v="13250"/>
        <n v="3480"/>
        <n v="6205"/>
        <n v="5940"/>
        <n v="3995"/>
      </sharedItems>
    </cacheField>
    <cacheField name="T.AcquisitionCostNetChange" numFmtId="0">
      <sharedItems containsSemiMixedTypes="0" containsString="0" containsNumber="1" containsInteger="1" minValue="0" maxValue="42000" count="9">
        <n v="0"/>
        <n v="30000"/>
        <n v="3024"/>
        <n v="42000"/>
        <n v="15000"/>
        <n v="3840"/>
        <n v="7140"/>
        <n v="6600"/>
        <n v="4512"/>
      </sharedItems>
    </cacheField>
    <cacheField name="T.ProceedsOnDisposalNetChange" numFmtId="0">
      <sharedItems containsSemiMixedTypes="0" containsString="0" containsNumber="1" containsInteger="1" minValue="0" maxValue="0" count="1">
        <n v="0"/>
      </sharedItems>
    </cacheField>
    <cacheField name="T.DepreciationNetChange" numFmtId="0">
      <sharedItems containsSemiMixedTypes="0" containsString="0" containsNumber="1" containsInteger="1" minValue="-6000" maxValue="0" count="9">
        <n v="0"/>
        <n v="-6000"/>
        <n v="-630"/>
        <n v="-5600"/>
        <n v="-1750"/>
        <n v="-360"/>
        <n v="-935"/>
        <n v="-660"/>
        <n v="-517"/>
      </sharedItems>
    </cacheField>
  </cacheFields>
  <extLst>
    <ext xmlns:x14="http://schemas.microsoft.com/office/spreadsheetml/2009/9/main" uri="{725AE2AE-9491-48be-B2B4-4EB974FC3084}">
      <x14:pivotCacheDefinition pivotCacheId="14090781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29.556750000003" backgroundQuery="1" missingItemsLimit="0" createdVersion="8" refreshedVersion="8" minRefreshableVersion="3" recordCount="1" xr:uid="{D4B325B3-F016-4D22-92FD-14BDEE8F7531}">
  <cacheSource type="external" connectionId="10"/>
  <cacheFields count="13">
    <cacheField name="FixedAssetPostingTypeNumber" numFmtId="0">
      <sharedItems containsString="0" containsBlank="1" count="1">
        <m/>
      </sharedItems>
    </cacheField>
    <cacheField name="FixedAssetPostingTypeName" numFmtId="0">
      <sharedItems containsString="0" containsBlank="1" count="1">
        <m/>
      </sharedItems>
    </cacheField>
    <cacheField name="BeforeStartingDate" numFmtId="0">
      <sharedItems containsString="0" containsBlank="1" count="1">
        <m/>
      </sharedItems>
    </cacheField>
    <cacheField name="AtEndingDate" numFmtId="0">
      <sharedItems containsString="0" containsBlank="1" count="1">
        <m/>
      </sharedItems>
    </cacheField>
    <cacheField name="NetChange"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BudgetedAsset" numFmtId="0">
      <sharedItems containsString="0" containsBlank="1" count="1">
        <m/>
      </sharedItems>
    </cacheField>
    <cacheField name="AcquisitionDateField" numFmtId="0">
      <sharedItems containsString="0" containsBlank="1" count="1">
        <m/>
      </sharedItems>
    </cacheField>
    <cacheField name="DisposalDateField" numFmtId="0">
      <sharedItems containsString="0" containsBlank="1" count="1">
        <m/>
      </sharedItems>
    </cacheField>
  </cacheFields>
  <extLst>
    <ext xmlns:x14="http://schemas.microsoft.com/office/spreadsheetml/2009/9/main" uri="{725AE2AE-9491-48be-B2B4-4EB974FC3084}">
      <x14:pivotCacheDefinition pivotCacheId="1718576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x v="0"/>
    <x v="0"/>
    <x v="0"/>
    <x v="0"/>
    <x v="0"/>
    <x v="0"/>
    <x v="0"/>
    <x v="0"/>
    <x v="0"/>
    <x v="0"/>
  </r>
  <r>
    <x v="1"/>
    <x v="1"/>
    <x v="0"/>
    <x v="1"/>
    <x v="1"/>
    <x v="0"/>
    <x v="1"/>
    <x v="1"/>
    <x v="1"/>
    <x v="0"/>
    <x v="1"/>
    <x v="1"/>
    <x v="1"/>
    <x v="1"/>
    <x v="1"/>
    <x v="0"/>
    <x v="1"/>
  </r>
  <r>
    <x v="2"/>
    <x v="2"/>
    <x v="0"/>
    <x v="0"/>
    <x v="2"/>
    <x v="0"/>
    <x v="2"/>
    <x v="1"/>
    <x v="1"/>
    <x v="0"/>
    <x v="1"/>
    <x v="2"/>
    <x v="2"/>
    <x v="2"/>
    <x v="2"/>
    <x v="0"/>
    <x v="2"/>
  </r>
  <r>
    <x v="3"/>
    <x v="3"/>
    <x v="0"/>
    <x v="1"/>
    <x v="3"/>
    <x v="0"/>
    <x v="3"/>
    <x v="1"/>
    <x v="1"/>
    <x v="0"/>
    <x v="1"/>
    <x v="3"/>
    <x v="3"/>
    <x v="3"/>
    <x v="3"/>
    <x v="0"/>
    <x v="3"/>
  </r>
  <r>
    <x v="4"/>
    <x v="4"/>
    <x v="0"/>
    <x v="1"/>
    <x v="4"/>
    <x v="0"/>
    <x v="4"/>
    <x v="1"/>
    <x v="1"/>
    <x v="0"/>
    <x v="1"/>
    <x v="4"/>
    <x v="4"/>
    <x v="4"/>
    <x v="4"/>
    <x v="0"/>
    <x v="4"/>
  </r>
  <r>
    <x v="5"/>
    <x v="5"/>
    <x v="0"/>
    <x v="0"/>
    <x v="4"/>
    <x v="0"/>
    <x v="5"/>
    <x v="1"/>
    <x v="1"/>
    <x v="0"/>
    <x v="1"/>
    <x v="5"/>
    <x v="5"/>
    <x v="5"/>
    <x v="5"/>
    <x v="0"/>
    <x v="5"/>
  </r>
  <r>
    <x v="6"/>
    <x v="6"/>
    <x v="0"/>
    <x v="2"/>
    <x v="5"/>
    <x v="0"/>
    <x v="6"/>
    <x v="1"/>
    <x v="1"/>
    <x v="0"/>
    <x v="1"/>
    <x v="6"/>
    <x v="6"/>
    <x v="6"/>
    <x v="6"/>
    <x v="0"/>
    <x v="6"/>
  </r>
  <r>
    <x v="7"/>
    <x v="7"/>
    <x v="0"/>
    <x v="0"/>
    <x v="2"/>
    <x v="0"/>
    <x v="1"/>
    <x v="1"/>
    <x v="1"/>
    <x v="0"/>
    <x v="1"/>
    <x v="7"/>
    <x v="7"/>
    <x v="7"/>
    <x v="7"/>
    <x v="0"/>
    <x v="7"/>
  </r>
  <r>
    <x v="8"/>
    <x v="8"/>
    <x v="0"/>
    <x v="0"/>
    <x v="2"/>
    <x v="0"/>
    <x v="6"/>
    <x v="1"/>
    <x v="1"/>
    <x v="0"/>
    <x v="1"/>
    <x v="8"/>
    <x v="8"/>
    <x v="8"/>
    <x v="8"/>
    <x v="0"/>
    <x v="8"/>
  </r>
  <r>
    <x v="9"/>
    <x v="9"/>
    <x v="0"/>
    <x v="1"/>
    <x v="0"/>
    <x v="0"/>
    <x v="7"/>
    <x v="1"/>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36318-F22B-45E5-B7D4-E5512CF61F63}" name="PivotTable2" cacheId="25"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J12" firstHeaderRow="0" firstDataRow="1" firstDataCol="6" rowPageCount="1" colPageCount="1"/>
  <pivotFields count="13">
    <pivotField compact="0" outline="0" showAll="0"/>
    <pivotField name="$FixedAssetPostingTypeName$" axis="axisPage" compact="0" outline="0" showAll="0">
      <items count="2">
        <item x="0"/>
        <item t="default"/>
      </items>
    </pivotField>
    <pivotField dataField="1" compact="0" outline="0" showAll="0"/>
    <pivotField dataField="1" compact="0" outline="0" showAll="0"/>
    <pivotField dataField="1" compact="0" outline="0" showAll="0"/>
    <pivotField name="$AssetNumber$" axis="axisRow" compact="0" outline="0" showAll="0" defaultSubtotal="0">
      <items count="1">
        <item x="0"/>
      </items>
    </pivotField>
    <pivotField name="$AssetDescription$" axis="axisRow" compact="0" outline="0" showAll="0" defaultSubtotal="0">
      <items count="1">
        <item x="0"/>
      </items>
    </pivotField>
    <pivotField name="$FixedAssetClassCode$" axis="axisRow" compact="0" outline="0" showAll="0">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2">
        <item x="0"/>
        <item t="default"/>
      </items>
      <extLst>
        <ext xmlns:x14="http://schemas.microsoft.com/office/spreadsheetml/2009/9/main" uri="{2946ED86-A175-432a-8AC1-64E0C546D7DE}">
          <x14:pivotField fillDownLabels="1"/>
        </ext>
      </extLst>
    </pivotField>
    <pivotField compact="0" outline="0" showAll="0">
      <items count="2">
        <item x="0"/>
        <item t="default"/>
      </items>
    </pivotField>
    <pivotField compact="0" outline="0" showAll="0">
      <items count="2">
        <item x="0"/>
        <item t="default"/>
      </items>
    </pivotField>
    <pivotField axis="axisRow" compact="0" outline="0" showAll="0" defaultSubtotal="0">
      <items count="1">
        <item x="0"/>
      </items>
    </pivotField>
    <pivotField axis="axisRow" compact="0" outline="0" showAll="0" defaultSubtotal="0">
      <items count="1">
        <item x="0"/>
      </items>
    </pivotField>
  </pivotFields>
  <rowFields count="6">
    <field x="7"/>
    <field x="8"/>
    <field x="5"/>
    <field x="6"/>
    <field x="11"/>
    <field x="12"/>
  </rowFields>
  <rowItems count="5">
    <i>
      <x/>
      <x/>
      <x/>
      <x/>
      <x/>
      <x/>
    </i>
    <i t="default" r="1">
      <x/>
    </i>
    <i t="blank" r="1">
      <x/>
    </i>
    <i t="default">
      <x/>
    </i>
    <i t="grand">
      <x/>
    </i>
  </rowItems>
  <colFields count="1">
    <field x="-2"/>
  </colFields>
  <colItems count="3">
    <i>
      <x/>
    </i>
    <i i="1">
      <x v="1"/>
    </i>
    <i i="2">
      <x v="2"/>
    </i>
  </colItems>
  <pageFields count="1">
    <pageField fld="1" hier="-1"/>
  </pageFields>
  <dataFields count="3">
    <dataField name="$BeforeStartingDateLabel$" fld="2" baseField="5" baseItem="0" numFmtId="4"/>
    <dataField name="$AtEndingDateLabel$" fld="3" baseField="5" baseItem="0" numFmtId="4"/>
    <dataField name="$NetChangeLabel$" fld="4" baseField="5" baseItem="0" numFmtId="4"/>
  </dataFields>
  <formats count="6">
    <format dxfId="42">
      <pivotArea outline="0" fieldPosition="0">
        <references count="1">
          <reference field="4294967294" count="1" selected="0">
            <x v="0"/>
          </reference>
        </references>
      </pivotArea>
    </format>
    <format dxfId="41">
      <pivotArea dataOnly="0" labelOnly="1" outline="0" fieldPosition="0">
        <references count="1">
          <reference field="4294967294" count="1">
            <x v="0"/>
          </reference>
        </references>
      </pivotArea>
    </format>
    <format dxfId="40">
      <pivotArea outline="0" fieldPosition="0">
        <references count="1">
          <reference field="4294967294" count="1" selected="0">
            <x v="1"/>
          </reference>
        </references>
      </pivotArea>
    </format>
    <format dxfId="39">
      <pivotArea dataOnly="0" labelOnly="1" outline="0" fieldPosition="0">
        <references count="1">
          <reference field="4294967294" count="1">
            <x v="1"/>
          </reference>
        </references>
      </pivotArea>
    </format>
    <format dxfId="38">
      <pivotArea outline="0" fieldPosition="0">
        <references count="1">
          <reference field="4294967294" count="1" selected="0">
            <x v="2"/>
          </reference>
        </references>
      </pivotArea>
    </format>
    <format dxfId="37">
      <pivotArea dataOnly="0" labelOnly="1" outline="0" fieldPosition="0">
        <references count="1">
          <reference field="4294967294" count="1">
            <x v="2"/>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A930C-AA0F-4118-86A4-B48E0BD0B8D4}" name="PivotTable2" cacheId="14"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N25" firstHeaderRow="0" firstDataRow="1" firstDataCol="4"/>
  <pivotFields count="17">
    <pivotField name="$AssetNumber$" axis="axisRow" compact="0" outline="0" showAll="0" defaultSubtotal="0">
      <items count="10">
        <item x="0"/>
        <item x="1"/>
        <item x="3"/>
        <item x="4"/>
        <item x="7"/>
        <item x="8"/>
        <item x="2"/>
        <item x="5"/>
        <item x="6"/>
        <item x="9"/>
      </items>
    </pivotField>
    <pivotField name="$AssetDescription$" axis="axisRow" compact="0" outline="0" showAll="0">
      <items count="11">
        <item x="7"/>
        <item x="2"/>
        <item x="8"/>
        <item x="5"/>
        <item x="1"/>
        <item x="0"/>
        <item x="6"/>
        <item x="9"/>
        <item x="3"/>
        <item x="4"/>
        <item t="default"/>
      </items>
    </pivotField>
    <pivotField name="$FixedAssetClassCode$" axis="axisRow" compact="0" outline="0" showAll="0">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4">
        <item x="1"/>
        <item x="0"/>
        <item x="2"/>
        <item t="default"/>
      </items>
      <extLst>
        <ext xmlns:x14="http://schemas.microsoft.com/office/spreadsheetml/2009/9/main" uri="{2946ED86-A175-432a-8AC1-64E0C546D7DE}">
          <x14:pivotField fillDownLabels="1"/>
        </ext>
      </extLst>
    </pivotField>
    <pivotField compact="0" outline="0" showAll="0">
      <items count="7">
        <item x="0"/>
        <item x="1"/>
        <item x="2"/>
        <item x="4"/>
        <item x="5"/>
        <item x="3"/>
        <item t="default"/>
      </items>
    </pivotField>
    <pivotField compact="0" outline="0" showAll="0">
      <items count="2">
        <item x="0"/>
        <item t="default"/>
      </items>
    </pivotField>
    <pivotField compact="0" outline="0" showAll="0">
      <items count="9">
        <item x="7"/>
        <item x="0"/>
        <item x="1"/>
        <item x="6"/>
        <item x="2"/>
        <item x="5"/>
        <item x="3"/>
        <item x="4"/>
        <item t="default"/>
      </items>
    </pivotField>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4">
    <field x="2"/>
    <field x="3"/>
    <field x="0"/>
    <field x="1"/>
  </rowFields>
  <rowItems count="18">
    <i>
      <x/>
      <x/>
      <x v="1"/>
      <x v="4"/>
    </i>
    <i r="2">
      <x v="2"/>
      <x v="8"/>
    </i>
    <i r="2">
      <x v="3"/>
      <x v="9"/>
    </i>
    <i r="2">
      <x v="9"/>
      <x v="7"/>
    </i>
    <i t="default" r="1">
      <x/>
    </i>
    <i t="blank" r="1">
      <x/>
    </i>
    <i r="1">
      <x v="1"/>
      <x/>
      <x v="5"/>
    </i>
    <i r="2">
      <x v="4"/>
      <x/>
    </i>
    <i r="2">
      <x v="5"/>
      <x v="2"/>
    </i>
    <i r="2">
      <x v="6"/>
      <x v="1"/>
    </i>
    <i r="2">
      <x v="7"/>
      <x v="3"/>
    </i>
    <i t="default" r="1">
      <x v="1"/>
    </i>
    <i t="blank" r="1">
      <x v="1"/>
    </i>
    <i r="1">
      <x v="2"/>
      <x v="8"/>
      <x v="6"/>
    </i>
    <i t="default" r="1">
      <x v="2"/>
    </i>
    <i t="blank" r="1">
      <x v="2"/>
    </i>
    <i t="default">
      <x/>
    </i>
    <i t="grand">
      <x/>
    </i>
  </rowItems>
  <colFields count="1">
    <field x="-2"/>
  </colFields>
  <colItems count="9">
    <i>
      <x/>
    </i>
    <i i="1">
      <x v="1"/>
    </i>
    <i i="2">
      <x v="2"/>
    </i>
    <i i="3">
      <x v="3"/>
    </i>
    <i i="4">
      <x v="4"/>
    </i>
    <i i="5">
      <x v="5"/>
    </i>
    <i i="6">
      <x v="6"/>
    </i>
    <i i="7">
      <x v="7"/>
    </i>
    <i i="8">
      <x v="8"/>
    </i>
  </colItems>
  <dataFields count="9">
    <dataField name="$AcquisitionCostBefore$" fld="8" baseField="0" baseItem="0"/>
    <dataField name="$AcquisitionCostNetChange$" fld="14" baseField="0" baseItem="0"/>
    <dataField name="$ProceedsOnDisposalNetChange$" fld="15" baseField="0" baseItem="0"/>
    <dataField name="$AcquisitionCostAfter$" fld="11" baseField="0" baseItem="0"/>
    <dataField name="$DepreciationBefore$" fld="9" baseField="0" baseItem="0"/>
    <dataField name="$DepreciationNetChange$" fld="16" baseField="0" baseItem="0"/>
    <dataField name="$DepreciationAfter$" fld="12" baseField="0" baseItem="0"/>
    <dataField name="$BookValueBefore$" fld="10" baseField="0" baseItem="0"/>
    <dataField name="$BookValueAfter$" fld="13" baseField="0" baseItem="0"/>
  </dataFields>
  <formats count="2">
    <format dxfId="31">
      <pivotArea outline="0" collapsedLevelsAreSubtotals="1" fieldPosition="0"/>
    </format>
    <format dxfId="30">
      <pivotArea dataOnly="0" labelOnly="1" outline="0" fieldPosition="0">
        <references count="1">
          <reference field="4294967294" count="9">
            <x v="0"/>
            <x v="1"/>
            <x v="2"/>
            <x v="3"/>
            <x v="4"/>
            <x v="5"/>
            <x v="6"/>
            <x v="7"/>
            <x v="8"/>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B07B64EE-C870-4B22-BCB9-2C1A14283BBF}" sourceName="FixedAssetClassCode">
  <pivotTables>
    <pivotTable tabId="7" name="PivotTable2"/>
  </pivotTables>
  <data>
    <tabular pivotCacheId="1718576882">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28295C9-4F2E-4B2A-A8A1-D7BB7F103340}" sourceName="FixedAssetSubclassCode">
  <pivotTables>
    <pivotTable tabId="7" name="PivotTable2"/>
  </pivotTables>
  <data>
    <tabular pivotCacheId="1718576882">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 xr10:uid="{3B5200E6-D35C-4159-A851-B840A6AF2986}" sourceName="BudgetedAsset">
  <pivotTables>
    <pivotTable tabId="7" name="PivotTable2"/>
  </pivotTables>
  <data>
    <tabular pivotCacheId="1718576882">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57AD777C-B8AC-4082-A4DA-2BB02C6C6B18}" sourceName="FixedAssetLocationCode">
  <pivotTables>
    <pivotTable tabId="7" name="PivotTable2"/>
  </pivotTables>
  <data>
    <tabular pivotCacheId="1718576882">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1" xr10:uid="{7F5F7654-9A15-439A-AF14-A24A35E62E07}" sourceName="FixedAssetClassCode">
  <pivotTables>
    <pivotTable tabId="10" name="PivotTable2"/>
  </pivotTables>
  <data>
    <tabular pivotCacheId="1409078130">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1" xr10:uid="{2C9F0835-2078-442B-9BA3-5E41FC9F0488}" sourceName="FixedAssetSubclassCode">
  <pivotTables>
    <pivotTable tabId="10" name="PivotTable2"/>
  </pivotTables>
  <data>
    <tabular pivotCacheId="1409078130">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1" xr10:uid="{A81B5FFF-9A5C-46A5-B64C-D95DBEA0ADE8}" sourceName="FixedAssetLocationCode">
  <pivotTables>
    <pivotTable tabId="10" name="PivotTable2"/>
  </pivotTables>
  <data>
    <tabular pivotCacheId="1409078130">
      <items count="6">
        <i x="0" s="1"/>
        <i x="1" s="1"/>
        <i x="2" s="1"/>
        <i x="4" s="1"/>
        <i x="5"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1" xr10:uid="{178E14CA-5E3F-4CEE-90F3-946DA623719A}" sourceName="BudgetedAsset">
  <pivotTables>
    <pivotTable tabId="10" name="PivotTable2"/>
  </pivotTables>
  <data>
    <tabular pivotCacheId="1409078130">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4BB727C3-A758-4D9B-B433-656D92FD11B6}" cache="Slicer_FixedAssetClassCode" caption="$FixedAssetClassCode$" rowHeight="246591"/>
  <slicer name="$FixedAssetSubclassCode$" xr10:uid="{8CAF4AF5-5CAE-43EA-936A-F4195D6EBEC0}" cache="Slicer_FixedAssetSubclassCode" caption="$FixedAssetSubclassCode$" rowHeight="246591"/>
  <slicer name="BudgetedAsset" xr10:uid="{92380455-6015-4593-B77A-E2B38EB6CE63}" cache="Slicer_BudgetedAsset" caption="$BudgetedAsset$" rowHeight="246591"/>
  <slicer name="FixedAssetLocationCode" xr10:uid="{CFF75A13-8388-4A26-8347-39A735E1FC2F}" cache="Slicer_FixedAssetLocationCode" caption="$FixedAssetLocationCode$"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1" xr10:uid="{E501DA54-E9C9-4D12-A7CF-9CC7F0AB4B37}" cache="Slicer_FixedAssetClassCode1" caption="$FixedAssetClassCode$" rowHeight="246591"/>
  <slicer name="$FixedAssetSubclassCode$ 1" xr10:uid="{C6845E6F-2FF2-4B4E-8D32-594461CE853C}" cache="Slicer_FixedAssetSubclassCode1" caption="$FixedAssetSubclassCode$" rowHeight="246591"/>
  <slicer name="FixedAssetLocationCode 1" xr10:uid="{985CD514-395A-4955-9CEB-EC5B0C792083}" cache="Slicer_FixedAssetLocationCode1" caption="$FixedAssetLocationCode$" rowHeight="246591"/>
  <slicer name="BudgetedAsset 1" xr10:uid="{8BCCD902-C511-4FBD-9FF9-13DAA11752C0}" cache="Slicer_BudgetedAsset1" caption="$BudgetedAsset$"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753DCC-0195-4965-9428-64C93A0FBD7A}" name="FixedAssetData" displayName="FixedAssetData" ref="A1:M2" insertRow="1" totalsRowShown="0" headerRowDxfId="32">
  <autoFilter ref="A1:M2" xr:uid="{FF753DCC-0195-4965-9428-64C93A0FBD7A}"/>
  <tableColumns count="13">
    <tableColumn id="1" xr3:uid="{BB724618-0C06-4B17-86F5-AF5A7955BE16}" name="FixedAssetPostingTypeNumber"/>
    <tableColumn id="2" xr3:uid="{64440C09-B4D6-4B19-BF16-5F4E69114404}" name="FixedAssetPostingTypeName"/>
    <tableColumn id="3" xr3:uid="{41194416-A3A9-4CDF-93EA-0546B745562B}" name="BeforeStartingDate"/>
    <tableColumn id="4" xr3:uid="{ACBC4539-DDAC-4F86-B1AA-0EF5622D35E3}" name="AtEndingDate"/>
    <tableColumn id="5" xr3:uid="{531FF9B9-5E37-4B76-8D5C-4DC89DA92944}" name="NetChange"/>
    <tableColumn id="6" xr3:uid="{2608504A-F084-4D8D-BB26-9C0552CE6821}" name="AssetNumber"/>
    <tableColumn id="7" xr3:uid="{DF54F312-8F38-4A23-AC17-33B73D568E17}" name="AssetDescription"/>
    <tableColumn id="8" xr3:uid="{98A1927A-207D-4E0D-B860-A041EBF80F6C}" name="FixedAssetClassCode"/>
    <tableColumn id="9" xr3:uid="{8B7B4BA3-5CC4-4CC1-9A27-1B2CC1F98EC4}" name="FixedAssetSubclassCode"/>
    <tableColumn id="10" xr3:uid="{908C60C1-574F-44EF-85B9-01C802CFF2A9}" name="FixedAssetLocationCode"/>
    <tableColumn id="11" xr3:uid="{3C1F412D-4620-45BE-AF10-A65BE9BC6181}" name="BudgetedAsset">
      <calculatedColumnFormula>FALSE()</calculatedColumnFormula>
    </tableColumn>
    <tableColumn id="12" xr3:uid="{1FCB446F-6A62-48F6-92BC-13E4390E401F}" name="AcquisitionDateField"/>
    <tableColumn id="13" xr3:uid="{B9297C33-A40D-437C-B123-B0BDF7D80F44}" name="DisposalDateField"/>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9" totalsRowShown="0">
  <autoFilter ref="A1:B29"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36">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35">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7" totalsRowShown="0" headerRowDxfId="34">
  <autoFilter ref="G1:H7"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33">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3434-30BD-4B67-A814-06C591002756}">
  <sheetPr>
    <pageSetUpPr fitToPage="1"/>
  </sheetPr>
  <dimension ref="B2:J45"/>
  <sheetViews>
    <sheetView tabSelected="1" zoomScale="115" zoomScaleNormal="115" workbookViewId="0">
      <selection activeCell="N37" sqref="N37"/>
    </sheetView>
  </sheetViews>
  <sheetFormatPr defaultRowHeight="16.75" x14ac:dyDescent="0.95"/>
  <cols>
    <col min="1" max="1" width="11" customWidth="1"/>
    <col min="2" max="2" width="27.0390625" bestFit="1" customWidth="1"/>
    <col min="3" max="3" width="24.9140625" bestFit="1" customWidth="1"/>
    <col min="4" max="4" width="16.0390625" bestFit="1" customWidth="1"/>
    <col min="5" max="5" width="18.6640625" bestFit="1" customWidth="1"/>
    <col min="6" max="6" width="19.7890625" style="2" bestFit="1" customWidth="1"/>
    <col min="7" max="7" width="17.4140625" style="2" bestFit="1" customWidth="1"/>
    <col min="8" max="8" width="23.2890625" style="2" bestFit="1" customWidth="1"/>
    <col min="9" max="9" width="18.9140625" bestFit="1" customWidth="1"/>
    <col min="10" max="10" width="40.4140625" bestFit="1" customWidth="1"/>
    <col min="52" max="52" width="8.6640625" customWidth="1"/>
  </cols>
  <sheetData>
    <row r="2" spans="2:10" ht="23" thickBot="1" x14ac:dyDescent="1.35">
      <c r="B2" s="4" t="s">
        <v>64</v>
      </c>
      <c r="J2" s="6" t="str">
        <f>CompanyName</f>
        <v>Company name Value</v>
      </c>
    </row>
    <row r="3" spans="2:10" ht="17.5" thickTop="1" x14ac:dyDescent="0.95">
      <c r="J3" s="2"/>
    </row>
    <row r="4" spans="2:10" x14ac:dyDescent="0.95">
      <c r="B4" t="str">
        <f>DepreciationBook</f>
        <v>Depreciation Book</v>
      </c>
      <c r="C4" t="str">
        <f>DepreciationBookCode</f>
        <v>DepreciationBookCode Value</v>
      </c>
      <c r="J4" s="7" t="str">
        <f>DataRetrieved &amp; " " &amp; TEXT(RetrievedAt, "dd/mm/yyyy")</f>
        <v>Data retrieved: Date Value</v>
      </c>
    </row>
    <row r="5" spans="2:10" x14ac:dyDescent="0.95">
      <c r="B5" s="5" t="s">
        <v>70</v>
      </c>
      <c r="C5" t="s">
        <v>65</v>
      </c>
      <c r="J5" s="7" t="str">
        <f>Period &amp; " " &amp; TEXT(StartingDate, "dd/mm/yyyy") &amp; " - " &amp; TEXT(EndingDate, "dd/mm/yyyy")</f>
        <v>Period: StartingDate Value - EndingDate Value</v>
      </c>
    </row>
    <row r="7" spans="2:10" x14ac:dyDescent="0.95">
      <c r="B7" s="5" t="s">
        <v>66</v>
      </c>
      <c r="C7" s="5" t="s">
        <v>67</v>
      </c>
      <c r="D7" s="5" t="s">
        <v>68</v>
      </c>
      <c r="E7" s="5" t="s">
        <v>69</v>
      </c>
      <c r="F7" s="5" t="s">
        <v>132</v>
      </c>
      <c r="G7" s="5" t="s">
        <v>133</v>
      </c>
      <c r="H7" s="2" t="s">
        <v>98</v>
      </c>
      <c r="I7" s="2" t="s">
        <v>99</v>
      </c>
      <c r="J7" s="2" t="s">
        <v>100</v>
      </c>
    </row>
    <row r="8" spans="2:10" x14ac:dyDescent="0.95">
      <c r="B8" t="s">
        <v>172</v>
      </c>
      <c r="C8" t="s">
        <v>172</v>
      </c>
      <c r="D8" t="s">
        <v>172</v>
      </c>
      <c r="E8" t="s">
        <v>172</v>
      </c>
      <c r="F8" t="s">
        <v>172</v>
      </c>
      <c r="G8" t="s">
        <v>172</v>
      </c>
      <c r="I8" s="2"/>
      <c r="J8" s="2"/>
    </row>
    <row r="9" spans="2:10" x14ac:dyDescent="0.95">
      <c r="B9" t="s">
        <v>172</v>
      </c>
      <c r="C9" t="s">
        <v>173</v>
      </c>
      <c r="F9"/>
      <c r="G9"/>
      <c r="I9" s="2"/>
      <c r="J9" s="2"/>
    </row>
    <row r="10" spans="2:10" x14ac:dyDescent="0.95">
      <c r="F10"/>
      <c r="G10"/>
      <c r="I10" s="2"/>
      <c r="J10" s="2"/>
    </row>
    <row r="11" spans="2:10" x14ac:dyDescent="0.95">
      <c r="B11" t="s">
        <v>173</v>
      </c>
      <c r="F11"/>
      <c r="G11"/>
      <c r="I11" s="2"/>
      <c r="J11" s="2"/>
    </row>
    <row r="12" spans="2:10" x14ac:dyDescent="0.95">
      <c r="B12" t="s">
        <v>63</v>
      </c>
      <c r="F12"/>
      <c r="G12"/>
      <c r="I12" s="2"/>
      <c r="J12" s="2"/>
    </row>
    <row r="13" spans="2:10" x14ac:dyDescent="0.95">
      <c r="F13"/>
      <c r="G13"/>
      <c r="H13"/>
    </row>
    <row r="14" spans="2:10" x14ac:dyDescent="0.95">
      <c r="F14"/>
      <c r="G14"/>
      <c r="H14"/>
    </row>
    <row r="15" spans="2:10" x14ac:dyDescent="0.95">
      <c r="F15"/>
      <c r="G15"/>
      <c r="H15"/>
    </row>
    <row r="16" spans="2:10" x14ac:dyDescent="0.95">
      <c r="F16"/>
      <c r="G16"/>
      <c r="H16"/>
    </row>
    <row r="17" spans="6:8" x14ac:dyDescent="0.95">
      <c r="F17"/>
      <c r="G17"/>
      <c r="H17"/>
    </row>
    <row r="18" spans="6:8" x14ac:dyDescent="0.95">
      <c r="F18"/>
      <c r="G18"/>
      <c r="H18"/>
    </row>
    <row r="19" spans="6:8" x14ac:dyDescent="0.95">
      <c r="F19"/>
      <c r="G19"/>
      <c r="H19"/>
    </row>
    <row r="20" spans="6:8" x14ac:dyDescent="0.95">
      <c r="F20"/>
      <c r="G20"/>
      <c r="H20"/>
    </row>
    <row r="21" spans="6:8" x14ac:dyDescent="0.95">
      <c r="F21"/>
      <c r="G21"/>
      <c r="H21"/>
    </row>
    <row r="22" spans="6:8" x14ac:dyDescent="0.95">
      <c r="F22"/>
      <c r="G22"/>
      <c r="H22"/>
    </row>
    <row r="23" spans="6:8" x14ac:dyDescent="0.95">
      <c r="F23"/>
      <c r="G23"/>
      <c r="H23"/>
    </row>
    <row r="24" spans="6:8" x14ac:dyDescent="0.95">
      <c r="F24"/>
      <c r="G24"/>
      <c r="H24"/>
    </row>
    <row r="25" spans="6:8" x14ac:dyDescent="0.95">
      <c r="F25"/>
      <c r="G25"/>
      <c r="H25"/>
    </row>
    <row r="26" spans="6:8" x14ac:dyDescent="0.95">
      <c r="F26"/>
      <c r="G26"/>
      <c r="H26"/>
    </row>
    <row r="27" spans="6:8" x14ac:dyDescent="0.95">
      <c r="F27"/>
      <c r="G27"/>
      <c r="H27"/>
    </row>
    <row r="28" spans="6:8" x14ac:dyDescent="0.95">
      <c r="F28"/>
      <c r="G28"/>
      <c r="H28"/>
    </row>
    <row r="29" spans="6:8" x14ac:dyDescent="0.95">
      <c r="F29"/>
      <c r="G29"/>
      <c r="H29"/>
    </row>
    <row r="30" spans="6:8" x14ac:dyDescent="0.95">
      <c r="F30"/>
      <c r="G30"/>
      <c r="H30"/>
    </row>
    <row r="31" spans="6:8" x14ac:dyDescent="0.95">
      <c r="F31"/>
      <c r="G31"/>
      <c r="H31"/>
    </row>
    <row r="32" spans="6:8" x14ac:dyDescent="0.95">
      <c r="F32"/>
      <c r="G32"/>
      <c r="H32"/>
    </row>
    <row r="33" customFormat="1" x14ac:dyDescent="0.95"/>
    <row r="34" customFormat="1" x14ac:dyDescent="0.95"/>
    <row r="35" customFormat="1" x14ac:dyDescent="0.95"/>
    <row r="36" customFormat="1" x14ac:dyDescent="0.95"/>
    <row r="37" customFormat="1" x14ac:dyDescent="0.95"/>
    <row r="38" customFormat="1" x14ac:dyDescent="0.95"/>
    <row r="39" customFormat="1" x14ac:dyDescent="0.95"/>
    <row r="40" customFormat="1" x14ac:dyDescent="0.95"/>
    <row r="41" customFormat="1" x14ac:dyDescent="0.95"/>
    <row r="42" customFormat="1" x14ac:dyDescent="0.95"/>
    <row r="43" customFormat="1" x14ac:dyDescent="0.95"/>
    <row r="44" customFormat="1" x14ac:dyDescent="0.95"/>
    <row r="45" customFormat="1" x14ac:dyDescent="0.95"/>
  </sheetData>
  <pageMargins left="0.7" right="0.7" top="0.75" bottom="0.75" header="0.3" footer="0.3"/>
  <pageSetup scale="53" fitToHeight="0"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3204-6DDB-43B7-8A20-A9608311C88A}">
  <dimension ref="B2:N25"/>
  <sheetViews>
    <sheetView workbookViewId="0">
      <selection activeCell="D14" sqref="D14 F14:N14"/>
      <pivotSelection pane="bottomRight" showHeader="1" extendable="1" axis="axisRow" dimension="2" start="6" min="6" max="11" activeRow="13" activeCol="3" previousRow="13" previousCol="3" click="1" r:id="rId1">
        <pivotArea dataOnly="0" outline="0" fieldPosition="0">
          <references count="1">
            <reference field="0" count="1">
              <x v="0"/>
            </reference>
          </references>
        </pivotArea>
      </pivotSelection>
    </sheetView>
  </sheetViews>
  <sheetFormatPr defaultRowHeight="16.75" x14ac:dyDescent="0.95"/>
  <cols>
    <col min="2" max="2" width="20.4140625" bestFit="1" customWidth="1"/>
    <col min="3" max="3" width="25.7890625" bestFit="1" customWidth="1"/>
    <col min="4" max="4" width="14.0390625" bestFit="1" customWidth="1"/>
    <col min="5" max="5" width="18.9140625" bestFit="1" customWidth="1"/>
    <col min="6" max="6" width="21.5390625" style="2" bestFit="1" customWidth="1"/>
    <col min="7" max="7" width="25.4140625" style="2" bestFit="1" customWidth="1"/>
    <col min="8" max="8" width="29.6640625" style="2" bestFit="1" customWidth="1"/>
    <col min="9" max="9" width="20.0390625" style="2" bestFit="1" customWidth="1"/>
    <col min="10" max="10" width="19.2890625" style="2" bestFit="1" customWidth="1"/>
    <col min="11" max="11" width="23.1640625" style="2" bestFit="1" customWidth="1"/>
    <col min="12" max="12" width="25.6640625" style="2" bestFit="1" customWidth="1"/>
    <col min="13" max="13" width="17.4140625" style="2" bestFit="1" customWidth="1"/>
    <col min="14" max="14" width="15.9140625" style="2" bestFit="1" customWidth="1"/>
    <col min="15" max="15" width="8.0390625" customWidth="1"/>
  </cols>
  <sheetData>
    <row r="2" spans="2:14" ht="23" thickBot="1" x14ac:dyDescent="1.35">
      <c r="B2" s="4" t="s">
        <v>145</v>
      </c>
      <c r="N2" s="6" t="str">
        <f>CompanyName</f>
        <v>Company name Value</v>
      </c>
    </row>
    <row r="3" spans="2:14" ht="17.5" thickTop="1" x14ac:dyDescent="0.95"/>
    <row r="4" spans="2:14" x14ac:dyDescent="0.95">
      <c r="B4" t="str">
        <f>DepreciationBook</f>
        <v>Depreciation Book</v>
      </c>
      <c r="C4" t="str">
        <f>DepreciationBookCode</f>
        <v>DepreciationBookCode Value</v>
      </c>
      <c r="N4" s="7" t="str">
        <f>DataRetrieved &amp; " " &amp; TEXT(RetrievedAt, "dd/mm/yyyy")</f>
        <v>Data retrieved: Date Value</v>
      </c>
    </row>
    <row r="5" spans="2:14" x14ac:dyDescent="0.95">
      <c r="N5" s="7" t="str">
        <f>Period &amp; " " &amp; TEXT(StartingDate, "dd/mm/yyyy") &amp; " - " &amp; TEXT(EndingDate, "dd/mm/yyyy")</f>
        <v>Period: StartingDate Value - EndingDate Value</v>
      </c>
    </row>
    <row r="7" spans="2:14" x14ac:dyDescent="0.95">
      <c r="B7" s="5" t="s">
        <v>66</v>
      </c>
      <c r="C7" s="5" t="s">
        <v>67</v>
      </c>
      <c r="D7" s="5" t="s">
        <v>68</v>
      </c>
      <c r="E7" s="5" t="s">
        <v>69</v>
      </c>
      <c r="F7" s="2" t="s">
        <v>166</v>
      </c>
      <c r="G7" s="2" t="s">
        <v>142</v>
      </c>
      <c r="H7" s="2" t="s">
        <v>143</v>
      </c>
      <c r="I7" s="2" t="s">
        <v>167</v>
      </c>
      <c r="J7" s="2" t="s">
        <v>168</v>
      </c>
      <c r="K7" s="2" t="s">
        <v>144</v>
      </c>
      <c r="L7" s="2" t="s">
        <v>169</v>
      </c>
      <c r="M7" s="2" t="s">
        <v>170</v>
      </c>
      <c r="N7" s="2" t="s">
        <v>171</v>
      </c>
    </row>
    <row r="8" spans="2:14" x14ac:dyDescent="0.95">
      <c r="B8" t="s">
        <v>103</v>
      </c>
      <c r="C8" t="s">
        <v>108</v>
      </c>
      <c r="D8" t="s">
        <v>106</v>
      </c>
      <c r="E8" t="s">
        <v>107</v>
      </c>
      <c r="F8" s="2">
        <v>0</v>
      </c>
      <c r="G8" s="2">
        <v>30000</v>
      </c>
      <c r="H8" s="2">
        <v>0</v>
      </c>
      <c r="I8" s="2">
        <v>30000</v>
      </c>
      <c r="J8" s="2">
        <v>0</v>
      </c>
      <c r="K8" s="2">
        <v>-6000</v>
      </c>
      <c r="L8" s="2">
        <v>-6000</v>
      </c>
      <c r="M8" s="2">
        <v>0</v>
      </c>
      <c r="N8" s="2">
        <v>24000</v>
      </c>
    </row>
    <row r="9" spans="2:14" x14ac:dyDescent="0.95">
      <c r="B9" t="s">
        <v>103</v>
      </c>
      <c r="C9" t="s">
        <v>108</v>
      </c>
      <c r="D9" t="s">
        <v>109</v>
      </c>
      <c r="E9" t="s">
        <v>110</v>
      </c>
      <c r="F9" s="2">
        <v>0</v>
      </c>
      <c r="G9" s="2">
        <v>42000</v>
      </c>
      <c r="H9" s="2">
        <v>0</v>
      </c>
      <c r="I9" s="2">
        <v>42000</v>
      </c>
      <c r="J9" s="2">
        <v>0</v>
      </c>
      <c r="K9" s="2">
        <v>-5600</v>
      </c>
      <c r="L9" s="2">
        <v>-5600</v>
      </c>
      <c r="M9" s="2">
        <v>0</v>
      </c>
      <c r="N9" s="2">
        <v>36400</v>
      </c>
    </row>
    <row r="10" spans="2:14" x14ac:dyDescent="0.95">
      <c r="B10" t="s">
        <v>103</v>
      </c>
      <c r="C10" t="s">
        <v>108</v>
      </c>
      <c r="D10" t="s">
        <v>111</v>
      </c>
      <c r="E10" t="s">
        <v>112</v>
      </c>
      <c r="F10" s="2">
        <v>0</v>
      </c>
      <c r="G10" s="2">
        <v>15000</v>
      </c>
      <c r="H10" s="2">
        <v>0</v>
      </c>
      <c r="I10" s="2">
        <v>15000</v>
      </c>
      <c r="J10" s="2">
        <v>0</v>
      </c>
      <c r="K10" s="2">
        <v>-1750</v>
      </c>
      <c r="L10" s="2">
        <v>-1750</v>
      </c>
      <c r="M10" s="2">
        <v>0</v>
      </c>
      <c r="N10" s="2">
        <v>13250</v>
      </c>
    </row>
    <row r="11" spans="2:14" x14ac:dyDescent="0.95">
      <c r="B11" t="s">
        <v>103</v>
      </c>
      <c r="C11" t="s">
        <v>108</v>
      </c>
      <c r="D11" t="s">
        <v>124</v>
      </c>
      <c r="E11" t="s">
        <v>125</v>
      </c>
      <c r="F11" s="2">
        <v>800</v>
      </c>
      <c r="G11" s="2">
        <v>0</v>
      </c>
      <c r="H11" s="2">
        <v>0</v>
      </c>
      <c r="I11" s="2">
        <v>800</v>
      </c>
      <c r="J11" s="2">
        <v>0</v>
      </c>
      <c r="K11" s="2">
        <v>0</v>
      </c>
      <c r="L11" s="2">
        <v>0</v>
      </c>
      <c r="M11" s="2">
        <v>800</v>
      </c>
      <c r="N11" s="2">
        <v>800</v>
      </c>
    </row>
    <row r="12" spans="2:14" x14ac:dyDescent="0.95">
      <c r="B12" t="s">
        <v>103</v>
      </c>
      <c r="C12" t="s">
        <v>127</v>
      </c>
      <c r="F12" s="2">
        <v>800</v>
      </c>
      <c r="G12" s="2">
        <v>87000</v>
      </c>
      <c r="H12" s="2">
        <v>0</v>
      </c>
      <c r="I12" s="2">
        <v>87800</v>
      </c>
      <c r="J12" s="2">
        <v>0</v>
      </c>
      <c r="K12" s="2">
        <v>-13350</v>
      </c>
      <c r="L12" s="2">
        <v>-13350</v>
      </c>
      <c r="M12" s="2">
        <v>800</v>
      </c>
      <c r="N12" s="2">
        <v>74450</v>
      </c>
    </row>
    <row r="14" spans="2:14" x14ac:dyDescent="0.95">
      <c r="B14" t="s">
        <v>103</v>
      </c>
      <c r="C14" t="s">
        <v>104</v>
      </c>
      <c r="D14" t="s">
        <v>101</v>
      </c>
      <c r="E14" t="s">
        <v>102</v>
      </c>
      <c r="F14" s="2">
        <v>800</v>
      </c>
      <c r="G14" s="2">
        <v>0</v>
      </c>
      <c r="H14" s="2">
        <v>0</v>
      </c>
      <c r="I14" s="2">
        <v>800</v>
      </c>
      <c r="J14" s="2">
        <v>0</v>
      </c>
      <c r="K14" s="2">
        <v>0</v>
      </c>
      <c r="L14" s="2">
        <v>0</v>
      </c>
      <c r="M14" s="2">
        <v>800</v>
      </c>
      <c r="N14" s="2">
        <v>800</v>
      </c>
    </row>
    <row r="15" spans="2:14" x14ac:dyDescent="0.95">
      <c r="B15" t="s">
        <v>103</v>
      </c>
      <c r="C15" t="s">
        <v>104</v>
      </c>
      <c r="D15" t="s">
        <v>113</v>
      </c>
      <c r="E15" t="s">
        <v>114</v>
      </c>
      <c r="F15" s="2">
        <v>0</v>
      </c>
      <c r="G15" s="2">
        <v>6600</v>
      </c>
      <c r="H15" s="2">
        <v>0</v>
      </c>
      <c r="I15" s="2">
        <v>6600</v>
      </c>
      <c r="J15" s="2">
        <v>0</v>
      </c>
      <c r="K15" s="2">
        <v>-660</v>
      </c>
      <c r="L15" s="2">
        <v>-660</v>
      </c>
      <c r="M15" s="2">
        <v>0</v>
      </c>
      <c r="N15" s="2">
        <v>5940</v>
      </c>
    </row>
    <row r="16" spans="2:14" x14ac:dyDescent="0.95">
      <c r="B16" t="s">
        <v>103</v>
      </c>
      <c r="C16" t="s">
        <v>104</v>
      </c>
      <c r="D16" t="s">
        <v>115</v>
      </c>
      <c r="E16" t="s">
        <v>116</v>
      </c>
      <c r="F16" s="2">
        <v>0</v>
      </c>
      <c r="G16" s="2">
        <v>4512</v>
      </c>
      <c r="H16" s="2">
        <v>0</v>
      </c>
      <c r="I16" s="2">
        <v>4512</v>
      </c>
      <c r="J16" s="2">
        <v>0</v>
      </c>
      <c r="K16" s="2">
        <v>-517</v>
      </c>
      <c r="L16" s="2">
        <v>-517</v>
      </c>
      <c r="M16" s="2">
        <v>0</v>
      </c>
      <c r="N16" s="2">
        <v>3995</v>
      </c>
    </row>
    <row r="17" spans="2:14" x14ac:dyDescent="0.95">
      <c r="B17" t="s">
        <v>103</v>
      </c>
      <c r="C17" t="s">
        <v>104</v>
      </c>
      <c r="D17" t="s">
        <v>117</v>
      </c>
      <c r="E17" t="s">
        <v>118</v>
      </c>
      <c r="F17" s="2">
        <v>0</v>
      </c>
      <c r="G17" s="2">
        <v>3024</v>
      </c>
      <c r="H17" s="2">
        <v>0</v>
      </c>
      <c r="I17" s="2">
        <v>3024</v>
      </c>
      <c r="J17" s="2">
        <v>0</v>
      </c>
      <c r="K17" s="2">
        <v>-630</v>
      </c>
      <c r="L17" s="2">
        <v>-630</v>
      </c>
      <c r="M17" s="2">
        <v>0</v>
      </c>
      <c r="N17" s="2">
        <v>2394</v>
      </c>
    </row>
    <row r="18" spans="2:14" x14ac:dyDescent="0.95">
      <c r="B18" t="s">
        <v>103</v>
      </c>
      <c r="C18" t="s">
        <v>104</v>
      </c>
      <c r="D18" t="s">
        <v>119</v>
      </c>
      <c r="E18" t="s">
        <v>120</v>
      </c>
      <c r="F18" s="2">
        <v>0</v>
      </c>
      <c r="G18" s="2">
        <v>3840</v>
      </c>
      <c r="H18" s="2">
        <v>0</v>
      </c>
      <c r="I18" s="2">
        <v>3840</v>
      </c>
      <c r="J18" s="2">
        <v>0</v>
      </c>
      <c r="K18" s="2">
        <v>-360</v>
      </c>
      <c r="L18" s="2">
        <v>-360</v>
      </c>
      <c r="M18" s="2">
        <v>0</v>
      </c>
      <c r="N18" s="2">
        <v>3480</v>
      </c>
    </row>
    <row r="19" spans="2:14" x14ac:dyDescent="0.95">
      <c r="B19" t="s">
        <v>103</v>
      </c>
      <c r="C19" t="s">
        <v>126</v>
      </c>
      <c r="F19" s="2">
        <v>800</v>
      </c>
      <c r="G19" s="2">
        <v>17976</v>
      </c>
      <c r="H19" s="2">
        <v>0</v>
      </c>
      <c r="I19" s="2">
        <v>18776</v>
      </c>
      <c r="J19" s="2">
        <v>0</v>
      </c>
      <c r="K19" s="2">
        <v>-2167</v>
      </c>
      <c r="L19" s="2">
        <v>-2167</v>
      </c>
      <c r="M19" s="2">
        <v>800</v>
      </c>
      <c r="N19" s="2">
        <v>16609</v>
      </c>
    </row>
    <row r="21" spans="2:14" x14ac:dyDescent="0.95">
      <c r="B21" t="s">
        <v>103</v>
      </c>
      <c r="C21" t="s">
        <v>123</v>
      </c>
      <c r="D21" t="s">
        <v>121</v>
      </c>
      <c r="E21" t="s">
        <v>122</v>
      </c>
      <c r="F21" s="2">
        <v>0</v>
      </c>
      <c r="G21" s="2">
        <v>7140</v>
      </c>
      <c r="H21" s="2">
        <v>0</v>
      </c>
      <c r="I21" s="2">
        <v>7140</v>
      </c>
      <c r="J21" s="2">
        <v>0</v>
      </c>
      <c r="K21" s="2">
        <v>-935</v>
      </c>
      <c r="L21" s="2">
        <v>-935</v>
      </c>
      <c r="M21" s="2">
        <v>0</v>
      </c>
      <c r="N21" s="2">
        <v>6205</v>
      </c>
    </row>
    <row r="22" spans="2:14" x14ac:dyDescent="0.95">
      <c r="B22" t="s">
        <v>103</v>
      </c>
      <c r="C22" t="s">
        <v>128</v>
      </c>
      <c r="F22" s="2">
        <v>0</v>
      </c>
      <c r="G22" s="2">
        <v>7140</v>
      </c>
      <c r="H22" s="2">
        <v>0</v>
      </c>
      <c r="I22" s="2">
        <v>7140</v>
      </c>
      <c r="J22" s="2">
        <v>0</v>
      </c>
      <c r="K22" s="2">
        <v>-935</v>
      </c>
      <c r="L22" s="2">
        <v>-935</v>
      </c>
      <c r="M22" s="2">
        <v>0</v>
      </c>
      <c r="N22" s="2">
        <v>6205</v>
      </c>
    </row>
    <row r="24" spans="2:14" x14ac:dyDescent="0.95">
      <c r="B24" t="s">
        <v>129</v>
      </c>
      <c r="F24" s="2">
        <v>1600</v>
      </c>
      <c r="G24" s="2">
        <v>112116</v>
      </c>
      <c r="H24" s="2">
        <v>0</v>
      </c>
      <c r="I24" s="2">
        <v>113716</v>
      </c>
      <c r="J24" s="2">
        <v>0</v>
      </c>
      <c r="K24" s="2">
        <v>-16452</v>
      </c>
      <c r="L24" s="2">
        <v>-16452</v>
      </c>
      <c r="M24" s="2">
        <v>1600</v>
      </c>
      <c r="N24" s="2">
        <v>97264</v>
      </c>
    </row>
    <row r="25" spans="2:14" x14ac:dyDescent="0.95">
      <c r="B25" t="s">
        <v>63</v>
      </c>
      <c r="F25" s="2">
        <v>1600</v>
      </c>
      <c r="G25" s="2">
        <v>112116</v>
      </c>
      <c r="H25" s="2">
        <v>0</v>
      </c>
      <c r="I25" s="2">
        <v>113716</v>
      </c>
      <c r="J25" s="2">
        <v>0</v>
      </c>
      <c r="K25" s="2">
        <v>-16452</v>
      </c>
      <c r="L25" s="2">
        <v>-16452</v>
      </c>
      <c r="M25" s="2">
        <v>1600</v>
      </c>
      <c r="N25" s="2">
        <v>97264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G28" sqref="A2:M111"/>
    </sheetView>
  </sheetViews>
  <sheetFormatPr defaultRowHeight="16.75" x14ac:dyDescent="0.95"/>
  <cols>
    <col min="1" max="1" width="18.375" customWidth="1"/>
    <col min="13" max="13" width="18.1640625" bestFit="1" customWidth="1"/>
  </cols>
  <sheetData>
    <row r="1" spans="1:13" x14ac:dyDescent="0.95">
      <c r="A1" t="s">
        <v>130</v>
      </c>
      <c r="B1" t="s">
        <v>39</v>
      </c>
      <c r="C1" t="s">
        <v>60</v>
      </c>
      <c r="D1" t="s">
        <v>61</v>
      </c>
      <c r="E1" t="s">
        <v>62</v>
      </c>
      <c r="F1" t="s">
        <v>29</v>
      </c>
      <c r="G1" t="s">
        <v>31</v>
      </c>
      <c r="H1" t="s">
        <v>33</v>
      </c>
      <c r="I1" t="s">
        <v>35</v>
      </c>
      <c r="J1" t="s">
        <v>131</v>
      </c>
      <c r="K1" t="s">
        <v>37</v>
      </c>
      <c r="L1" t="s">
        <v>132</v>
      </c>
      <c r="M1" t="s">
        <v>133</v>
      </c>
    </row>
    <row r="2" spans="1:13" x14ac:dyDescent="0.95">
      <c r="A2" s="8"/>
      <c r="B2" s="9"/>
      <c r="C2" s="2"/>
      <c r="D2" s="2"/>
      <c r="E2" s="2"/>
      <c r="F2" s="9"/>
      <c r="G2" s="9"/>
      <c r="H2" s="9"/>
      <c r="I2" s="9"/>
      <c r="J2" s="9"/>
      <c r="K2" s="8"/>
      <c r="L2" s="3"/>
      <c r="M2"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29"/>
  <sheetViews>
    <sheetView workbookViewId="0">
      <selection activeCell="B7" sqref="B7"/>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131</v>
      </c>
      <c r="B6" t="s">
        <v>134</v>
      </c>
    </row>
    <row r="7" spans="1:2" x14ac:dyDescent="0.95">
      <c r="A7" t="s">
        <v>37</v>
      </c>
      <c r="B7" t="s">
        <v>38</v>
      </c>
    </row>
    <row r="8" spans="1:2" x14ac:dyDescent="0.95">
      <c r="A8" t="s">
        <v>130</v>
      </c>
      <c r="B8" t="s">
        <v>135</v>
      </c>
    </row>
    <row r="9" spans="1:2" x14ac:dyDescent="0.95">
      <c r="A9" t="s">
        <v>39</v>
      </c>
      <c r="B9" t="s">
        <v>40</v>
      </c>
    </row>
    <row r="10" spans="1:2" x14ac:dyDescent="0.95">
      <c r="A10" t="s">
        <v>41</v>
      </c>
      <c r="B10" t="s">
        <v>42</v>
      </c>
    </row>
    <row r="11" spans="1:2" x14ac:dyDescent="0.95">
      <c r="A11" t="s">
        <v>43</v>
      </c>
      <c r="B11" t="s">
        <v>44</v>
      </c>
    </row>
    <row r="12" spans="1:2" x14ac:dyDescent="0.95">
      <c r="A12" t="s">
        <v>45</v>
      </c>
      <c r="B12" t="s">
        <v>46</v>
      </c>
    </row>
    <row r="13" spans="1:2" x14ac:dyDescent="0.95">
      <c r="A13" t="s">
        <v>47</v>
      </c>
      <c r="B13" t="s">
        <v>48</v>
      </c>
    </row>
    <row r="14" spans="1:2" x14ac:dyDescent="0.95">
      <c r="A14" t="s">
        <v>49</v>
      </c>
      <c r="B14" t="s">
        <v>50</v>
      </c>
    </row>
    <row r="15" spans="1:2" x14ac:dyDescent="0.95">
      <c r="A15" t="s">
        <v>71</v>
      </c>
      <c r="B15" t="s">
        <v>72</v>
      </c>
    </row>
    <row r="16" spans="1:2" x14ac:dyDescent="0.95">
      <c r="A16" t="s">
        <v>73</v>
      </c>
      <c r="B16" t="s">
        <v>136</v>
      </c>
    </row>
    <row r="17" spans="1:2" x14ac:dyDescent="0.95">
      <c r="A17" t="s">
        <v>137</v>
      </c>
      <c r="B17" t="s">
        <v>105</v>
      </c>
    </row>
    <row r="18" spans="1:2" x14ac:dyDescent="0.95">
      <c r="A18" t="s">
        <v>138</v>
      </c>
      <c r="B18" t="s">
        <v>139</v>
      </c>
    </row>
    <row r="19" spans="1:2" x14ac:dyDescent="0.95">
      <c r="A19" t="s">
        <v>140</v>
      </c>
      <c r="B19" t="s">
        <v>141</v>
      </c>
    </row>
    <row r="20" spans="1:2" x14ac:dyDescent="0.95">
      <c r="A20" t="s">
        <v>146</v>
      </c>
      <c r="B20" t="s">
        <v>150</v>
      </c>
    </row>
    <row r="21" spans="1:2" x14ac:dyDescent="0.95">
      <c r="A21" t="s">
        <v>156</v>
      </c>
      <c r="B21" t="s">
        <v>157</v>
      </c>
    </row>
    <row r="22" spans="1:2" x14ac:dyDescent="0.95">
      <c r="A22" t="s">
        <v>154</v>
      </c>
      <c r="B22" t="s">
        <v>155</v>
      </c>
    </row>
    <row r="23" spans="1:2" x14ac:dyDescent="0.95">
      <c r="A23" t="s">
        <v>147</v>
      </c>
      <c r="B23" t="s">
        <v>151</v>
      </c>
    </row>
    <row r="24" spans="1:2" x14ac:dyDescent="0.95">
      <c r="A24" t="s">
        <v>148</v>
      </c>
      <c r="B24" t="s">
        <v>152</v>
      </c>
    </row>
    <row r="25" spans="1:2" x14ac:dyDescent="0.95">
      <c r="A25" t="s">
        <v>149</v>
      </c>
      <c r="B25" t="s">
        <v>153</v>
      </c>
    </row>
    <row r="26" spans="1:2" x14ac:dyDescent="0.95">
      <c r="A26" t="s">
        <v>158</v>
      </c>
      <c r="B26" t="s">
        <v>160</v>
      </c>
    </row>
    <row r="27" spans="1:2" x14ac:dyDescent="0.95">
      <c r="A27" t="s">
        <v>159</v>
      </c>
      <c r="B27" t="s">
        <v>161</v>
      </c>
    </row>
    <row r="28" spans="1:2" x14ac:dyDescent="0.95">
      <c r="A28" t="s">
        <v>162</v>
      </c>
      <c r="B28" t="s">
        <v>164</v>
      </c>
    </row>
    <row r="29" spans="1:2" x14ac:dyDescent="0.95">
      <c r="A29" t="s">
        <v>163</v>
      </c>
      <c r="B29" t="s">
        <v>165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52" sqref="G52"/>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9C274-7A98-4D57-A620-6AB359E19BF5}">
  <dimension ref="A1:A13"/>
  <sheetViews>
    <sheetView workbookViewId="0">
      <selection activeCell="C27" sqref="C27"/>
    </sheetView>
  </sheetViews>
  <sheetFormatPr defaultRowHeight="16.75" x14ac:dyDescent="0.95"/>
  <cols>
    <col min="1" max="1" width="25.7890625" bestFit="1" customWidth="1"/>
  </cols>
  <sheetData>
    <row r="1" spans="1:1" x14ac:dyDescent="0.95">
      <c r="A1" t="str">
        <f>_xlfn.XLOOKUP("Company Name", ReportRequestValues[Request Property], ReportRequestValues[Request Property Value])</f>
        <v>Company name Value</v>
      </c>
    </row>
    <row r="2" spans="1:1" x14ac:dyDescent="0.95">
      <c r="A2" s="3" t="str">
        <f>_xlfn.XLOOKUP("Date", ReportRequestValues[Request Property], ReportRequestValues[Request Property Value])</f>
        <v>Date Value</v>
      </c>
    </row>
    <row r="3" spans="1:1" x14ac:dyDescent="0.95">
      <c r="A3" s="3" t="str">
        <f>_xlfn.XLOOKUP("DepreciationBookCode", ReportRequestPageValues[Request Page Option], ReportRequestPageValues[Request Page Option Value])</f>
        <v>DepreciationBookCode Value</v>
      </c>
    </row>
    <row r="4" spans="1:1" x14ac:dyDescent="0.95">
      <c r="A4" s="3" t="str">
        <f>_xlfn.XLOOKUP("StartingDate", ReportRequestPageValues[Request Page Option], ReportRequestPageValues[Request Page Option Value])</f>
        <v>StartingDate Value</v>
      </c>
    </row>
    <row r="5" spans="1:1" x14ac:dyDescent="0.95">
      <c r="A5" s="3" t="str">
        <f>_xlfn.XLOOKUP("EndingDate", ReportRequestPageValues[Request Page Option], ReportRequestPageValues[Request Page Option Value])</f>
        <v>EndingDate Value</v>
      </c>
    </row>
    <row r="6" spans="1:1" x14ac:dyDescent="0.95">
      <c r="A6" s="3" t="str">
        <f>_xlfn.XLOOKUP("DataRetrieved", CaptionData[Caption], CaptionData[Value])</f>
        <v>Data retrieved:</v>
      </c>
    </row>
    <row r="7" spans="1:1" x14ac:dyDescent="0.95">
      <c r="A7" s="3" t="str">
        <f>_xlfn.XLOOKUP("DepreciationBook", CaptionData[Caption], CaptionData[Value])</f>
        <v>Depreciation Book</v>
      </c>
    </row>
    <row r="8" spans="1:1" x14ac:dyDescent="0.95">
      <c r="A8" s="3" t="str">
        <f>_xlfn.XLOOKUP("Period", CaptionData[Caption], CaptionData[Value])</f>
        <v>Period:</v>
      </c>
    </row>
    <row r="9" spans="1:1" x14ac:dyDescent="0.95">
      <c r="A9" s="3"/>
    </row>
    <row r="10" spans="1:1" x14ac:dyDescent="0.95">
      <c r="A10" s="3"/>
    </row>
    <row r="11" spans="1:1" x14ac:dyDescent="0.95">
      <c r="A11" s="3"/>
    </row>
    <row r="12" spans="1:1" x14ac:dyDescent="0.95">
      <c r="A12" s="3"/>
    </row>
    <row r="13" spans="1:1" x14ac:dyDescent="0.95">
      <c r="A1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E12" sqref="E1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51</v>
      </c>
      <c r="D1" s="1" t="s">
        <v>17</v>
      </c>
      <c r="E1" s="1" t="s">
        <v>18</v>
      </c>
      <c r="F1" s="1" t="s">
        <v>51</v>
      </c>
      <c r="G1" s="1" t="s">
        <v>4</v>
      </c>
      <c r="H1" s="1" t="s">
        <v>5</v>
      </c>
      <c r="I1" s="1" t="s">
        <v>51</v>
      </c>
      <c r="J1" s="1" t="s">
        <v>27</v>
      </c>
      <c r="K1" s="1" t="s">
        <v>28</v>
      </c>
    </row>
    <row r="2" spans="1:11" x14ac:dyDescent="0.95">
      <c r="A2" t="s">
        <v>8</v>
      </c>
      <c r="B2" t="s">
        <v>83</v>
      </c>
      <c r="C2" t="s">
        <v>51</v>
      </c>
      <c r="D2" t="s">
        <v>19</v>
      </c>
      <c r="E2" t="s">
        <v>74</v>
      </c>
      <c r="F2" t="s">
        <v>51</v>
      </c>
      <c r="G2" t="s">
        <v>52</v>
      </c>
      <c r="H2" t="s">
        <v>92</v>
      </c>
      <c r="I2" t="s">
        <v>51</v>
      </c>
      <c r="J2" t="s">
        <v>53</v>
      </c>
      <c r="K2" t="s">
        <v>54</v>
      </c>
    </row>
    <row r="3" spans="1:11" x14ac:dyDescent="0.95">
      <c r="A3" t="s">
        <v>9</v>
      </c>
      <c r="B3" t="s">
        <v>84</v>
      </c>
      <c r="C3" t="s">
        <v>51</v>
      </c>
      <c r="D3" t="s">
        <v>20</v>
      </c>
      <c r="E3" t="s">
        <v>75</v>
      </c>
      <c r="F3" t="s">
        <v>51</v>
      </c>
      <c r="G3" t="s">
        <v>55</v>
      </c>
      <c r="H3" t="s">
        <v>93</v>
      </c>
      <c r="I3" t="s">
        <v>51</v>
      </c>
      <c r="J3" t="s">
        <v>51</v>
      </c>
      <c r="K3" t="s">
        <v>51</v>
      </c>
    </row>
    <row r="4" spans="1:11" x14ac:dyDescent="0.95">
      <c r="A4" t="s">
        <v>10</v>
      </c>
      <c r="B4" t="s">
        <v>85</v>
      </c>
      <c r="C4" t="s">
        <v>51</v>
      </c>
      <c r="D4" t="s">
        <v>21</v>
      </c>
      <c r="E4" t="s">
        <v>76</v>
      </c>
      <c r="F4" t="s">
        <v>51</v>
      </c>
      <c r="G4" t="s">
        <v>56</v>
      </c>
      <c r="H4" t="s">
        <v>94</v>
      </c>
      <c r="I4" t="s">
        <v>51</v>
      </c>
      <c r="J4" t="s">
        <v>51</v>
      </c>
      <c r="K4" t="s">
        <v>51</v>
      </c>
    </row>
    <row r="5" spans="1:11" x14ac:dyDescent="0.95">
      <c r="A5" t="s">
        <v>11</v>
      </c>
      <c r="B5" t="s">
        <v>86</v>
      </c>
      <c r="C5" t="s">
        <v>51</v>
      </c>
      <c r="D5" t="s">
        <v>22</v>
      </c>
      <c r="E5" t="s">
        <v>77</v>
      </c>
      <c r="F5" t="s">
        <v>51</v>
      </c>
      <c r="G5" t="s">
        <v>57</v>
      </c>
      <c r="H5" t="s">
        <v>95</v>
      </c>
      <c r="I5" t="s">
        <v>51</v>
      </c>
      <c r="J5" t="s">
        <v>51</v>
      </c>
      <c r="K5" t="s">
        <v>51</v>
      </c>
    </row>
    <row r="6" spans="1:11" x14ac:dyDescent="0.95">
      <c r="A6" t="s">
        <v>12</v>
      </c>
      <c r="B6" t="s">
        <v>87</v>
      </c>
      <c r="C6" t="s">
        <v>51</v>
      </c>
      <c r="D6" t="s">
        <v>23</v>
      </c>
      <c r="E6" t="s">
        <v>78</v>
      </c>
      <c r="F6" t="s">
        <v>51</v>
      </c>
      <c r="G6" t="s">
        <v>58</v>
      </c>
      <c r="H6" t="s">
        <v>96</v>
      </c>
      <c r="I6" t="s">
        <v>51</v>
      </c>
      <c r="J6" t="s">
        <v>51</v>
      </c>
      <c r="K6" t="s">
        <v>51</v>
      </c>
    </row>
    <row r="7" spans="1:11" x14ac:dyDescent="0.95">
      <c r="A7" t="s">
        <v>13</v>
      </c>
      <c r="B7" t="s">
        <v>88</v>
      </c>
      <c r="C7" t="s">
        <v>51</v>
      </c>
      <c r="D7" t="s">
        <v>24</v>
      </c>
      <c r="E7" t="s">
        <v>79</v>
      </c>
      <c r="F7" t="s">
        <v>51</v>
      </c>
      <c r="G7" t="s">
        <v>59</v>
      </c>
      <c r="H7" t="s">
        <v>97</v>
      </c>
      <c r="I7" t="s">
        <v>51</v>
      </c>
      <c r="J7" t="s">
        <v>51</v>
      </c>
      <c r="K7" t="s">
        <v>51</v>
      </c>
    </row>
    <row r="8" spans="1:11" x14ac:dyDescent="0.95">
      <c r="A8" t="s">
        <v>14</v>
      </c>
      <c r="B8" t="s">
        <v>89</v>
      </c>
      <c r="C8" t="s">
        <v>51</v>
      </c>
      <c r="D8" t="s">
        <v>25</v>
      </c>
      <c r="E8" t="s">
        <v>80</v>
      </c>
      <c r="F8" t="s">
        <v>51</v>
      </c>
      <c r="G8" t="s">
        <v>51</v>
      </c>
      <c r="H8" t="s">
        <v>51</v>
      </c>
      <c r="I8" t="s">
        <v>51</v>
      </c>
      <c r="J8" t="s">
        <v>51</v>
      </c>
      <c r="K8" t="s">
        <v>51</v>
      </c>
    </row>
    <row r="9" spans="1:11" x14ac:dyDescent="0.95">
      <c r="A9" t="s">
        <v>15</v>
      </c>
      <c r="B9" t="s">
        <v>90</v>
      </c>
      <c r="C9" t="s">
        <v>51</v>
      </c>
      <c r="D9" t="s">
        <v>0</v>
      </c>
      <c r="E9" t="s">
        <v>81</v>
      </c>
      <c r="F9" t="s">
        <v>51</v>
      </c>
      <c r="G9" t="s">
        <v>51</v>
      </c>
      <c r="H9" t="s">
        <v>51</v>
      </c>
      <c r="I9" t="s">
        <v>51</v>
      </c>
      <c r="J9" t="s">
        <v>51</v>
      </c>
      <c r="K9" t="s">
        <v>51</v>
      </c>
    </row>
    <row r="10" spans="1:11" x14ac:dyDescent="0.95">
      <c r="A10" t="s">
        <v>16</v>
      </c>
      <c r="B10" t="s">
        <v>91</v>
      </c>
      <c r="C10" t="s">
        <v>51</v>
      </c>
      <c r="D10" t="s">
        <v>26</v>
      </c>
      <c r="E10" t="s">
        <v>82</v>
      </c>
      <c r="F10" t="s">
        <v>51</v>
      </c>
      <c r="G10" t="s">
        <v>51</v>
      </c>
      <c r="H10" t="s">
        <v>51</v>
      </c>
      <c r="I10" t="s">
        <v>51</v>
      </c>
      <c r="J10" t="s">
        <v>51</v>
      </c>
      <c r="K10" t="s">
        <v>51</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b 5 a a 0 2 - a 5 5 0 - 4 a 1 7 - 9 7 1 3 - 7 8 8 8 f c c e 8 0 7 0 "   x m l n s = " h t t p : / / s c h e m a s . m i c r o s o f t . c o m / D a t a M a s h u p " > A A A A A O 4 G A A B Q S w M E F A A C A A g A 3 W q x 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3 W q 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1 q s V g m z f x r 6 A M A A C E s A A A T A B w A R m 9 y b X V s Y X M v U 2 V j d G l v b j E u b S C i G A A o o B Q A A A A A A A A A A A A A A A A A A A A A A A A A A A D t m k 1 v 2 j A Y x + 9 I f A c r v Y A U I d G W l 6 n q g U I 5 b I x 2 h W 2 H q o e Q u G A 1 x M x 2 N i r E d 5 + T A H H e C U 0 h S O G C a j / 4 e f v / H K c J h S p D 2 A A j 5 7 t + U y 6 V S 3 S m E K i B P l p C r U M p Z D 2 F K e A W 6 J C V S 4 B / R t g k K u Q j 9 0 s V 6 r W u S Q g 0 2 G 9 M 3 i Y Y v 1 W q q + e h M o e 3 k n c F 6 W X 9 3 M U G 4 6 Y v s r P Q h d S d K c a U O x u / L 6 D E V x w r E x 3 W x k Q x 6 C s m 8 y 7 W z b l h T d K K 4 1 V e r Y R 1 H z F l y J h a B k N z P o F E k g H j f w A G l 2 w t g y h b H l 7 A 8 g 5 y j 3 D E F G K Z 8 Y g t k x 5 U 0 V z R a 9 a v b K s O u z e 0 m P k h Z E 5 O o T + 2 4 o g I 1 K k T p C p B C 6 s X M Z l 0 d Y X S L t a C O b g 2 I 3 O i R p r d m d o U s o 3 l d l b H U 6 Q q + n p d 3 X X n C S 5 0 R e X t + a X o p t C f z b g 9 W v E 1 U Z a G P w c D / i X J G z P i s Z d X U g / R B a a K b t W w j 6 C u S e t q u Y S M C L e i K D v q H x N R Z B W o y / s Z 7 J m r V a 9 U L / x q F J I 0 u B w 0 4 G i N u l m O o M 6 x e M L / d t o D U F F n 4 D l G f y / 8 1 1 K 9 I b k 1 7 J k L n d e V 7 T y 4 D n Z T z k Q l G I s M E s Q e N 3 0 p R P G I / u K w E O z x S l i U M h g g y m q 8 V 3 x V N d w m t h L V 5 O B D k b P d j s y 5 K M M 5 / h v W I W d i M 1 w J Z C n H 4 + 9 n 2 c N u G I 8 R C E Z T J 8 w M M K + c r V p n x o + g J C j b 5 Y K P B 2 F J 6 r o H Y I + e 6 m L p r B m 3 d P 4 a W / s s 1 7 E 3 s H D k p L U f X 5 9 T E e A e X B C + L d q 1 + A i 9 n w d v k 2 O T C 3 b P G d 2 C 3 N O S 2 7 Q D i G X N w p Z T u w + 0 d / x Y Z 1 + L 8 0 l s q y C 2 I P b c i W 3 Z k U a D l g J X 3 x V b L H 0 e c G 0 U u O 6 B q w + Y o 4 E a u k 0 U u O 5 z N P a 0 b H 9 c x c t 0 3 l g t D s M F q 2 f P a u A w f C C o u 6 t z 3 i g t D s A F p W d P q f c A f C C i v i v y r s i p K e 0 j n U E C L B o z P v M m w S F 6 D m I h z n 4 U C F G C J 6 b B f 3 u Y X y D W 1 Y i N P I s T p N u R / S X / S L A K o U Y f j G 2 w u V F 9 u 1 B 9 o X q v 6 t v W + j G S P f C + K T e S b x a S L y S f c P t x i N j d g 5 G h 6 O 8 U 0 U M e d O / V 6 O 1 7 F o f d C q R q v l C I 4 N P e 3 Q 2 A E K n A R 6 D U v v c r h B W / Q 2 K 9 n v D D h A Q 5 q / G q A T 5 7 b x C k z q D W 7 9 Q j i u G M f c X I q I R G F v A q A 8 d r 1 G e z B R D 4 i p Z b J 3 u 9 1 M D L N e Z 7 C / c 3 r n k 9 x j u 0 Y v + G D K 0 2 g K / s w e R 7 S t g i d r H c c l w m l 0 O o X S Z F S H 4 w f N Q K X K W p w G U m F U h 4 y n b U 9 K / T p H / 1 G R T 4 / 8 d y 1 P Q b a d K / z l z / J 8 2 9 m S b 3 R r b K P 2 n i r T S J N z 9 D 8 5 5 T 7 F F z b 6 f J v Z V J 7 g n 3 r U d N / 0 u a 9 N u Z 8 3 7 M x D d v a g m 5 i + 9 u + Y 5 K N / 8 B U E s B A i 0 A F A A C A A g A 3 W q x W P F q 3 7 K k A A A A 9 g A A A B I A A A A A A A A A A A A A A A A A A A A A A E N v b m Z p Z y 9 Q Y W N r Y W d l L n h t b F B L A Q I t A B Q A A g A I A N 1 q s V g P y u m r p A A A A O k A A A A T A A A A A A A A A A A A A A A A A P A A A A B b Q 2 9 u d G V u d F 9 U e X B l c 1 0 u e G 1 s U E s B A i 0 A F A A C A A g A 3 W q x W C b N / G v o A w A A I S w A A B M A A A A A A A A A A A A A A A A A 4 Q 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W k A A A A A A A A H 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l 4 Z W R B c 3 N l d E R h d G E 8 L 0 l 0 Z W 1 Q Y X R o P j w v S X R l b U x v Y 2 F 0 a W 9 u P j x T d G F i b G V F b n R y a W V z P j x F b n R y e S B U e X B l P S J J c 1 B y a X Z h d G U i I F Z h b H V l P S J s M C I g L z 4 8 R W 5 0 c n k g V H l w Z T 0 i U X V l c n l J R C I g V m F s d W U 9 I n N h Y W I x M 2 Z k M y 1 l M T d k L T Q 5 M m U t O G E 4 O S 0 w M 2 U 5 Z j U 4 N j F j Z D 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M k R m l 4 Z W R B c 3 N l d E F u Y W x 5 c 2 l z J C F Q a X Z v d F R h Y m x l M i I g L z 4 8 R W 5 0 c n k g V H l w Z T 0 i R m l s b G V k Q 2 9 t c G x l d G V S Z X N 1 b H R U b 1 d v c m t z a G V l d C I g V m F s d W U 9 I m w w I i A v P j x F b n R y e S B U e X B l P S J G a W x s U 3 R h d H V z I i B W Y W x 1 Z T 0 i c 0 N v b X B s Z X R l I i A v P j x F b n R y e S B U e X B l P S J G a W x s Q 2 9 s d W 1 u T m F t Z X M i I F Z h b H V l P S J z W y Z x d W 9 0 O 0 Z p e G V k Q X N z Z X R Q b 3 N 0 a W 5 n V H l w Z U 5 1 b W J l c i Z x d W 9 0 O y w m c X V v d D t G a X h l Z E F z c 2 V 0 U G 9 z d G l u Z 1 R 5 c G V O Y W 1 l J n F 1 b 3 Q 7 L C Z x d W 9 0 O 0 J l Z m 9 y Z V N 0 Y X J 0 a W 5 n R G F 0 Z S Z x d W 9 0 O y w m c X V v d D t B d E V u Z G l u Z 0 R h d G U m c X V v d D s s J n F 1 b 3 Q 7 T m V 0 Q 2 h h b m d l J n F 1 b 3 Q 7 L C Z x d W 9 0 O 0 F z c 2 V 0 T n V t Y m V y J n F 1 b 3 Q 7 L C Z x d W 9 0 O 0 F z c 2 V 0 R G V z Y 3 J p c H R p b 2 4 m c X V v d D s s J n F 1 b 3 Q 7 R m l 4 Z W R B c 3 N l d E N s Y X N z Q 2 9 k Z S Z x d W 9 0 O y w m c X V v d D t G a X h l Z E F z c 2 V 0 U 3 V i Y 2 x h c 3 N D b 2 R l J n F 1 b 3 Q 7 L C Z x d W 9 0 O 0 Z p e G V k Q X N z Z X R M b 2 N h d G l v b k N v Z G U m c X V v d D s s J n F 1 b 3 Q 7 Q n V k Z 2 V 0 Z W R B c 3 N l d C Z x d W 9 0 O y w m c X V v d D t B Y 3 F 1 a X N p d G l v b k R h d G V G a W V s Z C Z x d W 9 0 O y w m c X V v d D t E a X N w b 3 N h b E R h d G V G a W V s Z C Z x d W 9 0 O 1 0 i I C 8 + P E V u d H J 5 I F R 5 c G U 9 I k Z p b G x D b 2 x 1 b W 5 U e X B l c y I g V m F s d W U 9 I n N C Z 1 l F Q k F R R 0 J n W U d B Q U V B Q U E 9 P S I g L z 4 8 R W 5 0 c n k g V H l w Z T 0 i R m l s b E x h c 3 R V c G R h d G V k I i B W Y W x 1 Z T 0 i Z D I w M j Q t M D U t M T d U M T E 6 M j E 6 N D M u N z I z N D M 3 N l o i I C 8 + P E V u d H J 5 I F R 5 c G U 9 I k Z p b G x F c n J v c k N v d W 5 0 I i B W Y W x 1 Z T 0 i b D A i I C 8 + P E V u d H J 5 I F R 5 c G U 9 I k Z p b G x F c n J v c k N v Z G U i I F Z h b H V l P S J z V W 5 r b m 9 3 b i I g L z 4 8 R W 5 0 c n k g V H l w Z T 0 i U m V j b 3 Z l c n l U Y X J n Z X R T a G V l d C I g V m F s d W U 9 I n M k R m l 4 Z W R B c 3 N l d E F u Y W x 5 c 2 l z J C I g L z 4 8 R W 5 0 c n k g V H l w Z T 0 i U m V j b 3 Z l c n l U Y X J n Z X R D b 2 x 1 b W 4 i I F Z h b H V l P S J s M i I g L z 4 8 R W 5 0 c n k g V H l w Z T 0 i U m V j b 3 Z l c n l U Y X J n Z X R S b 3 c i I F Z h b H V l P S J s N S I g L z 4 8 R W 5 0 c n k g V H l w Z T 0 i R m l s b E N v d W 5 0 I i B W Y W x 1 Z T 0 i b D E 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Z p e G V k Q X N z Z X R E Y X R h L 0 F 1 d G 9 S Z W 1 v d m V k Q 2 9 s d W 1 u c z E u e 0 Z p e G V k Q X N z Z X R Q b 3 N 0 a W 5 n V H l w Z U 5 1 b W J l c i w w f S Z x d W 9 0 O y w m c X V v d D t T Z W N 0 a W 9 u M S 9 G a X h l Z E F z c 2 V 0 R G F 0 Y S 9 B d X R v U m V t b 3 Z l Z E N v b H V t b n M x L n t G a X h l Z E F z c 2 V 0 U G 9 z d G l u Z 1 R 5 c G V O Y W 1 l L D F 9 J n F 1 b 3 Q 7 L C Z x d W 9 0 O 1 N l Y 3 R p b 2 4 x L 0 Z p e G V k Q X N z Z X R E Y X R h L 0 F 1 d G 9 S Z W 1 v d m V k Q 2 9 s d W 1 u c z E u e 0 J l Z m 9 y Z V N 0 Y X J 0 a W 5 n R G F 0 Z S w y f S Z x d W 9 0 O y w m c X V v d D t T Z W N 0 a W 9 u M S 9 G a X h l Z E F z c 2 V 0 R G F 0 Y S 9 B d X R v U m V t b 3 Z l Z E N v b H V t b n M x L n t B d E V u Z G l u Z 0 R h d G U s M 3 0 m c X V v d D s s J n F 1 b 3 Q 7 U 2 V j d G l v b j E v R m l 4 Z W R B c 3 N l d E R h d G E v Q X V 0 b 1 J l b W 9 2 Z W R D b 2 x 1 b W 5 z M S 5 7 T m V 0 Q 2 h h b m d l L D R 9 J n F 1 b 3 Q 7 L C Z x d W 9 0 O 1 N l Y 3 R p b 2 4 x L 0 Z p e G V k Q X N z Z X R E Y X R h L 0 F 1 d G 9 S Z W 1 v d m V k Q 2 9 s d W 1 u c z E u e 0 F z c 2 V 0 T n V t Y m V y L D V 9 J n F 1 b 3 Q 7 L C Z x d W 9 0 O 1 N l Y 3 R p b 2 4 x L 0 Z p e G V k Q X N z Z X R E Y X R h L 0 F 1 d G 9 S Z W 1 v d m V k Q 2 9 s d W 1 u c z E u e 0 F z c 2 V 0 R G V z Y 3 J p c H R p b 2 4 s N n 0 m c X V v d D s s J n F 1 b 3 Q 7 U 2 V j d G l v b j E v R m l 4 Z W R B c 3 N l d E R h d G E v Q X V 0 b 1 J l b W 9 2 Z W R D b 2 x 1 b W 5 z M S 5 7 R m l 4 Z W R B c 3 N l d E N s Y X N z Q 2 9 k Z S w 3 f S Z x d W 9 0 O y w m c X V v d D t T Z W N 0 a W 9 u M S 9 G a X h l Z E F z c 2 V 0 R G F 0 Y S 9 B d X R v U m V t b 3 Z l Z E N v b H V t b n M x L n t G a X h l Z E F z c 2 V 0 U 3 V i Y 2 x h c 3 N D b 2 R l L D h 9 J n F 1 b 3 Q 7 L C Z x d W 9 0 O 1 N l Y 3 R p b 2 4 x L 0 Z p e G V k Q X N z Z X R E Y X R h L 0 F 1 d G 9 S Z W 1 v d m V k Q 2 9 s d W 1 u c z E u e 0 Z p e G V k Q X N z Z X R M b 2 N h d G l v b k N v Z G U s O X 0 m c X V v d D s s J n F 1 b 3 Q 7 U 2 V j d G l v b j E v R m l 4 Z W R B c 3 N l d E R h d G E v Q X V 0 b 1 J l b W 9 2 Z W R D b 2 x 1 b W 5 z M S 5 7 Q n V k Z 2 V 0 Z W R B c 3 N l d C w x M H 0 m c X V v d D s s J n F 1 b 3 Q 7 U 2 V j d G l v b j E v R m l 4 Z W R B c 3 N l d E R h d G E v Q X V 0 b 1 J l b W 9 2 Z W R D b 2 x 1 b W 5 z M S 5 7 Q W N x d W l z a X R p b 2 5 E Y X R l R m l l b G Q s M T F 9 J n F 1 b 3 Q 7 L C Z x d W 9 0 O 1 N l Y 3 R p b 2 4 x L 0 Z p e G V k Q X N z Z X R E Y X R h L 0 F 1 d G 9 S Z W 1 v d m V k Q 2 9 s d W 1 u c z E u e 0 R p c 3 B v c 2 F s R G F 0 Z U Z p Z W x k L D E y f S Z x d W 9 0 O 1 0 s J n F 1 b 3 Q 7 Q 2 9 s d W 1 u Q 2 9 1 b n Q m c X V v d D s 6 M T M s J n F 1 b 3 Q 7 S 2 V 5 Q 2 9 s d W 1 u T m F t Z X M m c X V v d D s 6 W 1 0 s J n F 1 b 3 Q 7 Q 2 9 s d W 1 u S W R l b n R p d G l l c y Z x d W 9 0 O z p b J n F 1 b 3 Q 7 U 2 V j d G l v b j E v R m l 4 Z W R B c 3 N l d E R h d G E v Q X V 0 b 1 J l b W 9 2 Z W R D b 2 x 1 b W 5 z M S 5 7 R m l 4 Z W R B c 3 N l d F B v c 3 R p b m d U e X B l T n V t Y m V y L D B 9 J n F 1 b 3 Q 7 L C Z x d W 9 0 O 1 N l Y 3 R p b 2 4 x L 0 Z p e G V k Q X N z Z X R E Y X R h L 0 F 1 d G 9 S Z W 1 v d m V k Q 2 9 s d W 1 u c z E u e 0 Z p e G V k Q X N z Z X R Q b 3 N 0 a W 5 n V H l w Z U 5 h b W U s M X 0 m c X V v d D s s J n F 1 b 3 Q 7 U 2 V j d G l v b j E v R m l 4 Z W R B c 3 N l d E R h d G E v Q X V 0 b 1 J l b W 9 2 Z W R D b 2 x 1 b W 5 z M S 5 7 Q m V m b 3 J l U 3 R h c n R p b m d E Y X R l L D J 9 J n F 1 b 3 Q 7 L C Z x d W 9 0 O 1 N l Y 3 R p b 2 4 x L 0 Z p e G V k Q X N z Z X R E Y X R h L 0 F 1 d G 9 S Z W 1 v d m V k Q 2 9 s d W 1 u c z E u e 0 F 0 R W 5 k a W 5 n R G F 0 Z S w z f S Z x d W 9 0 O y w m c X V v d D t T Z W N 0 a W 9 u M S 9 G a X h l Z E F z c 2 V 0 R G F 0 Y S 9 B d X R v U m V t b 3 Z l Z E N v b H V t b n M x L n t O Z X R D a G F u Z 2 U s N H 0 m c X V v d D s s J n F 1 b 3 Q 7 U 2 V j d G l v b j E v R m l 4 Z W R B c 3 N l d E R h d G E v Q X V 0 b 1 J l b W 9 2 Z W R D b 2 x 1 b W 5 z M S 5 7 Q X N z Z X R O d W 1 i Z X I s N X 0 m c X V v d D s s J n F 1 b 3 Q 7 U 2 V j d G l v b j E v R m l 4 Z W R B c 3 N l d E R h d G E v Q X V 0 b 1 J l b W 9 2 Z W R D b 2 x 1 b W 5 z M S 5 7 Q X N z Z X R E Z X N j c m l w d G l v b i w 2 f S Z x d W 9 0 O y w m c X V v d D t T Z W N 0 a W 9 u M S 9 G a X h l Z E F z c 2 V 0 R G F 0 Y S 9 B d X R v U m V t b 3 Z l Z E N v b H V t b n M x L n t G a X h l Z E F z c 2 V 0 Q 2 x h c 3 N D b 2 R l L D d 9 J n F 1 b 3 Q 7 L C Z x d W 9 0 O 1 N l Y 3 R p b 2 4 x L 0 Z p e G V k Q X N z Z X R E Y X R h L 0 F 1 d G 9 S Z W 1 v d m V k Q 2 9 s d W 1 u c z E u e 0 Z p e G V k Q X N z Z X R T d W J j b G F z c 0 N v Z G U s O H 0 m c X V v d D s s J n F 1 b 3 Q 7 U 2 V j d G l v b j E v R m l 4 Z W R B c 3 N l d E R h d G E v Q X V 0 b 1 J l b W 9 2 Z W R D b 2 x 1 b W 5 z M S 5 7 R m l 4 Z W R B c 3 N l d E x v Y 2 F 0 a W 9 u Q 2 9 k Z S w 5 f S Z x d W 9 0 O y w m c X V v d D t T Z W N 0 a W 9 u M S 9 G a X h l Z E F z c 2 V 0 R G F 0 Y S 9 B d X R v U m V t b 3 Z l Z E N v b H V t b n M x L n t C d W R n Z X R l Z E F z c 2 V 0 L D E w f S Z x d W 9 0 O y w m c X V v d D t T Z W N 0 a W 9 u M S 9 G a X h l Z E F z c 2 V 0 R G F 0 Y S 9 B d X R v U m V t b 3 Z l Z E N v b H V t b n M x L n t B Y 3 F 1 a X N p d G l v b k R h d G V G a W V s Z C w x M X 0 m c X V v d D s s J n F 1 b 3 Q 7 U 2 V j d G l v b j E v R m l 4 Z W R B c 3 N l d E R h d G E v Q X V 0 b 1 J l b W 9 2 Z W R D b 2 x 1 b W 5 z M S 5 7 R G l z c G 9 z Y W x E Y X R l R m l l b G Q s M T J 9 J n F 1 b 3 Q 7 X S w m c X V v d D t S Z W x h d G l v b n N o a X B J b m Z v J n F 1 b 3 Q 7 O l t d f S I g L z 4 8 L 1 N 0 Y W J s Z U V u d H J p Z X M + P C 9 J d G V t P j x J d G V t P j x J d G V t T G 9 j Y X R p b 2 4 + P E l 0 Z W 1 U e X B l P k Z v c m 1 1 b G E 8 L 0 l 0 Z W 1 U e X B l P j x J d G V t U G F 0 a D 5 T Z W N 0 a W 9 u M S 9 G a X h l Z E F z c 2 V 0 R G F 0 Y S 9 T b 3 V y Y 2 U 8 L 0 l 0 Z W 1 Q Y X R o P j w v S X R l b U x v Y 2 F 0 a W 9 u P j x T d G F i b G V F b n R y a W V z I C 8 + P C 9 J d G V t P j x J d G V t P j x J d G V t T G 9 j Y X R p b 2 4 + P E l 0 Z W 1 U e X B l P k Z v c m 1 1 b G E 8 L 0 l 0 Z W 1 U e X B l P j x J d G V t U G F 0 a D 5 T Z W N 0 a W 9 u M S 9 G a X h l Z E F z c 2 V 0 R G F 0 Y S 9 D a G F u Z 2 V k J T I w V H l w Z T w v S X R l b V B h d G g + P C 9 J d G V t T G 9 j Y X R p b 2 4 + P F N 0 Y W J s Z U V u d H J p Z X M g L z 4 8 L 0 l 0 Z W 0 + P E l 0 Z W 0 + P E l 0 Z W 1 M b 2 N h d G l v b j 4 8 S X R l b V R 5 c G U + R m 9 y b X V s Y T w v S X R l b V R 5 c G U + P E l 0 Z W 1 Q Y X R o P l N l Y 3 R p b 2 4 x L 0 F j c X V p c 2 l 0 a W 9 u Q 2 9 z d E J l Z m 9 y Z V N 0 Y X J 0 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O D c 4 M D B l Z S 0 4 O T k 2 L T Q y M T Q t Y j F k Z i 1 k Z j B m N G I 1 N j I w Z j 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D c 1 N T U 3 M l o i I C 8 + P E V u d H J 5 I F R 5 c G U 9 I k Z p b G x T d G F 0 d X M i I F Z h b H V l P S J z Q 2 9 t c G x l d G U i I C 8 + P C 9 T d G F i b G V F b n R y a W V z P j w v S X R l b T 4 8 S X R l b T 4 8 S X R l b U x v Y 2 F 0 a W 9 u P j x J d G V t V H l w Z T 5 G b 3 J t d W x h P C 9 J d G V t V H l w Z T 4 8 S X R l b V B h d G g + U 2 V j d G l v b j E v Q W N x d W l z a X R p b 2 5 D b 3 N 0 Q m V m b 3 J l U 3 R h c n R p b m d E Y X R l R G F 0 Y S 9 T b 3 V y Y 2 U 8 L 0 l 0 Z W 1 Q Y X R o P j w v S X R l b U x v Y 2 F 0 a W 9 u P j x T d G F i b G V F b n R y a W V z I C 8 + P C 9 J d G V t P j x J d G V t P j x J d G V t T G 9 j Y X R p b 2 4 + P E l 0 Z W 1 U e X B l P k Z v c m 1 1 b G E 8 L 0 l 0 Z W 1 U e X B l P j x J d G V t U G F 0 a D 5 T Z W N 0 a W 9 u M S 9 B Y 3 F 1 a X N p d G l v b k N v c 3 R C Z W Z v c m V T d G F y d G l u Z 0 R h d G V E Y X R h L 1 J l b m F t Z W Q l M j B D b 2 x 1 b W 5 z P C 9 J d G V t U G F 0 a D 4 8 L 0 l 0 Z W 1 M b 2 N h d G l v b j 4 8 U 3 R h Y m x l R W 5 0 c m l l c y A v P j w v S X R l b T 4 8 S X R l b T 4 8 S X R l b U x v Y 2 F 0 a W 9 u P j x J d G V t V H l w Z T 5 G b 3 J t d W x h P C 9 J d G V t V H l w Z T 4 8 S X R l b V B h d G g + U 2 V j d G l v b j E v Q W N x d W l z a X R p b 2 5 D b 3 N 0 Q m V m b 3 J l U 3 R h c n R p b m d E Y X R l R G F 0 Y S 9 E d X B s a W N h d G V k J T I w Q 2 9 s d W 1 u P C 9 J d G V t U G F 0 a D 4 8 L 0 l 0 Z W 1 M b 2 N h d G l v b j 4 8 U 3 R h Y m x l R W 5 0 c m l l c y A v P j w v S X R l b T 4 8 S X R l b T 4 8 S X R l b U x v Y 2 F 0 a W 9 u P j x J d G V t V H l w Z T 5 G b 3 J t d W x h P C 9 J d G V t V H l w Z T 4 8 S X R l b V B h d G g + U 2 V j d G l v b j E v Q W N x d W l z a X R p b 2 5 D b 3 N 0 Q m V m b 3 J l U 3 R h c n R p b m d E Y X R l R G F 0 Y S 9 Q a X Z v d G V k J T I w Q 2 9 s d W 1 u P C 9 J d G V t U G F 0 a D 4 8 L 0 l 0 Z W 1 M b 2 N h d G l v b j 4 8 U 3 R h Y m x l R W 5 0 c m l l c y A v P j w v S X R l b T 4 8 S X R l b T 4 8 S X R l b U x v Y 2 F 0 a W 9 u P j x J d G V t V H l w Z T 5 G b 3 J t d W x h P C 9 J d G V t V H l w Z T 4 8 S X R l b V B h d G g + U 2 V j d G l v b j E v Q W N x d W l z a X R p b 2 5 D b 3 N 0 Q m V m b 3 J l U 3 R h c n R p b m d E Y X R l R G F 0 Y S 9 S Z W 1 v d m V k J T I w Q 2 9 s d W 1 u c z w v S X R l b V B h d G g + P C 9 J d G V t T G 9 j Y X R p b 2 4 + P F N 0 Y W J s Z U V u d H J p Z X M g L z 4 8 L 0 l 0 Z W 0 + P E l 0 Z W 0 + P E l 0 Z W 1 M b 2 N h d G l v b j 4 8 S X R l b V R 5 c G U + R m 9 y b X V s Y T w v S X R l b V R 5 c G U + P E l 0 Z W 1 Q Y X R o P l N l Y 3 R p b 2 4 x L 0 R l c H J l Y 2 l h d G l v b k J l Z m 9 y Z V N 0 Y X J 0 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N T E x N T F l Y S 0 x Z W E 1 L T Q 3 M W M t O W R m M C 1 j O D I z N G M 4 M z Y 3 Y j k 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D g w N j Y 0 N l o i I C 8 + P E V u d H J 5 I F R 5 c G U 9 I k Z p b G x T d G F 0 d X M i I F Z h b H V l P S J z Q 2 9 t c G x l d G U i I C 8 + P C 9 T d G F i b G V F b n R y a W V z P j w v S X R l b T 4 8 S X R l b T 4 8 S X R l b U x v Y 2 F 0 a W 9 u P j x J d G V t V H l w Z T 5 G b 3 J t d W x h P C 9 J d G V t V H l w Z T 4 8 S X R l b V B h d G g + U 2 V j d G l v b j E v R G V w c m V j a W F 0 a W 9 u Q m V m b 3 J l U 3 R h c n R p b m d E Y X R l R G F 0 Y S 9 T b 3 V y Y 2 U 8 L 0 l 0 Z W 1 Q Y X R o P j w v S X R l b U x v Y 2 F 0 a W 9 u P j x T d G F i b G V F b n R y a W V z I C 8 + P C 9 J d G V t P j x J d G V t P j x J d G V t T G 9 j Y X R p b 2 4 + P E l 0 Z W 1 U e X B l P k Z v c m 1 1 b G E 8 L 0 l 0 Z W 1 U e X B l P j x J d G V t U G F 0 a D 5 T Z W N 0 a W 9 u M S 9 E Z X B y Z W N p Y X R p b 2 5 C Z W Z v c m V T d G F y d G l u Z 0 R h d G V E Y X R h L 1 J l b m F t Z W Q l M j B D b 2 x 1 b W 5 z P C 9 J d G V t U G F 0 a D 4 8 L 0 l 0 Z W 1 M b 2 N h d G l v b j 4 8 U 3 R h Y m x l R W 5 0 c m l l c y A v P j w v S X R l b T 4 8 S X R l b T 4 8 S X R l b U x v Y 2 F 0 a W 9 u P j x J d G V t V H l w Z T 5 G b 3 J t d W x h P C 9 J d G V t V H l w Z T 4 8 S X R l b V B h d G g + U 2 V j d G l v b j E v R G V w c m V j a W F 0 a W 9 u Q m V m b 3 J l U 3 R h c n R p b m d E Y X R l R G F 0 Y S 9 E d X B s a W N h d G V k J T I w Q 2 9 s d W 1 u P C 9 J d G V t U G F 0 a D 4 8 L 0 l 0 Z W 1 M b 2 N h d G l v b j 4 8 U 3 R h Y m x l R W 5 0 c m l l c y A v P j w v S X R l b T 4 8 S X R l b T 4 8 S X R l b U x v Y 2 F 0 a W 9 u P j x J d G V t V H l w Z T 5 G b 3 J t d W x h P C 9 J d G V t V H l w Z T 4 8 S X R l b V B h d G g + U 2 V j d G l v b j E v R G V w c m V j a W F 0 a W 9 u Q m V m b 3 J l U 3 R h c n R p b m d E Y X R l R G F 0 Y S 9 Q a X Z v d G V k J T I w Q 2 9 s d W 1 u P C 9 J d G V t U G F 0 a D 4 8 L 0 l 0 Z W 1 M b 2 N h d G l v b j 4 8 U 3 R h Y m x l R W 5 0 c m l l c y A v P j w v S X R l b T 4 8 S X R l b T 4 8 S X R l b U x v Y 2 F 0 a W 9 u P j x J d G V t V H l w Z T 5 G b 3 J t d W x h P C 9 J d G V t V H l w Z T 4 8 S X R l b V B h d G g + U 2 V j d G l v b j E v R G V w c m V j a W F 0 a W 9 u Q m V m b 3 J l U 3 R h c n R p b m d E Y X R l R G F 0 Y S 9 S Z W 1 v d m V k J T I w Q 2 9 s d W 1 u c z w v S X R l b V B h d G g + P C 9 J d G V t T G 9 j Y X R p b 2 4 + P F N 0 Y W J s Z U V u d H J p Z X M g L z 4 8 L 0 l 0 Z W 0 + P E l 0 Z W 0 + P E l 0 Z W 1 M b 2 N h d G l v b j 4 8 S X R l b V R 5 c G U + R m 9 y b X V s Y T w v S X R l b V R 5 c G U + P E l 0 Z W 1 Q Y X R o P l N l Y 3 R p b 2 4 x L 0 J v b 2 t W Y W x 1 Z U J l Z m 9 y Z V N 0 Y X J 0 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G E 0 Z m Q z Y i 0 4 Y W Z m L T Q 5 M z c t O T h k Y y 0 0 Y z c 4 O G M 4 N 2 Y 2 Z j k 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D g 0 N z U z N l o i I C 8 + P E V u d H J 5 I F R 5 c G U 9 I k Z p b G x T d G F 0 d X M i I F Z h b H V l P S J z Q 2 9 t c G x l d G U i I C 8 + P C 9 T d G F i b G V F b n R y a W V z P j w v S X R l b T 4 8 S X R l b T 4 8 S X R l b U x v Y 2 F 0 a W 9 u P j x J d G V t V H l w Z T 5 G b 3 J t d W x h P C 9 J d G V t V H l w Z T 4 8 S X R l b V B h d G g + U 2 V j d G l v b j E v Q m 9 v a 1 Z h b H V l Q m V m b 3 J l U 3 R h c n R p b m d E Y X R l R G F 0 Y S 9 T b 3 V y Y 2 U 8 L 0 l 0 Z W 1 Q Y X R o P j w v S X R l b U x v Y 2 F 0 a W 9 u P j x T d G F i b G V F b n R y a W V z I C 8 + P C 9 J d G V t P j x J d G V t P j x J d G V t T G 9 j Y X R p b 2 4 + P E l 0 Z W 1 U e X B l P k Z v c m 1 1 b G E 8 L 0 l 0 Z W 1 U e X B l P j x J d G V t U G F 0 a D 5 T Z W N 0 a W 9 u M S 9 C b 2 9 r V m F s d W V C Z W Z v c m V T d G F y d G l u Z 0 R h d G V E Y X R h L 1 J l b m F t Z W Q l M j B D b 2 x 1 b W 5 z P C 9 J d G V t U G F 0 a D 4 8 L 0 l 0 Z W 1 M b 2 N h d G l v b j 4 8 U 3 R h Y m x l R W 5 0 c m l l c y A v P j w v S X R l b T 4 8 S X R l b T 4 8 S X R l b U x v Y 2 F 0 a W 9 u P j x J d G V t V H l w Z T 5 G b 3 J t d W x h P C 9 J d G V t V H l w Z T 4 8 S X R l b V B h d G g + U 2 V j d G l v b j E v Q m 9 v a 1 Z h b H V l Q m V m b 3 J l U 3 R h c n R p b m d E Y X R l R G F 0 Y S 9 E d X B s a W N h d G V k J T I w Q 2 9 s d W 1 u P C 9 J d G V t U G F 0 a D 4 8 L 0 l 0 Z W 1 M b 2 N h d G l v b j 4 8 U 3 R h Y m x l R W 5 0 c m l l c y A v P j w v S X R l b T 4 8 S X R l b T 4 8 S X R l b U x v Y 2 F 0 a W 9 u P j x J d G V t V H l w Z T 5 G b 3 J t d W x h P C 9 J d G V t V H l w Z T 4 8 S X R l b V B h d G g + U 2 V j d G l v b j E v Q m 9 v a 1 Z h b H V l Q m V m b 3 J l U 3 R h c n R p b m d E Y X R l R G F 0 Y S 9 Q a X Z v d G V k J T I w Q 2 9 s d W 1 u P C 9 J d G V t U G F 0 a D 4 8 L 0 l 0 Z W 1 M b 2 N h d G l v b j 4 8 U 3 R h Y m x l R W 5 0 c m l l c y A v P j w v S X R l b T 4 8 S X R l b T 4 8 S X R l b U x v Y 2 F 0 a W 9 u P j x J d G V t V H l w Z T 5 G b 3 J t d W x h P C 9 J d G V t V H l w Z T 4 8 S X R l b V B h d G g + U 2 V j d G l v b j E v Q m 9 v a 1 Z h b H V l Q m V m b 3 J l U 3 R h c n R p b m d E Y X R l R G F 0 Y S 9 S Z W 1 v d m V k J T I w Q 2 9 s d W 1 u c z w v S X R l b V B h d G g + P C 9 J d G V t T G 9 j Y X R p b 2 4 + P F N 0 Y W J s Z U V u d H J p Z X M g L z 4 8 L 0 l 0 Z W 0 + P E l 0 Z W 0 + P E l 0 Z W 1 M b 2 N h d G l v b j 4 8 S X R l b V R 5 c G U + R m 9 y b X V s Y T w v S X R l b V R 5 c G U + P E l 0 Z W 1 Q Y X R o P l N l Y 3 R p b 2 4 x L 0 F j c X V p c 2 l 0 a W 9 u Q 2 9 z d E F 0 R W 5 k 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Z W N k M D N m O S 0 4 O T F l L T Q 3 Z T M t O T l h N i 1 l Z G F j M m Z k M z Y 2 O D E 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D g 4 N z k 0 N l o i I C 8 + P E V u d H J 5 I F R 5 c G U 9 I k Z p b G x T d G F 0 d X M i I F Z h b H V l P S J z Q 2 9 t c G x l d G U i I C 8 + P C 9 T d G F i b G V F b n R y a W V z P j w v S X R l b T 4 8 S X R l b T 4 8 S X R l b U x v Y 2 F 0 a W 9 u P j x J d G V t V H l w Z T 5 G b 3 J t d W x h P C 9 J d G V t V H l w Z T 4 8 S X R l b V B h d G g + U 2 V j d G l v b j E v Q W N x d W l z a X R p b 2 5 D b 3 N 0 Q X R F b m R p b m d E Y X R l R G F 0 Y S 9 T b 3 V y Y 2 U 8 L 0 l 0 Z W 1 Q Y X R o P j w v S X R l b U x v Y 2 F 0 a W 9 u P j x T d G F i b G V F b n R y a W V z I C 8 + P C 9 J d G V t P j x J d G V t P j x J d G V t T G 9 j Y X R p b 2 4 + P E l 0 Z W 1 U e X B l P k Z v c m 1 1 b G E 8 L 0 l 0 Z W 1 U e X B l P j x J d G V t U G F 0 a D 5 T Z W N 0 a W 9 u M S 9 B Y 3 F 1 a X N p d G l v b k N v c 3 R B d E V u Z G l u Z 0 R h d G V E Y X R h L 1 J l b m F t Z W Q l M j B D b 2 x 1 b W 5 z P C 9 J d G V t U G F 0 a D 4 8 L 0 l 0 Z W 1 M b 2 N h d G l v b j 4 8 U 3 R h Y m x l R W 5 0 c m l l c y A v P j w v S X R l b T 4 8 S X R l b T 4 8 S X R l b U x v Y 2 F 0 a W 9 u P j x J d G V t V H l w Z T 5 G b 3 J t d W x h P C 9 J d G V t V H l w Z T 4 8 S X R l b V B h d G g + U 2 V j d G l v b j E v Q W N x d W l z a X R p b 2 5 D b 3 N 0 Q X R F b m R p b m d E Y X R l R G F 0 Y S 9 E d X B s a W N h d G V k J T I w Q 2 9 s d W 1 u P C 9 J d G V t U G F 0 a D 4 8 L 0 l 0 Z W 1 M b 2 N h d G l v b j 4 8 U 3 R h Y m x l R W 5 0 c m l l c y A v P j w v S X R l b T 4 8 S X R l b T 4 8 S X R l b U x v Y 2 F 0 a W 9 u P j x J d G V t V H l w Z T 5 G b 3 J t d W x h P C 9 J d G V t V H l w Z T 4 8 S X R l b V B h d G g + U 2 V j d G l v b j E v Q W N x d W l z a X R p b 2 5 D b 3 N 0 Q X R F b m R p b m d E Y X R l R G F 0 Y S 9 Q a X Z v d G V k J T I w Q 2 9 s d W 1 u P C 9 J d G V t U G F 0 a D 4 8 L 0 l 0 Z W 1 M b 2 N h d G l v b j 4 8 U 3 R h Y m x l R W 5 0 c m l l c y A v P j w v S X R l b T 4 8 S X R l b T 4 8 S X R l b U x v Y 2 F 0 a W 9 u P j x J d G V t V H l w Z T 5 G b 3 J t d W x h P C 9 J d G V t V H l w Z T 4 8 S X R l b V B h d G g + U 2 V j d G l v b j E v Q W N x d W l z a X R p b 2 5 D b 3 N 0 Q X R F b m R p b m d E Y X R l R G F 0 Y S 9 S Z W 1 v d m V k J T I w Q 2 9 s d W 1 u c z w v S X R l b V B h d G g + P C 9 J d G V t T G 9 j Y X R p b 2 4 + P F N 0 Y W J s Z U V u d H J p Z X M g L z 4 8 L 0 l 0 Z W 0 + P E l 0 Z W 0 + P E l 0 Z W 1 M b 2 N h d G l v b j 4 8 S X R l b V R 5 c G U + R m 9 y b X V s Y T w v S X R l b V R 5 c G U + P E l 0 Z W 1 Q Y X R o P l N l Y 3 R p b 2 4 x L 0 R l c H J l Y 2 l h d G l v b k F 0 R W 5 k 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O T N k N D l h N i 0 y Z m U w L T R i M 2 E t Y m R l N C 0 2 N W Y 1 Z D Q 1 Y T M w O W I 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D k 0 M j I w N 1 o i I C 8 + P E V u d H J 5 I F R 5 c G U 9 I k Z p b G x T d G F 0 d X M i I F Z h b H V l P S J z Q 2 9 t c G x l d G U i I C 8 + P C 9 T d G F i b G V F b n R y a W V z P j w v S X R l b T 4 8 S X R l b T 4 8 S X R l b U x v Y 2 F 0 a W 9 u P j x J d G V t V H l w Z T 5 G b 3 J t d W x h P C 9 J d G V t V H l w Z T 4 8 S X R l b V B h d G g + U 2 V j d G l v b j E v R G V w c m V j a W F 0 a W 9 u Q X R F b m R p b m d E Y X R l R G F 0 Y S 9 T b 3 V y Y 2 U 8 L 0 l 0 Z W 1 Q Y X R o P j w v S X R l b U x v Y 2 F 0 a W 9 u P j x T d G F i b G V F b n R y a W V z I C 8 + P C 9 J d G V t P j x J d G V t P j x J d G V t T G 9 j Y X R p b 2 4 + P E l 0 Z W 1 U e X B l P k Z v c m 1 1 b G E 8 L 0 l 0 Z W 1 U e X B l P j x J d G V t U G F 0 a D 5 T Z W N 0 a W 9 u M S 9 E Z X B y Z W N p Y X R p b 2 5 B d E V u Z G l u Z 0 R h d G V E Y X R h L 1 J l b m F t Z W Q l M j B D b 2 x 1 b W 5 z P C 9 J d G V t U G F 0 a D 4 8 L 0 l 0 Z W 1 M b 2 N h d G l v b j 4 8 U 3 R h Y m x l R W 5 0 c m l l c y A v P j w v S X R l b T 4 8 S X R l b T 4 8 S X R l b U x v Y 2 F 0 a W 9 u P j x J d G V t V H l w Z T 5 G b 3 J t d W x h P C 9 J d G V t V H l w Z T 4 8 S X R l b V B h d G g + U 2 V j d G l v b j E v R G V w c m V j a W F 0 a W 9 u Q X R F b m R p b m d E Y X R l R G F 0 Y S 9 E d X B s a W N h d G V k J T I w Q 2 9 s d W 1 u P C 9 J d G V t U G F 0 a D 4 8 L 0 l 0 Z W 1 M b 2 N h d G l v b j 4 8 U 3 R h Y m x l R W 5 0 c m l l c y A v P j w v S X R l b T 4 8 S X R l b T 4 8 S X R l b U x v Y 2 F 0 a W 9 u P j x J d G V t V H l w Z T 5 G b 3 J t d W x h P C 9 J d G V t V H l w Z T 4 8 S X R l b V B h d G g + U 2 V j d G l v b j E v R G V w c m V j a W F 0 a W 9 u Q X R F b m R p b m d E Y X R l R G F 0 Y S 9 Q a X Z v d G V k J T I w Q 2 9 s d W 1 u P C 9 J d G V t U G F 0 a D 4 8 L 0 l 0 Z W 1 M b 2 N h d G l v b j 4 8 U 3 R h Y m x l R W 5 0 c m l l c y A v P j w v S X R l b T 4 8 S X R l b T 4 8 S X R l b U x v Y 2 F 0 a W 9 u P j x J d G V t V H l w Z T 5 G b 3 J t d W x h P C 9 J d G V t V H l w Z T 4 8 S X R l b V B h d G g + U 2 V j d G l v b j E v R G V w c m V j a W F 0 a W 9 u Q X R F b m R p b m d E Y X R l R G F 0 Y S 9 S Z W 1 v d m V k J T I w Q 2 9 s d W 1 u c z w v S X R l b V B h d G g + P C 9 J d G V t T G 9 j Y X R p b 2 4 + P F N 0 Y W J s Z U V u d H J p Z X M g L z 4 8 L 0 l 0 Z W 0 + P E l 0 Z W 0 + P E l 0 Z W 1 M b 2 N h d G l v b j 4 8 S X R l b V R 5 c G U + R m 9 y b X V s Y T w v S X R l b V R 5 c G U + P E l 0 Z W 1 Q Y X R o P l N l Y 3 R p b 2 4 x L 0 J v b 2 t W Y W x 1 Z U F 0 R W 5 k 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N 2 J h Y z I 2 M y 1 k Z W N h L T Q 0 N T M t Y T V k Z C 1 h Z G J k N D M 0 Y T k 4 N D c 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T A w M z A 4 N V o i I C 8 + P E V u d H J 5 I F R 5 c G U 9 I k Z p b G x T d G F 0 d X M i I F Z h b H V l P S J z Q 2 9 t c G x l d G U i I C 8 + P C 9 T d G F i b G V F b n R y a W V z P j w v S X R l b T 4 8 S X R l b T 4 8 S X R l b U x v Y 2 F 0 a W 9 u P j x J d G V t V H l w Z T 5 G b 3 J t d W x h P C 9 J d G V t V H l w Z T 4 8 S X R l b V B h d G g + U 2 V j d G l v b j E v Q m 9 v a 1 Z h b H V l Q X R F b m R p b m d E Y X R l R G F 0 Y S 9 T b 3 V y Y 2 U 8 L 0 l 0 Z W 1 Q Y X R o P j w v S X R l b U x v Y 2 F 0 a W 9 u P j x T d G F i b G V F b n R y a W V z I C 8 + P C 9 J d G V t P j x J d G V t P j x J d G V t T G 9 j Y X R p b 2 4 + P E l 0 Z W 1 U e X B l P k Z v c m 1 1 b G E 8 L 0 l 0 Z W 1 U e X B l P j x J d G V t U G F 0 a D 5 T Z W N 0 a W 9 u M S 9 C b 2 9 r V m F s d W V B d E V u Z G l u Z 0 R h d G V E Y X R h L 1 J l b m F t Z W Q l M j B D b 2 x 1 b W 5 z P C 9 J d G V t U G F 0 a D 4 8 L 0 l 0 Z W 1 M b 2 N h d G l v b j 4 8 U 3 R h Y m x l R W 5 0 c m l l c y A v P j w v S X R l b T 4 8 S X R l b T 4 8 S X R l b U x v Y 2 F 0 a W 9 u P j x J d G V t V H l w Z T 5 G b 3 J t d W x h P C 9 J d G V t V H l w Z T 4 8 S X R l b V B h d G g + U 2 V j d G l v b j E v Q m 9 v a 1 Z h b H V l Q X R F b m R p b m d E Y X R l R G F 0 Y S 9 E d X B s a W N h d G V k J T I w Q 2 9 s d W 1 u P C 9 J d G V t U G F 0 a D 4 8 L 0 l 0 Z W 1 M b 2 N h d G l v b j 4 8 U 3 R h Y m x l R W 5 0 c m l l c y A v P j w v S X R l b T 4 8 S X R l b T 4 8 S X R l b U x v Y 2 F 0 a W 9 u P j x J d G V t V H l w Z T 5 G b 3 J t d W x h P C 9 J d G V t V H l w Z T 4 8 S X R l b V B h d G g + U 2 V j d G l v b j E v Q m 9 v a 1 Z h b H V l Q X R F b m R p b m d E Y X R l R G F 0 Y S 9 Q a X Z v d G V k J T I w Q 2 9 s d W 1 u P C 9 J d G V t U G F 0 a D 4 8 L 0 l 0 Z W 1 M b 2 N h d G l v b j 4 8 U 3 R h Y m x l R W 5 0 c m l l c y A v P j w v S X R l b T 4 8 S X R l b T 4 8 S X R l b U x v Y 2 F 0 a W 9 u P j x J d G V t V H l w Z T 5 G b 3 J t d W x h P C 9 J d G V t V H l w Z T 4 8 S X R l b V B h d G g + U 2 V j d G l v b j E v Q m 9 v a 1 Z h b H V l Q X R F b m R p b m d E Y X R l R G F 0 Y S 9 S Z W 1 v d m V k J T I w Q 2 9 s d W 1 u c z w v S X R l b V B h d G g + P C 9 J d G V t T G 9 j Y X R p b 2 4 + P F N 0 Y W J s Z U V u d H J p Z X M g L z 4 8 L 0 l 0 Z W 0 + P E l 0 Z W 0 + P E l 0 Z W 1 M b 2 N h d G l v b j 4 8 S X R l b V R 5 c G U + R m 9 y b X V s Y T w v S X R l b V R 5 c G U + P E l 0 Z W 1 Q Y X R o P l N l Y 3 R p b 2 4 x L 0 F j c X V p c 2 l 0 a W 9 u Q 2 9 z d E J l Z m 9 y Z V N 0 Y X J 0 a W 5 n R G F 0 Z U R h d G E v U m V u Y W 1 l Z C U y M E N v b H V t b n M x P C 9 J d G V t U G F 0 a D 4 8 L 0 l 0 Z W 1 M b 2 N h d G l v b j 4 8 U 3 R h Y m x l R W 5 0 c m l l c y A v P j w v S X R l b T 4 8 S X R l b T 4 8 S X R l b U x v Y 2 F 0 a W 9 u P j x J d G V t V H l w Z T 5 G b 3 J t d W x h P C 9 J d G V t V H l w Z T 4 8 S X R l b V B h d G g + U 2 V j d G l v b j E v R G V w c m V j a W F 0 a W 9 u Q m V m b 3 J l U 3 R h c n R p b m d E Y X R l R G F 0 Y S 9 S Z W 5 h b W V k J T I w Q 2 9 s d W 1 u c z E 8 L 0 l 0 Z W 1 Q Y X R o P j w v S X R l b U x v Y 2 F 0 a W 9 u P j x T d G F i b G V F b n R y a W V z I C 8 + P C 9 J d G V t P j x J d G V t P j x J d G V t T G 9 j Y X R p b 2 4 + P E l 0 Z W 1 U e X B l P k Z v c m 1 1 b G E 8 L 0 l 0 Z W 1 U e X B l P j x J d G V t U G F 0 a D 5 T Z W N 0 a W 9 u M S 9 C b 2 9 r V m F s d W V C Z W Z v c m V T d G F y d G l u Z 0 R h d G V E Y X R h L 1 J l b m F t Z W Q l M j B D b 2 x 1 b W 5 z M T w v S X R l b V B h d G g + P C 9 J d G V t T G 9 j Y X R p b 2 4 + P F N 0 Y W J s Z U V u d H J p Z X M g L z 4 8 L 0 l 0 Z W 0 + P E l 0 Z W 0 + P E l 0 Z W 1 M b 2 N h d G l v b j 4 8 S X R l b V R 5 c G U + R m 9 y b X V s Y T w v S X R l b V R 5 c G U + P E l 0 Z W 1 Q Y X R o P l N l Y 3 R p b 2 4 x L 0 F j c X V p c 2 l 0 a W 9 u Q 2 9 z d E F 0 R W 5 k a W 5 n R G F 0 Z U R h d G E v U m V u Y W 1 l Z C U y M E N v b H V t b n M x P C 9 J d G V t U G F 0 a D 4 8 L 0 l 0 Z W 1 M b 2 N h d G l v b j 4 8 U 3 R h Y m x l R W 5 0 c m l l c y A v P j w v S X R l b T 4 8 S X R l b T 4 8 S X R l b U x v Y 2 F 0 a W 9 u P j x J d G V t V H l w Z T 5 G b 3 J t d W x h P C 9 J d G V t V H l w Z T 4 8 S X R l b V B h d G g + U 2 V j d G l v b j E v R G V w c m V j a W F 0 a W 9 u Q X R F b m R p b m d E Y X R l R G F 0 Y S 9 S Z W 5 h b W V k J T I w Q 2 9 s d W 1 u c z E 8 L 0 l 0 Z W 1 Q Y X R o P j w v S X R l b U x v Y 2 F 0 a W 9 u P j x T d G F i b G V F b n R y a W V z I C 8 + P C 9 J d G V t P j x J d G V t P j x J d G V t T G 9 j Y X R p b 2 4 + P E l 0 Z W 1 U e X B l P k Z v c m 1 1 b G E 8 L 0 l 0 Z W 1 U e X B l P j x J d G V t U G F 0 a D 5 T Z W N 0 a W 9 u M S 9 C b 2 9 r V m F s d W V B d E V u Z G l u Z 0 R h d G V E Y X R h L 1 J l b m F t Z W Q l M j B D b 2 x 1 b W 5 z M T w v S X R l b V B h d G g + P C 9 J d G V t T G 9 j Y X R p b 2 4 + P F N 0 Y W J s Z U V u d H J p Z X M g L z 4 8 L 0 l 0 Z W 0 + P E l 0 Z W 0 + P E l 0 Z W 1 M b 2 N h d G l v b j 4 8 S X R l b V R 5 c G U + R m 9 y b X V s Y T w v S X R l b V R 5 c G U + P E l 0 Z W 1 Q Y X R o P l N l Y 3 R p b 2 4 x L 0 F j c X V p c 2 l 0 a W 9 u Q 2 9 z d E 5 l d E N o Y W 5 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W U x M j J j M S 1 i M j B i L T Q w M W U t O T d i Y S 0 1 Y W E y N m U 1 N G Q y Y T M 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d U M T E 6 M j E 6 N D M u M T A 1 N z E 1 M F o i I C 8 + P E V u d H J 5 I F R 5 c G U 9 I k Z p b G x T d G F 0 d X M i I F Z h b H V l P S J z Q 2 9 t c G x l d G U i I C 8 + P C 9 T d G F i b G V F b n R y a W V z P j w v S X R l b T 4 8 S X R l b T 4 8 S X R l b U x v Y 2 F 0 a W 9 u P j x J d G V t V H l w Z T 5 G b 3 J t d W x h P C 9 J d G V t V H l w Z T 4 8 S X R l b V B h d G g + U 2 V j d G l v b j E v Q W N x d W l z a X R p b 2 5 D b 3 N 0 T m V 0 Q 2 h h b m d l R G F 0 Y S 9 T b 3 V y Y 2 U 8 L 0 l 0 Z W 1 Q Y X R o P j w v S X R l b U x v Y 2 F 0 a W 9 u P j x T d G F i b G V F b n R y a W V z I C 8 + P C 9 J d G V t P j x J d G V t P j x J d G V t T G 9 j Y X R p b 2 4 + P E l 0 Z W 1 U e X B l P k Z v c m 1 1 b G E 8 L 0 l 0 Z W 1 U e X B l P j x J d G V t U G F 0 a D 5 T Z W N 0 a W 9 u M S 9 B Y 3 F 1 a X N p d G l v b k N v c 3 R O Z X R D a G F u Z 2 V E Y X R h L 0 Z p b H R l c i U y M F J v d 3 M 8 L 0 l 0 Z W 1 Q Y X R o P j w v S X R l b U x v Y 2 F 0 a W 9 u P j x T d G F i b G V F b n R y a W V z I C 8 + P C 9 J d G V t P j x J d G V t P j x J d G V t T G 9 j Y X R p b 2 4 + P E l 0 Z W 1 U e X B l P k Z v c m 1 1 b G E 8 L 0 l 0 Z W 1 U e X B l P j x J d G V t U G F 0 a D 5 T Z W N 0 a W 9 u M S 9 B Y 3 F 1 a X N p d G l v b k N v c 3 R O Z X R D a G F u Z 2 V E Y X R h L 1 B p d m 9 0 Z W Q l M j B D b 2 x 1 b W 4 8 L 0 l 0 Z W 1 Q Y X R o P j w v S X R l b U x v Y 2 F 0 a W 9 u P j x T d G F i b G V F b n R y a W V z I C 8 + P C 9 J d G V t P j x J d G V t P j x J d G V t T G 9 j Y X R p b 2 4 + P E l 0 Z W 1 U e X B l P k Z v c m 1 1 b G E 8 L 0 l 0 Z W 1 U e X B l P j x J d G V t U G F 0 a D 5 T Z W N 0 a W 9 u M S 9 B Y 3 F 1 a X N p d G l v b k N v c 3 R O Z X R D a G F u Z 2 V E Y X R h L 1 J l b W 9 2 Z W Q l M j B D b 2 x 1 b W 5 z P C 9 J d G V t U G F 0 a D 4 8 L 0 l 0 Z W 1 M b 2 N h d G l v b j 4 8 U 3 R h Y m x l R W 5 0 c m l l c y A v P j w v S X R l b T 4 8 S X R l b T 4 8 S X R l b U x v Y 2 F 0 a W 9 u P j x J d G V t V H l w Z T 5 G b 3 J t d W x h P C 9 J d G V t V H l w Z T 4 8 S X R l b V B h d G g + U 2 V j d G l v b j E v Q W N x d W l z a X R p b 2 5 D b 3 N 0 T m V 0 Q 2 h h b m d l R G F 0 Y S 9 S Z W 5 h b W V k J T I w Q 2 9 s d W 1 u c z E 8 L 0 l 0 Z W 1 Q Y X R o P j w v S X R l b U x v Y 2 F 0 a W 9 u P j x T d G F i b G V F b n R y a W V z I C 8 + P C 9 J d G V t P j x J d G V t P j x J d G V t T G 9 j Y X R p b 2 4 + P E l 0 Z W 1 U e X B l P k Z v c m 1 1 b G E 8 L 0 l 0 Z W 1 U e X B l P j x J d G V t U G F 0 a D 5 T Z W N 0 a W 9 u M S 9 Q c m 9 j Z W V k c 0 9 u R G l z c G 9 z Y W x O Z X R D a G F u Z 2 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E 5 M j E z N D Y t M m E 4 M y 0 0 M m I y L W I 3 Y m Q t N z I 5 Z T c 5 Z m Z k M z A 5 I i A v P j x F b n R y e S B U e X B l P S J O Y X Z p Z 2 F 0 a W 9 u U 3 R l c E 5 h b W U i I F Z h b H V l P S J z T m F 2 a W d h d G l v b i I g L z 4 8 R W 5 0 c n k g V H l w Z T 0 i T m F t Z V V w Z G F 0 Z W R B Z n R l c k Z p b G w i I F Z h b H V l P S J s M S I g L z 4 8 R W 5 0 c n k g V H l w Z T 0 i U m V z d W x 0 V H l w Z S I g V m F s d W U 9 I n N F e G N l c H 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3 V D E x O j I x O j Q z L j E w O T Y z M j h a I i A v P j x F b n R y e S B U e X B l P S J G a W x s U 3 R h d H V z I i B W Y W x 1 Z T 0 i c 0 N v b X B s Z X R l I i A v P j w v U 3 R h Y m x l R W 5 0 c m l l c z 4 8 L 0 l 0 Z W 0 + P E l 0 Z W 0 + P E l 0 Z W 1 M b 2 N h d G l v b j 4 8 S X R l b V R 5 c G U + R m 9 y b X V s Y T w v S X R l b V R 5 c G U + P E l 0 Z W 1 Q Y X R o P l N l Y 3 R p b 2 4 x L 1 B y b 2 N l Z W R z T 2 5 E a X N w b 3 N h b E 5 l d E N o Y W 5 n Z U R h d G E v U 2 9 1 c m N l P C 9 J d G V t U G F 0 a D 4 8 L 0 l 0 Z W 1 M b 2 N h d G l v b j 4 8 U 3 R h Y m x l R W 5 0 c m l l c y A v P j w v S X R l b T 4 8 S X R l b T 4 8 S X R l b U x v Y 2 F 0 a W 9 u P j x J d G V t V H l w Z T 5 G b 3 J t d W x h P C 9 J d G V t V H l w Z T 4 8 S X R l b V B h d G g + U 2 V j d G l v b j E v U H J v Y 2 V l Z H N P b k R p c 3 B v c 2 F s T m V 0 Q 2 h h b m d l R G F 0 Y S 9 G a W x 0 Z X I l M j B S b 3 d z P C 9 J d G V t U G F 0 a D 4 8 L 0 l 0 Z W 1 M b 2 N h d G l v b j 4 8 U 3 R h Y m x l R W 5 0 c m l l c y A v P j w v S X R l b T 4 8 S X R l b T 4 8 S X R l b U x v Y 2 F 0 a W 9 u P j x J d G V t V H l w Z T 5 G b 3 J t d W x h P C 9 J d G V t V H l w Z T 4 8 S X R l b V B h d G g + U 2 V j d G l v b j E v U H J v Y 2 V l Z H N P b k R p c 3 B v c 2 F s T m V 0 Q 2 h h b m d l R G F 0 Y S 9 Q a X Z v d G V k J T I w Q 2 9 s d W 1 u P C 9 J d G V t U G F 0 a D 4 8 L 0 l 0 Z W 1 M b 2 N h d G l v b j 4 8 U 3 R h Y m x l R W 5 0 c m l l c y A v P j w v S X R l b T 4 8 S X R l b T 4 8 S X R l b U x v Y 2 F 0 a W 9 u P j x J d G V t V H l w Z T 5 G b 3 J t d W x h P C 9 J d G V t V H l w Z T 4 8 S X R l b V B h d G g + U 2 V j d G l v b j E v U H J v Y 2 V l Z H N P b k R p c 3 B v c 2 F s T m V 0 Q 2 h h b m d l R G F 0 Y S 9 S Z W 1 v d m V k J T I w Q 2 9 s d W 1 u c z w v S X R l b V B h d G g + P C 9 J d G V t T G 9 j Y X R p b 2 4 + P F N 0 Y W J s Z U V u d H J p Z X M g L z 4 8 L 0 l 0 Z W 0 + P E l 0 Z W 0 + P E l 0 Z W 1 M b 2 N h d G l v b j 4 8 S X R l b V R 5 c G U + R m 9 y b X V s Y T w v S X R l b V R 5 c G U + P E l 0 Z W 1 Q Y X R o P l N l Y 3 R p b 2 4 x L 1 B y b 2 N l Z W R z T 2 5 E a X N w b 3 N h b E 5 l d E N o Y W 5 n Z U R h d G E v U m V u Y W 1 l Z C U y M E N v b H V t b n M x P C 9 J d G V t U G F 0 a D 4 8 L 0 l 0 Z W 1 M b 2 N h d G l v b j 4 8 U 3 R h Y m x l R W 5 0 c m l l c y A v P j w v S X R l b T 4 8 S X R l b T 4 8 S X R l b U x v Y 2 F 0 a W 9 u P j x J d G V t V H l w Z T 5 G b 3 J t d W x h P C 9 J d G V t V H l w Z T 4 8 S X R l b V B h d G g + U 2 V j d G l v b j E v R G V w c m V j a W F 0 a W 9 u T m V 0 Q 2 h h b m d l 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4 M D k z M T Z m L W U 2 Y z U t N D R m N C 0 5 Y z J l L T l k Y 2 E 0 Z j k 4 N W F k O 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N 1 Q x M T o y M T o 0 M y 4 x M T Y 0 M D I y W i I g L z 4 8 R W 5 0 c n k g V H l w Z T 0 i R m l s b F N 0 Y X R 1 c y I g V m F s d W U 9 I n N D b 2 1 w b G V 0 Z S I g L z 4 8 L 1 N 0 Y W J s Z U V u d H J p Z X M + P C 9 J d G V t P j x J d G V t P j x J d G V t T G 9 j Y X R p b 2 4 + P E l 0 Z W 1 U e X B l P k Z v c m 1 1 b G E 8 L 0 l 0 Z W 1 U e X B l P j x J d G V t U G F 0 a D 5 T Z W N 0 a W 9 u M S 9 E Z X B y Z W N p Y X R p b 2 5 O Z X R D a G F u Z 2 V E Y X R h L 1 N v d X J j Z T w v S X R l b V B h d G g + P C 9 J d G V t T G 9 j Y X R p b 2 4 + P F N 0 Y W J s Z U V u d H J p Z X M g L z 4 8 L 0 l 0 Z W 0 + P E l 0 Z W 0 + P E l 0 Z W 1 M b 2 N h d G l v b j 4 8 S X R l b V R 5 c G U + R m 9 y b X V s Y T w v S X R l b V R 5 c G U + P E l 0 Z W 1 Q Y X R o P l N l Y 3 R p b 2 4 x L 0 R l c H J l Y 2 l h d G l v b k 5 l d E N o Y W 5 n Z U R h d G E v R m l s d G V y J T I w U m 9 3 c z w v S X R l b V B h d G g + P C 9 J d G V t T G 9 j Y X R p b 2 4 + P F N 0 Y W J s Z U V u d H J p Z X M g L z 4 8 L 0 l 0 Z W 0 + P E l 0 Z W 0 + P E l 0 Z W 1 M b 2 N h d G l v b j 4 8 S X R l b V R 5 c G U + R m 9 y b X V s Y T w v S X R l b V R 5 c G U + P E l 0 Z W 1 Q Y X R o P l N l Y 3 R p b 2 4 x L 0 R l c H J l Y 2 l h d G l v b k 5 l d E N o Y W 5 n Z U R h d G E v U G l 2 b 3 R l Z C U y M E N v b H V t b j w v S X R l b V B h d G g + P C 9 J d G V t T G 9 j Y X R p b 2 4 + P F N 0 Y W J s Z U V u d H J p Z X M g L z 4 8 L 0 l 0 Z W 0 + P E l 0 Z W 0 + P E l 0 Z W 1 M b 2 N h d G l v b j 4 8 S X R l b V R 5 c G U + R m 9 y b X V s Y T w v S X R l b V R 5 c G U + P E l 0 Z W 1 Q Y X R o P l N l Y 3 R p b 2 4 x L 0 R l c H J l Y 2 l h d G l v b k 5 l d E N o Y W 5 n Z U R h d G E v U m V t b 3 Z l Z C U y M E N v b H V t b n M 8 L 0 l 0 Z W 1 Q Y X R o P j w v S X R l b U x v Y 2 F 0 a W 9 u P j x T d G F i b G V F b n R y a W V z I C 8 + P C 9 J d G V t P j x J d G V t P j x J d G V t T G 9 j Y X R p b 2 4 + P E l 0 Z W 1 U e X B l P k Z v c m 1 1 b G E 8 L 0 l 0 Z W 1 U e X B l P j x J d G V t U G F 0 a D 5 T Z W N 0 a W 9 u M S 9 E Z X B y Z W N p Y X R p b 2 5 O Z X R D a G F u Z 2 V E Y X R h L 1 J l b m F t Z W Q l M j B D b 2 x 1 b W 5 z M T w v S X R l b V B h d G g + P C 9 J d G V t T G 9 j Y X R p b 2 4 + P F N 0 Y W J s Z U V u d H J p Z X M g L z 4 8 L 0 l 0 Z W 0 + P E l 0 Z W 0 + P E l 0 Z W 1 M b 2 N h d G l v b j 4 8 S X R l b V R 5 c G U + R m 9 y b X V s Y T w v S X R l b V R 5 c G U + P E l 0 Z W 1 Q Y X R o P l N l Y 3 R p b 2 4 x L 0 J v b 2 t W Y W x 1 Z U F u Y W x 5 c 2 l 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F 1 Z X J 5 S U Q i I F Z h b H V l P S J z Z D c 0 O W N j N D A t Z G Y 0 M y 0 0 M m E 2 L W F i N j g t N T U z Z m Z j M j J k N m I x 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B p d m 9 0 T 2 J q Z W N 0 T m F t Z S I g V m F s d W U 9 I n M k Q m 9 v a 1 Z h b H V l J C F Q a X Z v d F R h Y m x l M i I g L z 4 8 R W 5 0 c n k g V H l w Z T 0 i R m l s b G V k Q 2 9 t c G x l d G V S Z X N 1 b H R U b 1 d v c m t z a G V l d C I g V m F s d W U 9 I m w w 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0 L T A 1 L T E 3 V D E x O j I x O j Q y L j c 4 M j M w M T h a I i A v P j x F b n R y e S B U e X B l P S J G a W x s Q 2 9 s d W 1 u V H l w Z X M i I F Z h b H V l P S J z Q m d Z R 0 J n Q U J B Q U F F Q k F R R U J B U U V C Q V E 9 I i A v P j x F b n R y e S B U e X B l P S J G a W x s Q 2 9 s d W 1 u T m F t Z X M i I F Z h b H V l P S J z W y Z x d W 9 0 O 0 F z c 2 V 0 T n V t Y m V y J n F 1 b 3 Q 7 L C Z x d W 9 0 O 0 F z c 2 V 0 R G V z Y 3 J p c H R p b 2 4 m c X V v d D s s J n F 1 b 3 Q 7 R m l 4 Z W R B c 3 N l d E N s Y X N z Q 2 9 k Z S Z x d W 9 0 O y w m c X V v d D t G a X h l Z E F z c 2 V 0 U 3 V i Y 2 x h c 3 N D b 2 R l J n F 1 b 3 Q 7 L C Z x d W 9 0 O 0 Z p e G V k Q X N z Z X R M b 2 N h d G l v b k N v Z G U m c X V v d D s s J n F 1 b 3 Q 7 Q n V k Z 2 V 0 Z W R B c 3 N l d C Z x d W 9 0 O y w m c X V v d D t B Y 3 F 1 a X N p d G l v b k R h d G V G a W V s Z C Z x d W 9 0 O y w m c X V v d D t E a X N w b 3 N h b E R h d G V G a W V s Z C Z x d W 9 0 O y w m c X V v d D t U L k F j c X V p c 2 l 0 a W 9 u Q 2 9 z d E J l Z m 9 y Z V N 0 Y X J 0 a W 5 n R G F 0 Z S Z x d W 9 0 O y w m c X V v d D t U L k R l c H J l Y 2 l h d G l v b k J l Z m 9 y Z V N 0 Y X J 0 a W 5 n R G F 0 Z S Z x d W 9 0 O y w m c X V v d D t U L k J v b 2 t W Y W x 1 Z U J l Z m 9 y Z V N 0 Y X J 0 a W 5 n R G F 0 Z S Z x d W 9 0 O y w m c X V v d D t U L k F j c X V p c 2 l 0 a W 9 u Q 2 9 z d E F 0 R W 5 k a W 5 n R G F 0 Z S Z x d W 9 0 O y w m c X V v d D t U L k R l c H J l Y 2 l h d G l v b k F 0 R W 5 k a W 5 n R G F 0 Z S Z x d W 9 0 O y w m c X V v d D t U L k J v b 2 t W Y W x 1 Z U F 0 R W 5 k a W 5 n R G F 0 Z S Z x d W 9 0 O y w m c X V v d D t U L k F j c X V p c 2 l 0 a W 9 u Q 2 9 z d E 5 l d E N o Y W 5 n Z S Z x d W 9 0 O y w m c X V v d D t U L l B y b 2 N l Z W R z T 2 5 E a X N w b 3 N h b E 5 l d E N o Y W 5 n Z S Z x d W 9 0 O y w m c X V v d D t U L k R l c H J l Y 2 l h d G l v b k 5 l d E N o Y W 5 n Z S Z x d W 9 0 O 1 0 i I C 8 + P E V u d H J 5 I F R 5 c G U 9 I k Z p b G x T d G F 0 d X M i I F Z h b H V l P S J z V 2 F p d G l u Z 0 Z v c k V 4 Y 2 V s U m V m c m V z a C I g L z 4 8 R W 5 0 c n k g V H l w Z T 0 i U m V s Y X R p b 2 5 z a G l w S W 5 m b 0 N v b n R h a W 5 l c i I g V m F s d W U 9 I n N 7 J n F 1 b 3 Q 7 Y 2 9 s d W 1 u Q 2 9 1 b n Q m c X V v d D s 6 M T c s J n F 1 b 3 Q 7 a 2 V 5 Q 2 9 s d W 1 u T m F t Z X M m c X V v d D s 6 W 1 0 s J n F 1 b 3 Q 7 c X V l c n l S Z W x h d G l v b n N o a X B z J n F 1 b 3 Q 7 O l t d L C Z x d W 9 0 O 2 N v b H V t b k l k Z W 5 0 a X R p Z X M m c X V v d D s 6 W y Z x d W 9 0 O 1 N l Y 3 R p b 2 4 x L 0 J v b 2 t W Y W x 1 Z U F u Y W x 5 c 2 l z R G F 0 Y S 9 B d X R v U m V t b 3 Z l Z E N v b H V t b n M x L n t B c 3 N l d E 5 1 b W J l c i w w f S Z x d W 9 0 O y w m c X V v d D t T Z W N 0 a W 9 u M S 9 C b 2 9 r V m F s d W V B b m F s e X N p c 0 R h d G E v Q X V 0 b 1 J l b W 9 2 Z W R D b 2 x 1 b W 5 z M S 5 7 Q X N z Z X R E Z X N j c m l w d G l v b i w x f S Z x d W 9 0 O y w m c X V v d D t T Z W N 0 a W 9 u M S 9 C b 2 9 r V m F s d W V B b m F s e X N p c 0 R h d G E v Q X V 0 b 1 J l b W 9 2 Z W R D b 2 x 1 b W 5 z M S 5 7 R m l 4 Z W R B c 3 N l d E N s Y X N z Q 2 9 k Z S w y f S Z x d W 9 0 O y w m c X V v d D t T Z W N 0 a W 9 u M S 9 C b 2 9 r V m F s d W V B b m F s e X N p c 0 R h d G E v Q X V 0 b 1 J l b W 9 2 Z W R D b 2 x 1 b W 5 z M S 5 7 R m l 4 Z W R B c 3 N l d F N 1 Y m N s Y X N z Q 2 9 k Z S w z f S Z x d W 9 0 O y w m c X V v d D t T Z W N 0 a W 9 u M S 9 C b 2 9 r V m F s d W V B b m F s e X N p c 0 R h d G E v Q X V 0 b 1 J l b W 9 2 Z W R D b 2 x 1 b W 5 z M S 5 7 R m l 4 Z W R B c 3 N l d E x v Y 2 F 0 a W 9 u Q 2 9 k Z S w 0 f S Z x d W 9 0 O y w m c X V v d D t T Z W N 0 a W 9 u M S 9 C b 2 9 r V m F s d W V B b m F s e X N p c 0 R h d G E v Q X V 0 b 1 J l b W 9 2 Z W R D b 2 x 1 b W 5 z M S 5 7 Q n V k Z 2 V 0 Z W R B c 3 N l d C w 1 f S Z x d W 9 0 O y w m c X V v d D t T Z W N 0 a W 9 u M S 9 C b 2 9 r V m F s d W V B b m F s e X N p c 0 R h d G E v Q X V 0 b 1 J l b W 9 2 Z W R D b 2 x 1 b W 5 z M S 5 7 Q W N x d W l z a X R p b 2 5 E Y X R l R m l l b G Q s N n 0 m c X V v d D s s J n F 1 b 3 Q 7 U 2 V j d G l v b j E v Q m 9 v a 1 Z h b H V l Q W 5 h b H l z a X N E Y X R h L 0 F 1 d G 9 S Z W 1 v d m V k Q 2 9 s d W 1 u c z E u e 0 R p c 3 B v c 2 F s R G F 0 Z U Z p Z W x k L D d 9 J n F 1 b 3 Q 7 L C Z x d W 9 0 O 1 N l Y 3 R p b 2 4 x L 0 J v b 2 t W Y W x 1 Z U F u Y W x 5 c 2 l z R G F 0 Y S 9 B d X R v U m V t b 3 Z l Z E N v b H V t b n M x L n t U L k F j c X V p c 2 l 0 a W 9 u Q 2 9 z d E J l Z m 9 y Z V N 0 Y X J 0 a W 5 n R G F 0 Z S w 4 f S Z x d W 9 0 O y w m c X V v d D t T Z W N 0 a W 9 u M S 9 C b 2 9 r V m F s d W V B b m F s e X N p c 0 R h d G E v Q X V 0 b 1 J l b W 9 2 Z W R D b 2 x 1 b W 5 z M S 5 7 V C 5 E Z X B y Z W N p Y X R p b 2 5 C Z W Z v c m V T d G F y d G l u Z 0 R h d G U s O X 0 m c X V v d D s s J n F 1 b 3 Q 7 U 2 V j d G l v b j E v Q m 9 v a 1 Z h b H V l Q W 5 h b H l z a X N E Y X R h L 0 F 1 d G 9 S Z W 1 v d m V k Q 2 9 s d W 1 u c z E u e 1 Q u Q m 9 v a 1 Z h b H V l Q m V m b 3 J l U 3 R h c n R p b m d E Y X R l L D E w f S Z x d W 9 0 O y w m c X V v d D t T Z W N 0 a W 9 u M S 9 C b 2 9 r V m F s d W V B b m F s e X N p c 0 R h d G E v Q X V 0 b 1 J l b W 9 2 Z W R D b 2 x 1 b W 5 z M S 5 7 V C 5 B Y 3 F 1 a X N p d G l v b k N v c 3 R B d E V u Z G l u Z 0 R h d G U s M T F 9 J n F 1 b 3 Q 7 L C Z x d W 9 0 O 1 N l Y 3 R p b 2 4 x L 0 J v b 2 t W Y W x 1 Z U F u Y W x 5 c 2 l z R G F 0 Y S 9 B d X R v U m V t b 3 Z l Z E N v b H V t b n M x L n t U L k R l c H J l Y 2 l h d G l v b k F 0 R W 5 k a W 5 n R G F 0 Z S w x M n 0 m c X V v d D s s J n F 1 b 3 Q 7 U 2 V j d G l v b j E v Q m 9 v a 1 Z h b H V l Q W 5 h b H l z a X N E Y X R h L 0 F 1 d G 9 S Z W 1 v d m V k Q 2 9 s d W 1 u c z E u e 1 Q u Q m 9 v a 1 Z h b H V l Q X R F b m R p b m d E Y X R l L D E z f S Z x d W 9 0 O y w m c X V v d D t T Z W N 0 a W 9 u M S 9 C b 2 9 r V m F s d W V B b m F s e X N p c 0 R h d G E v Q X V 0 b 1 J l b W 9 2 Z W R D b 2 x 1 b W 5 z M S 5 7 V C 5 B Y 3 F 1 a X N p d G l v b k N v c 3 R O Z X R D a G F u Z 2 U s M T R 9 J n F 1 b 3 Q 7 L C Z x d W 9 0 O 1 N l Y 3 R p b 2 4 x L 0 J v b 2 t W Y W x 1 Z U F u Y W x 5 c 2 l z R G F 0 Y S 9 B d X R v U m V t b 3 Z l Z E N v b H V t b n M x L n t U L l B y b 2 N l Z W R z T 2 5 E a X N w b 3 N h b E 5 l d E N o Y W 5 n Z S w x N X 0 m c X V v d D s s J n F 1 b 3 Q 7 U 2 V j d G l v b j E v Q m 9 v a 1 Z h b H V l Q W 5 h b H l z a X N E Y X R h L 0 F 1 d G 9 S Z W 1 v d m V k Q 2 9 s d W 1 u c z E u e 1 Q u R G V w c m V j a W F 0 a W 9 u T m V 0 Q 2 h h b m d l L D E 2 f S Z x d W 9 0 O 1 0 s J n F 1 b 3 Q 7 Q 2 9 s d W 1 u Q 2 9 1 b n Q m c X V v d D s 6 M T c s J n F 1 b 3 Q 7 S 2 V 5 Q 2 9 s d W 1 u T m F t Z X M m c X V v d D s 6 W 1 0 s J n F 1 b 3 Q 7 Q 2 9 s d W 1 u S W R l b n R p d G l l c y Z x d W 9 0 O z p b J n F 1 b 3 Q 7 U 2 V j d G l v b j E v Q m 9 v a 1 Z h b H V l Q W 5 h b H l z a X N E Y X R h L 0 F 1 d G 9 S Z W 1 v d m V k Q 2 9 s d W 1 u c z E u e 0 F z c 2 V 0 T n V t Y m V y L D B 9 J n F 1 b 3 Q 7 L C Z x d W 9 0 O 1 N l Y 3 R p b 2 4 x L 0 J v b 2 t W Y W x 1 Z U F u Y W x 5 c 2 l z R G F 0 Y S 9 B d X R v U m V t b 3 Z l Z E N v b H V t b n M x L n t B c 3 N l d E R l c 2 N y a X B 0 a W 9 u L D F 9 J n F 1 b 3 Q 7 L C Z x d W 9 0 O 1 N l Y 3 R p b 2 4 x L 0 J v b 2 t W Y W x 1 Z U F u Y W x 5 c 2 l z R G F 0 Y S 9 B d X R v U m V t b 3 Z l Z E N v b H V t b n M x L n t G a X h l Z E F z c 2 V 0 Q 2 x h c 3 N D b 2 R l L D J 9 J n F 1 b 3 Q 7 L C Z x d W 9 0 O 1 N l Y 3 R p b 2 4 x L 0 J v b 2 t W Y W x 1 Z U F u Y W x 5 c 2 l z R G F 0 Y S 9 B d X R v U m V t b 3 Z l Z E N v b H V t b n M x L n t G a X h l Z E F z c 2 V 0 U 3 V i Y 2 x h c 3 N D b 2 R l L D N 9 J n F 1 b 3 Q 7 L C Z x d W 9 0 O 1 N l Y 3 R p b 2 4 x L 0 J v b 2 t W Y W x 1 Z U F u Y W x 5 c 2 l z R G F 0 Y S 9 B d X R v U m V t b 3 Z l Z E N v b H V t b n M x L n t G a X h l Z E F z c 2 V 0 T G 9 j Y X R p b 2 5 D b 2 R l L D R 9 J n F 1 b 3 Q 7 L C Z x d W 9 0 O 1 N l Y 3 R p b 2 4 x L 0 J v b 2 t W Y W x 1 Z U F u Y W x 5 c 2 l z R G F 0 Y S 9 B d X R v U m V t b 3 Z l Z E N v b H V t b n M x L n t C d W R n Z X R l Z E F z c 2 V 0 L D V 9 J n F 1 b 3 Q 7 L C Z x d W 9 0 O 1 N l Y 3 R p b 2 4 x L 0 J v b 2 t W Y W x 1 Z U F u Y W x 5 c 2 l z R G F 0 Y S 9 B d X R v U m V t b 3 Z l Z E N v b H V t b n M x L n t B Y 3 F 1 a X N p d G l v b k R h d G V G a W V s Z C w 2 f S Z x d W 9 0 O y w m c X V v d D t T Z W N 0 a W 9 u M S 9 C b 2 9 r V m F s d W V B b m F s e X N p c 0 R h d G E v Q X V 0 b 1 J l b W 9 2 Z W R D b 2 x 1 b W 5 z M S 5 7 R G l z c G 9 z Y W x E Y X R l R m l l b G Q s N 3 0 m c X V v d D s s J n F 1 b 3 Q 7 U 2 V j d G l v b j E v Q m 9 v a 1 Z h b H V l Q W 5 h b H l z a X N E Y X R h L 0 F 1 d G 9 S Z W 1 v d m V k Q 2 9 s d W 1 u c z E u e 1 Q u Q W N x d W l z a X R p b 2 5 D b 3 N 0 Q m V m b 3 J l U 3 R h c n R p b m d E Y X R l L D h 9 J n F 1 b 3 Q 7 L C Z x d W 9 0 O 1 N l Y 3 R p b 2 4 x L 0 J v b 2 t W Y W x 1 Z U F u Y W x 5 c 2 l z R G F 0 Y S 9 B d X R v U m V t b 3 Z l Z E N v b H V t b n M x L n t U L k R l c H J l Y 2 l h d G l v b k J l Z m 9 y Z V N 0 Y X J 0 a W 5 n R G F 0 Z S w 5 f S Z x d W 9 0 O y w m c X V v d D t T Z W N 0 a W 9 u M S 9 C b 2 9 r V m F s d W V B b m F s e X N p c 0 R h d G E v Q X V 0 b 1 J l b W 9 2 Z W R D b 2 x 1 b W 5 z M S 5 7 V C 5 C b 2 9 r V m F s d W V C Z W Z v c m V T d G F y d G l u Z 0 R h d G U s M T B 9 J n F 1 b 3 Q 7 L C Z x d W 9 0 O 1 N l Y 3 R p b 2 4 x L 0 J v b 2 t W Y W x 1 Z U F u Y W x 5 c 2 l z R G F 0 Y S 9 B d X R v U m V t b 3 Z l Z E N v b H V t b n M x L n t U L k F j c X V p c 2 l 0 a W 9 u Q 2 9 z d E F 0 R W 5 k a W 5 n R G F 0 Z S w x M X 0 m c X V v d D s s J n F 1 b 3 Q 7 U 2 V j d G l v b j E v Q m 9 v a 1 Z h b H V l Q W 5 h b H l z a X N E Y X R h L 0 F 1 d G 9 S Z W 1 v d m V k Q 2 9 s d W 1 u c z E u e 1 Q u R G V w c m V j a W F 0 a W 9 u Q X R F b m R p b m d E Y X R l L D E y f S Z x d W 9 0 O y w m c X V v d D t T Z W N 0 a W 9 u M S 9 C b 2 9 r V m F s d W V B b m F s e X N p c 0 R h d G E v Q X V 0 b 1 J l b W 9 2 Z W R D b 2 x 1 b W 5 z M S 5 7 V C 5 C b 2 9 r V m F s d W V B d E V u Z G l u Z 0 R h d G U s M T N 9 J n F 1 b 3 Q 7 L C Z x d W 9 0 O 1 N l Y 3 R p b 2 4 x L 0 J v b 2 t W Y W x 1 Z U F u Y W x 5 c 2 l z R G F 0 Y S 9 B d X R v U m V t b 3 Z l Z E N v b H V t b n M x L n t U L k F j c X V p c 2 l 0 a W 9 u Q 2 9 z d E 5 l d E N o Y W 5 n Z S w x N H 0 m c X V v d D s s J n F 1 b 3 Q 7 U 2 V j d G l v b j E v Q m 9 v a 1 Z h b H V l Q W 5 h b H l z a X N E Y X R h L 0 F 1 d G 9 S Z W 1 v d m V k Q 2 9 s d W 1 u c z E u e 1 Q u U H J v Y 2 V l Z H N P b k R p c 3 B v c 2 F s T m V 0 Q 2 h h b m d l L D E 1 f S Z x d W 9 0 O y w m c X V v d D t T Z W N 0 a W 9 u M S 9 C b 2 9 r V m F s d W V B b m F s e X N p c 0 R h d G E v Q X V 0 b 1 J l b W 9 2 Z W R D b 2 x 1 b W 5 z M S 5 7 V C 5 E Z X B y Z W N p Y X R p b 2 5 O Z X R D a G F u Z 2 U s M T Z 9 J n F 1 b 3 Q 7 X S w m c X V v d D t S Z W x h d G l v b n N o a X B J b m Z v J n F 1 b 3 Q 7 O l t d f S I g L z 4 8 R W 5 0 c n k g V H l w Z T 0 i U m V j b 3 Z l c n l U Y X J n Z X R T a G V l d C I g V m F s d W U 9 I n M k Q m 9 v a 1 Z h b H V l J C I g L z 4 8 R W 5 0 c n k g V H l w Z T 0 i U m V j b 3 Z l c n l U Y X J n Z X R D b 2 x 1 b W 4 i I F Z h b H V l P S J s M i I g L z 4 8 R W 5 0 c n k g V H l w Z T 0 i U m V j b 3 Z l c n l U Y X J n Z X R S b 3 c i I F Z h b H V l P S J s O C I g L z 4 8 L 1 N 0 Y W J s Z U V u d H J p Z X M + P C 9 J d G V t P j x J d G V t P j x J d G V t T G 9 j Y X R p b 2 4 + P E l 0 Z W 1 U e X B l P k Z v c m 1 1 b G E 8 L 0 l 0 Z W 1 U e X B l P j x J d G V t U G F 0 a D 5 T Z W N 0 a W 9 u M S 9 C b 2 9 r V m F s d W V B b m F s e X N p c 0 R h d G E v U 2 9 1 c m N l P C 9 J d G V t U G F 0 a D 4 8 L 0 l 0 Z W 1 M b 2 N h d G l v b j 4 8 U 3 R h Y m x l R W 5 0 c m l l c y A v P j w v S X R l b T 4 8 S X R l b T 4 8 S X R l b U x v Y 2 F 0 a W 9 u P j x J d G V t V H l w Z T 5 G b 3 J t d W x h P C 9 J d G V t V H l w Z T 4 8 S X R l b V B h d G g + U 2 V j d G l v b j E v Q m 9 v a 1 Z h b H V l Q W 5 h b H l z a X N E Y X R h L 1 J l b W 9 2 Z W Q l M j B D b 2 x 1 b W 5 z P C 9 J d G V t U G F 0 a D 4 8 L 0 l 0 Z W 1 M b 2 N h d G l v b j 4 8 U 3 R h Y m x l R W 5 0 c m l l c y A v P j w v S X R l b T 4 8 S X R l b T 4 8 S X R l b U x v Y 2 F 0 a W 9 u P j x J d G V t V H l w Z T 5 G b 3 J t d W x h P C 9 J d G V t V H l w Z T 4 8 S X R l b V B h d G g + U 2 V j d G l v b j E v Q m 9 v a 1 Z h b H V l Q W 5 h b H l z a X N E Y X R h L 1 J l b W 9 2 Z W Q l M j B E d X B s a W N h d G V z P C 9 J d G V t U G F 0 a D 4 8 L 0 l 0 Z W 1 M b 2 N h d G l v b j 4 8 U 3 R h Y m x l R W 5 0 c m l l c y A v P j w v S X R l b T 4 8 S X R l b T 4 8 S X R l b U x v Y 2 F 0 a W 9 u P j x J d G V t V H l w Z T 5 G b 3 J t d W x h P C 9 J d G V t V H l w Z T 4 8 S X R l b V B h d G g + U 2 V j d G l v b j E v Q m 9 v a 1 Z h b H V l Q W 5 h b H l z a X N E Y X R h L 0 1 l c m d l Z C U y M F F 1 Z X J p Z X M 8 L 0 l 0 Z W 1 Q Y X R o P j w v S X R l b U x v Y 2 F 0 a W 9 u P j x T d G F i b G V F b n R y a W V z I C 8 + P C 9 J d G V t P j x J d G V t P j x J d G V t T G 9 j Y X R p b 2 4 + P E l 0 Z W 1 U e X B l P k Z v c m 1 1 b G E 8 L 0 l 0 Z W 1 U e X B l P j x J d G V t U G F 0 a D 5 T Z W N 0 a W 9 u M S 9 G a X h l Z E F z c 2 V 0 R G F 0 Y S 9 S Z X B s Y W N l Z C U y M F Z h b H V l P C 9 J d G V t U G F 0 a D 4 8 L 0 l 0 Z W 1 M b 2 N h d G l v b j 4 8 U 3 R h Y m x l R W 5 0 c m l l c y A v P j w v S X R l b T 4 8 L 0 l 0 Z W 1 z P j w v T G 9 j Y W x Q Y W N r Y W d l T W V 0 Y W R h d G F G a W x l P h Y A A A B Q S w U G A A A A A A A A A A A A A A A A A A A A A A A A J g E A A A E A A A D Q j J 3 f A R X R E Y x 6 A M B P w p f r A Q A A A I l B D d A r w H F J i E Z + 3 B p a z Z 0 A A A A A A g A A A A A A E G Y A A A A B A A A g A A A A 0 + U 5 S v x w G A V s R h b H Z c 8 t g 8 y H 6 u 0 3 k Y N Y j V q e 3 c y p 5 I o A A A A A D o A A A A A C A A A g A A A A n q g Z w u T 0 K F z 3 K w h d J 4 3 Y T s c o j P 1 k 1 s h y A B t e u S l S I C N Q A A A A 3 V U a X A 4 S u R O 2 m T x J S 4 O g i D / o q u 9 4 i 1 n j I k 7 t X / C r w 3 q H a c C W i 9 l u F n 7 f q h l Q y K 9 a i 0 d 6 u Y Q a D U d u 8 e 7 p J e R i 9 C 4 b 8 X R 9 L N m i I r V 1 8 A w O j i F A A A A A K n 3 S f V 0 4 7 q x 2 k c n u 6 v X p / / B 4 F 1 T E f V Q + a r / 5 2 4 8 2 Q Q 2 k t N F 2 9 v Y + X s E p Y k r b 1 b p v e P t h e O l J P C x t u G 0 u D / b J / A = = < / D a t a M a s h u p > 
</file>

<file path=customXml/itemProps1.xml><?xml version="1.0" encoding="utf-8"?>
<ds:datastoreItem xmlns:ds="http://schemas.openxmlformats.org/officeDocument/2006/customXml" ds:itemID="{9C7523F1-E19C-4568-ACD0-9BC3528FEA43}">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$FixedAssetAnalysis$</vt:lpstr>
      <vt:lpstr>$BookValue$</vt:lpstr>
      <vt:lpstr>FixedAssetData</vt:lpstr>
      <vt:lpstr>CaptionData</vt:lpstr>
      <vt:lpstr>TranslationData</vt:lpstr>
      <vt:lpstr>Metadata</vt:lpstr>
      <vt:lpstr>Aggregated Metadata</vt:lpstr>
      <vt:lpstr>AcquisitionCost</vt:lpstr>
      <vt:lpstr>CompanyName</vt:lpstr>
      <vt:lpstr>DataRetrieved</vt:lpstr>
      <vt:lpstr>Depreciation</vt:lpstr>
      <vt:lpstr>DepreciationBook</vt:lpstr>
      <vt:lpstr>DepreciationBookCode</vt:lpstr>
      <vt:lpstr>EndingDate</vt:lpstr>
      <vt:lpstr>Period</vt:lpstr>
      <vt:lpstr>RetrievedAt</vt:lpstr>
      <vt:lpstr>StartingDate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cp:lastPrinted>2024-05-16T11:36:26Z</cp:lastPrinted>
  <dcterms:modified xsi:type="dcterms:W3CDTF">2024-05-17T11:23:04Z</dcterms:modified>
</cp:coreProperties>
</file>