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iegojoshuam\Desktop\"/>
    </mc:Choice>
  </mc:AlternateContent>
  <xr:revisionPtr revIDLastSave="0" documentId="13_ncr:1_{E3265CB0-5D7E-46DD-99F6-304747670F61}" xr6:coauthVersionLast="47" xr6:coauthVersionMax="47" xr10:uidLastSave="{00000000-0000-0000-0000-000000000000}"/>
  <bookViews>
    <workbookView xWindow="-90" yWindow="-90" windowWidth="19380" windowHeight="11460" xr2:uid="{00000000-000D-0000-FFFF-FFFF00000000}"/>
  </bookViews>
  <sheets>
    <sheet name="$FixedAssetAnalysis$" sheetId="7" r:id="rId1"/>
    <sheet name="$BookValue$" sheetId="10" r:id="rId2"/>
    <sheet name="FixedAssetData" sheetId="5" r:id="rId3"/>
    <sheet name="CaptionData" sheetId="3" r:id="rId4"/>
    <sheet name="TranslationData" sheetId="2" r:id="rId5"/>
    <sheet name="Metadata" sheetId="9" state="hidden" r:id="rId6"/>
    <sheet name="Aggregated Metadata" sheetId="4" state="hidden" r:id="rId7"/>
  </sheets>
  <definedNames>
    <definedName name="AcquisitionCost">Metadata!$A$10</definedName>
    <definedName name="CompanyName">Metadata!$A$1</definedName>
    <definedName name="DataRetrieved">Metadata!$A$6</definedName>
    <definedName name="Depreciation">Metadata!$A$9</definedName>
    <definedName name="DepreciationBook">Metadata!$A$7</definedName>
    <definedName name="DepreciationBookCode">Metadata!$A$3</definedName>
    <definedName name="EndingDate">Metadata!$A$5</definedName>
    <definedName name="Period">Metadata!$A$8</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trievedAt">Metadata!$A$2</definedName>
    <definedName name="Slicer_BudgetedAsset">#N/A</definedName>
    <definedName name="Slicer_BudgetedAsset1">#N/A</definedName>
    <definedName name="Slicer_FixedAssetClassCode">#N/A</definedName>
    <definedName name="Slicer_FixedAssetClassCode1">#N/A</definedName>
    <definedName name="Slicer_FixedAssetLocationCode">#N/A</definedName>
    <definedName name="Slicer_FixedAssetLocationCode1">#N/A</definedName>
    <definedName name="Slicer_FixedAssetSubclassCode">#N/A</definedName>
    <definedName name="Slicer_FixedAssetSubclassCode1">#N/A</definedName>
    <definedName name="Slicer_GlobalDimension1Code">#N/A</definedName>
    <definedName name="Slicer_GlobalDimension1Code1">#N/A</definedName>
    <definedName name="Slicer_GlobalDimension2Code">#N/A</definedName>
    <definedName name="Slicer_GlobalDimension2Code1">#N/A</definedName>
    <definedName name="StartingDate">Metadata!$A$4</definedName>
  </definedNames>
  <calcPr calcId="191029" forceFullCalc="1"/>
  <pivotCaches>
    <pivotCache cacheId="16" r:id="rId8"/>
    <pivotCache cacheId="17"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7" l="1"/>
  <c r="I7" i="7"/>
  <c r="H7" i="7"/>
  <c r="N2" i="10" a="1"/>
  <c r="N2" i="10" s="1"/>
  <c r="J2" i="7" a="1"/>
  <c r="J2" i="7" s="1"/>
  <c r="A8" i="9"/>
  <c r="A7" i="9"/>
  <c r="B4" i="7" s="1"/>
  <c r="A6" i="9"/>
  <c r="A5" i="9"/>
  <c r="A4" i="9"/>
  <c r="A3" i="9"/>
  <c r="C4" i="7" s="1"/>
  <c r="A2" i="9"/>
  <c r="A1" i="9"/>
  <c r="J4" i="7" l="1" a="1"/>
  <c r="J4" i="7" s="1"/>
  <c r="N4" i="10" a="1"/>
  <c r="N4" i="10" s="1"/>
  <c r="J5" i="7"/>
  <c r="B4" i="10"/>
  <c r="C4" i="10"/>
  <c r="N5"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52B2DD-3052-4577-9636-BD6A5DB0760A}" keepAlive="1" name="Query - AcquisitionCostAtEndingDateData" description="Connection to the 'AcquisitionCostAtEndingDateData' query in the workbook." type="5" refreshedVersion="0" background="1">
    <dbPr connection="Provider=Microsoft.Mashup.OleDb.1;Data Source=$Workbook$;Location=AcquisitionCostAtEndingDateData;Extended Properties=&quot;&quot;" command="SELECT * FROM [AcquisitionCostAtEndingDateData]"/>
  </connection>
  <connection id="2" xr16:uid="{4BA5077B-1473-4FA2-BF26-2CB4491CB589}" keepAlive="1" name="Query - AcquisitionCostBeforeStartingDateData" description="Connection to the 'AcquisitionCostBeforeStartingDateData' query in the workbook." type="5" refreshedVersion="0" background="1">
    <dbPr connection="Provider=Microsoft.Mashup.OleDb.1;Data Source=$Workbook$;Location=AcquisitionCostBeforeStartingDateData;Extended Properties=&quot;&quot;" command="SELECT * FROM [AcquisitionCostBeforeStartingDateData]"/>
  </connection>
  <connection id="3" xr16:uid="{5B5BE2E9-C6AC-4AC2-81EF-B6B2546D38FE}" keepAlive="1" name="Query - AcquisitionCostNetChangeData" description="Connection to the 'AcquisitionCostNetChangeData' query in the workbook." type="5" refreshedVersion="0" background="1">
    <dbPr connection="Provider=Microsoft.Mashup.OleDb.1;Data Source=$Workbook$;Location=AcquisitionCostNetChangeData;Extended Properties=&quot;&quot;" command="SELECT * FROM [AcquisitionCostNetChangeData]"/>
  </connection>
  <connection id="4" xr16:uid="{E8CFC7B7-37E8-4401-8A33-4BBE2FB8DED1}" keepAlive="1" name="Query - BookValueAnalysisData" description="Connection to the 'BookValueAnalysisData' query in the workbook." type="5" refreshedVersion="8" background="1">
    <dbPr connection="Provider=Microsoft.Mashup.OleDb.1;Data Source=$Workbook$;Location=BookValueAnalysisData;Extended Properties=&quot;&quot;" command="SELECT * FROM [BookValueAnalysisData]"/>
  </connection>
  <connection id="5" xr16:uid="{9424EE20-862C-46D6-B6CA-DC4E6C92E2D1}" keepAlive="1" name="Query - BookValueAtEndingDateData" description="Connection to the 'BookValueAtEndingDateData' query in the workbook." type="5" refreshedVersion="0" background="1">
    <dbPr connection="Provider=Microsoft.Mashup.OleDb.1;Data Source=$Workbook$;Location=BookValueAtEndingDateData;Extended Properties=&quot;&quot;" command="SELECT * FROM [BookValueAtEndingDateData]"/>
  </connection>
  <connection id="6" xr16:uid="{9AF74356-C180-429E-9879-71F866BBFB7A}" keepAlive="1" name="Query - BookValueBeforeStartingDateData" description="Connection to the 'BookValueBeforeStartingDateData' query in the workbook." type="5" refreshedVersion="0" background="1">
    <dbPr connection="Provider=Microsoft.Mashup.OleDb.1;Data Source=$Workbook$;Location=BookValueBeforeStartingDateData;Extended Properties=&quot;&quot;" command="SELECT * FROM [BookValueBeforeStartingDateData]"/>
  </connection>
  <connection id="7" xr16:uid="{E51A887D-7D77-48C2-90EA-AA601ED3CD1C}" keepAlive="1" name="Query - DepreciationAtEndingDateData" description="Connection to the 'DepreciationAtEndingDateData' query in the workbook." type="5" refreshedVersion="0" background="1">
    <dbPr connection="Provider=Microsoft.Mashup.OleDb.1;Data Source=$Workbook$;Location=DepreciationAtEndingDateData;Extended Properties=&quot;&quot;" command="SELECT * FROM [DepreciationAtEndingDateData]"/>
  </connection>
  <connection id="8" xr16:uid="{71ED4995-7E09-4D91-B654-FA38718F3833}" keepAlive="1" name="Query - DepreciationBeforeStartingDateData" description="Connection to the 'DepreciationBeforeStartingDateData' query in the workbook." type="5" refreshedVersion="0" background="1">
    <dbPr connection="Provider=Microsoft.Mashup.OleDb.1;Data Source=$Workbook$;Location=DepreciationBeforeStartingDateData;Extended Properties=&quot;&quot;" command="SELECT * FROM [DepreciationBeforeStartingDateData]"/>
  </connection>
  <connection id="9" xr16:uid="{03F51E87-1517-4E44-832B-C90B4659BFA4}" keepAlive="1" name="Query - DepreciationNetChangeData" description="Connection to the 'DepreciationNetChangeData' query in the workbook." type="5" refreshedVersion="0" background="1">
    <dbPr connection="Provider=Microsoft.Mashup.OleDb.1;Data Source=$Workbook$;Location=DepreciationNetChangeData;Extended Properties=&quot;&quot;" command="SELECT * FROM [DepreciationNetChangeData]"/>
  </connection>
  <connection id="10" xr16:uid="{5217787A-D1E7-4313-AA3B-1FD0344A269B}" keepAlive="1" name="Query - FixedAssetData" description="Connection to the 'FixedAssetData' query in the workbook." type="5" refreshedVersion="8" background="1">
    <dbPr connection="Provider=Microsoft.Mashup.OleDb.1;Data Source=$Workbook$;Location=FixedAssetData;Extended Properties=&quot;&quot;" command="SELECT * FROM [FixedAssetData]"/>
  </connection>
  <connection id="11" xr16:uid="{DCFCF15D-ED3C-4E9F-A82E-9B86BBB96614}" keepAlive="1" name="Query - ProceedsOnDisposalNetChangeData" description="Connection to the 'ProceedsOnDisposalNetChangeData' query in the workbook." type="5" refreshedVersion="0" background="1">
    <dbPr connection="Provider=Microsoft.Mashup.OleDb.1;Data Source=$Workbook$;Location=ProceedsOnDisposalNetChangeData;Extended Properties=&quot;&quot;" command="SELECT * FROM [ProceedsOnDisposalNetChange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<sst xmlns="http://schemas.openxmlformats.org/spreadsheetml/2006/main" count="230" uniqueCount="150">
  <si>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</si>
  <si>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</si>
  <si>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</si>
  <si>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</si>
  <si>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</si>
  <si>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</si>
  <si>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</si>
  <si>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</si>
  <si>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</si>
  <si>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</si>
  <si>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</si>
  <si>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</si>
  <si>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</si>
  <si>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</si>
  <si>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</si>
  <si>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</si>
  <si>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</si>
  <si>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</si>
  <si>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</si>
  <si>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</si>
  <si>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</si>
  <si>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</si>
  <si>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</si>
  <si>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</si>
  <si>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</si>
  <si>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</si>
  <si>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</si>
  <si>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</si>
  <si>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</si>
  <si>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</si>
  <si>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</si>
  <si>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</si>
  <si>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</si>
  <si>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</si>
  <si>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</si>
  <si>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</si>
  <si>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</si>
  <si>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</si>
  <si>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</si>
  <si>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FixedAssetPostingTypeName</t>
  </si>
  <si>
    <t>FA Posting Type Name</t>
  </si>
  <si>
    <t>DataRetrieved</t>
  </si>
  <si>
    <t>Data retrieved:</t>
  </si>
  <si>
    <t>FixedAssetAnalysis</t>
  </si>
  <si>
    <t>Fixed Asset Analysis</t>
  </si>
  <si>
    <t>BeforeStartingDateLabel</t>
  </si>
  <si>
    <t>Before Starting Date</t>
  </si>
  <si>
    <t>AtEndingDateLabel</t>
  </si>
  <si>
    <t>At Ending Date</t>
  </si>
  <si>
    <t>NetChangeLabel</t>
  </si>
  <si>
    <t>Net Change</t>
  </si>
  <si>
    <t/>
  </si>
  <si>
    <t>DepreciationBookCode</t>
  </si>
  <si>
    <t>FAPostingType::FA Posting Type::2::FA Entry</t>
  </si>
  <si>
    <t>1</t>
  </si>
  <si>
    <t>StartingDate</t>
  </si>
  <si>
    <t>EndingDate</t>
  </si>
  <si>
    <t>SalesReport</t>
  </si>
  <si>
    <t>BudgetReport</t>
  </si>
  <si>
    <t>IncludeInactive</t>
  </si>
  <si>
    <t>BeforeStartingDate</t>
  </si>
  <si>
    <t>AtEndingDate</t>
  </si>
  <si>
    <t>NetChange</t>
  </si>
  <si>
    <t>Grand Total</t>
  </si>
  <si>
    <t>$FixedAssetAnalysis$</t>
  </si>
  <si>
    <t>(All)</t>
  </si>
  <si>
    <t>$FixedAssetClassCode$</t>
  </si>
  <si>
    <t>$FixedAssetSubclassCode$</t>
  </si>
  <si>
    <t>$AssetNumber$</t>
  </si>
  <si>
    <t>$AssetDescription$</t>
  </si>
  <si>
    <t>$FixedAssetPostingTypeName$</t>
  </si>
  <si>
    <t>DepreciationBook</t>
  </si>
  <si>
    <t>Depreciation Book</t>
  </si>
  <si>
    <t>Period</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</si>
  <si>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</si>
  <si>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</si>
  <si>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</si>
  <si>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</si>
  <si>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</si>
  <si>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</si>
  <si>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</si>
  <si>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</si>
  <si>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</si>
  <si>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</si>
  <si>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</si>
  <si>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</si>
  <si>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</si>
  <si>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</si>
  <si>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</si>
  <si>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</si>
  <si>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</si>
  <si>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</si>
  <si>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</si>
  <si>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StartingDate Value</t>
  </si>
  <si>
    <t>EndingDate Value</t>
  </si>
  <si>
    <t>SalesReport Value</t>
  </si>
  <si>
    <t>BudgetReport Value</t>
  </si>
  <si>
    <t>IncludeInactive Value</t>
  </si>
  <si>
    <t>$BeforeStartingDateLabel$</t>
  </si>
  <si>
    <t>$AtEndingDateLabel$</t>
  </si>
  <si>
    <t>$NetChangeLabel$</t>
  </si>
  <si>
    <t>Book Value</t>
  </si>
  <si>
    <t>FixedAssetPostingTypeNumber</t>
  </si>
  <si>
    <t>FixedAssetLocationCode</t>
  </si>
  <si>
    <t>AcquisitionDateField</t>
  </si>
  <si>
    <t>DisposalDateField</t>
  </si>
  <si>
    <t>FA Location Code</t>
  </si>
  <si>
    <t>FA Posting Type No.</t>
  </si>
  <si>
    <t>Period:</t>
  </si>
  <si>
    <t>BookValue</t>
  </si>
  <si>
    <t>AcquisitionDateLabel</t>
  </si>
  <si>
    <t>Acquisition Date</t>
  </si>
  <si>
    <t>DisposalDateLabel</t>
  </si>
  <si>
    <t>Disposal Date</t>
  </si>
  <si>
    <t>$AcquisitionCostNetChange$</t>
  </si>
  <si>
    <t>$ProceedsOnDisposalNetChange$</t>
  </si>
  <si>
    <t>$DepreciationNetChange$</t>
  </si>
  <si>
    <t>$BookValueAnalysis$</t>
  </si>
  <si>
    <t>BookValueAnalysis</t>
  </si>
  <si>
    <t>AcquisitionCostNetChange</t>
  </si>
  <si>
    <t>ProceedsOnDisposalNetChange</t>
  </si>
  <si>
    <t>DepreciationNetChange</t>
  </si>
  <si>
    <t>Book Value Analysis</t>
  </si>
  <si>
    <t>Addition in Period</t>
  </si>
  <si>
    <t>Disposal in Period</t>
  </si>
  <si>
    <t>Depreciation in Period</t>
  </si>
  <si>
    <t>AcquisitionCostBefore</t>
  </si>
  <si>
    <t>Acquisition Cost Before</t>
  </si>
  <si>
    <t>AcquisitionCostAfter</t>
  </si>
  <si>
    <t>Acquisition Cost After</t>
  </si>
  <si>
    <t>DisposalAfter</t>
  </si>
  <si>
    <t>DisposalBefore</t>
  </si>
  <si>
    <t>Disposal After</t>
  </si>
  <si>
    <t>Disposal Before</t>
  </si>
  <si>
    <t>BookValueAfter</t>
  </si>
  <si>
    <t>BookValueBefore</t>
  </si>
  <si>
    <t>Book Value After</t>
  </si>
  <si>
    <t>Book Value Before</t>
  </si>
  <si>
    <t>$AcquisitionCostBefore$</t>
  </si>
  <si>
    <t>$AcquisitionCostAfter$</t>
  </si>
  <si>
    <t>$DepreciationBefore$</t>
  </si>
  <si>
    <t>$DepreciationAfter$</t>
  </si>
  <si>
    <t>$BookValueBefore$</t>
  </si>
  <si>
    <t>$BookValueAfter$</t>
  </si>
  <si>
    <t>GlobalDimension1Code</t>
  </si>
  <si>
    <t>GlobalDimension2Code</t>
  </si>
  <si>
    <t>$AcquisitionDateLabel$</t>
  </si>
  <si>
    <t>$DisposalDateLabel$</t>
  </si>
  <si>
    <t>(blank)</t>
  </si>
  <si>
    <t>(blank)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</si>
</sst>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sz val="11"/>
      <name val="Segoe UI"/>
      <family val="2"/>
      <scheme val="minor"/>
    </font>
    <font>
      <sz val="11"/>
      <color theme="1"/>
      <name val="Segoe UI"/>
      <family val="2"/>
      <scheme val="minor"/>
    </font>
  </fonts>
  <fills count="4">
    <fill>
      <patternFill patternType="none"/>
    </fill>
    <fill>
      <patternFill patternType="gray125"/>
    </fill>
    <fill>
      <patternFill patternType="solid">
        <fgColor rgb="FFC0C0C0"/>
        <bgColor indexed="64"/>
      </patternFill>
    </fill>
    <fill>
      <patternFill patternType="solid">
        <fgColor theme="8" tint="0.79998168889431442"/>
        <bgColor indexed="65"/>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8">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3" borderId="0" applyNumberFormat="0" applyBorder="0" applyAlignment="0" applyProtection="0"/>
  </cellStyleXfs>
  <cellXfs count="15">
    <xf numFmtId="0" fontId="0" fillId="0" borderId="0" xfId="0"/>
    <xf numFmtId="49" fontId="1" fillId="2" borderId="0" xfId="0" applyNumberFormat="1" applyFont="1" applyFill="1"/>
    <xf numFmtId="4" fontId="0" fillId="0" borderId="0" xfId="0" applyNumberFormat="1"/>
    <xf numFmtId="14" fontId="0" fillId="0" borderId="0" xfId="0" applyNumberFormat="1"/>
    <xf numFmtId="0" fontId="3" fillId="0" borderId="0" xfId="2" applyBorder="1"/>
    <xf numFmtId="0" fontId="0" fillId="0" borderId="0" xfId="0" pivotButton="1"/>
    <xf numFmtId="4" fontId="4" fillId="0" borderId="2" xfId="3" applyNumberFormat="1" applyAlignment="1">
      <alignment horizontal="right"/>
    </xf>
    <xf numFmtId="4" fontId="0" fillId="0" borderId="0" xfId="0" applyNumberFormat="1" applyAlignment="1">
      <alignment horizontal="right"/>
    </xf>
    <xf numFmtId="49" fontId="8" fillId="2" borderId="0" xfId="0" applyNumberFormat="1" applyFont="1" applyFill="1"/>
    <xf numFmtId="1" fontId="8" fillId="0" borderId="0" xfId="0" applyNumberFormat="1" applyFont="1"/>
    <xf numFmtId="49" fontId="8" fillId="0" borderId="0" xfId="0" applyNumberFormat="1" applyFont="1"/>
    <xf numFmtId="4" fontId="8" fillId="0" borderId="0" xfId="0" applyNumberFormat="1" applyFont="1"/>
    <xf numFmtId="14" fontId="8" fillId="0" borderId="0" xfId="0" applyNumberFormat="1" applyFont="1"/>
    <xf numFmtId="4" fontId="9" fillId="3" borderId="0" xfId="7" applyNumberFormat="1"/>
    <xf numFmtId="0" fontId="9" fillId="3" borderId="0" xfId="7"/>
  </cellXfs>
  <cellStyles count="8">
    <cellStyle name="20% - Accent5" xfId="7" builtinId="46"/>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Normal 2" xfId="6" xr:uid="{34806C12-7702-4F03-AEFD-EAC4783366D2}"/>
    <cellStyle name="Title" xfId="1" builtinId="15" customBuiltin="1"/>
  </cellStyles>
  <dxfs count="45">
    <dxf>
      <numFmt numFmtId="4" formatCode="#,##0.00"/>
    </dxf>
    <dxf>
      <numFmt numFmtId="4" formatCode="#,##0.00"/>
    </dxf>
    <dxf>
      <numFmt numFmtId="4" formatCode="#,##0.00"/>
    </dxf>
    <dxf>
      <numFmt numFmtId="4" formatCode="#,##0.00"/>
    </dxf>
    <dxf>
      <numFmt numFmtId="4" formatCode="#,##0.00"/>
    </dxf>
    <dxf>
      <numFmt numFmtId="4" formatCode="#,##0.0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color auto="1"/>
      </font>
      <numFmt numFmtId="30" formatCode="@"/>
    </dxf>
    <dxf>
      <font>
        <color auto="1"/>
      </font>
      <numFmt numFmtId="30" formatCode="@"/>
    </dxf>
    <dxf>
      <font>
        <color auto="1"/>
      </font>
      <numFmt numFmtId="19" formatCode="m/d/yyyy"/>
    </dxf>
    <dxf>
      <font>
        <color auto="1"/>
      </font>
      <numFmt numFmtId="19" formatCode="m/d/yyyy"/>
    </dxf>
    <dxf>
      <font>
        <color auto="1"/>
      </font>
      <numFmt numFmtId="1" formatCode="0"/>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4" formatCode="#,##0.00"/>
    </dxf>
    <dxf>
      <font>
        <color auto="1"/>
      </font>
      <numFmt numFmtId="4" formatCode="#,##0.00"/>
    </dxf>
    <dxf>
      <font>
        <color auto="1"/>
      </font>
      <numFmt numFmtId="4" formatCode="#,##0.00"/>
    </dxf>
    <dxf>
      <font>
        <color auto="1"/>
      </font>
      <numFmt numFmtId="30" formatCode="@"/>
    </dxf>
    <dxf>
      <font>
        <color auto="1"/>
      </font>
      <numFmt numFmtId="1" formatCode="0"/>
    </dxf>
    <dxf>
      <font>
        <color auto="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Report Pivot Table Style">
    <tableStyle name="Business Central Report Pivot Table Style" table="0" count="4" xr9:uid="{D89C8B3F-836E-4F90-B4EE-BAC3396F908D}">
      <tableStyleElement type="wholeTable" dxfId="44"/>
      <tableStyleElement type="headerRow" dxfId="43"/>
      <tableStyleElement type="totalRow" dxfId="42"/>
      <tableStyleElement type="secondRowStripe" dxfId="41"/>
    </tableStyle>
    <tableStyle name="Business Central Reports Slicer Style" pivot="0" table="0" count="10" xr9:uid="{8213BD7F-0562-4BA2-AF86-5A8F78CF1E91}">
      <tableStyleElement type="wholeTable" dxfId="40"/>
      <tableStyleElement type="headerRow" dxfId="39"/>
    </tableStyle>
    <tableStyle name="Business Central Reports Table Style" pivot="0" count="4" xr9:uid="{14B0F0D8-4F95-4961-BA8D-CFADAECCA165}">
      <tableStyleElement type="wholeTable" dxfId="38"/>
      <tableStyleElement type="headerRow" dxfId="37"/>
      <tableStyleElement type="firstRowStripe" dxfId="36"/>
      <tableStyleElement type="secondRowStripe" dxfId="35"/>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Business Central Reports Slicer Style">
        <x14:slicerStyle name="Business Central Reports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microsoft.com/office/2007/relationships/slicerCache" Target="slicerCaches/slicerCache9.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12.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7.xml"/><Relationship Id="rId20" Type="http://schemas.microsoft.com/office/2007/relationships/slicerCache" Target="slicerCaches/slicerCache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onnections" Target="connections.xml"/><Relationship Id="rId28" Type="http://schemas.openxmlformats.org/officeDocument/2006/relationships/customXml" Target="../customXml/item1.xml"/><Relationship Id="rId10" Type="http://schemas.microsoft.com/office/2007/relationships/slicerCache" Target="slicerCaches/slicerCache1.xml"/><Relationship Id="rId19" Type="http://schemas.microsoft.com/office/2007/relationships/slicerCache" Target="slicerCaches/slicerCache10.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5.xml"/><Relationship Id="rId22" Type="http://schemas.openxmlformats.org/officeDocument/2006/relationships/theme" Target="theme/theme1.xml"/><Relationship Id="rId27"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11</xdr:col>
      <xdr:colOff>27609</xdr:colOff>
      <xdr:row>6</xdr:row>
      <xdr:rowOff>19961</xdr:rowOff>
    </xdr:from>
    <xdr:to>
      <xdr:col>21</xdr:col>
      <xdr:colOff>17807</xdr:colOff>
      <xdr:row>32</xdr:row>
      <xdr:rowOff>114293</xdr:rowOff>
    </xdr:to>
    <xdr:grpSp>
      <xdr:nvGrpSpPr>
        <xdr:cNvPr id="9" name="Group 8">
          <a:extLst>
            <a:ext uri="{FF2B5EF4-FFF2-40B4-BE49-F238E27FC236}">
              <a16:creationId xmlns:a16="http://schemas.microsoft.com/office/drawing/2014/main" id="{BFAC7673-0004-9CAA-B0DE-DF87A105CB8F}"/>
            </a:ext>
          </a:extLst>
        </xdr:cNvPr>
        <xdr:cNvGrpSpPr/>
      </xdr:nvGrpSpPr>
      <xdr:grpSpPr>
        <a:xfrm>
          <a:off x="14527834" y="1385211"/>
          <a:ext cx="6594198" cy="5625182"/>
          <a:chOff x="17222305" y="1361744"/>
          <a:chExt cx="6533459" cy="5478027"/>
        </a:xfrm>
      </xdr:grpSpPr>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94CCAC24-E8BE-4590-1275-3EA869578411}"/>
                  </a:ext>
                </a:extLst>
              </xdr:cNvPr>
              <xdr:cNvGraphicFramePr/>
            </xdr:nvGraphicFramePr>
            <xdr:xfrm>
              <a:off x="17222305" y="1371333"/>
              <a:ext cx="2010874" cy="2616185"/>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17222305" y="1371333"/>
                <a:ext cx="2010874" cy="261618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5F2F5577-DF51-91E9-28A3-2D6E7A18BEF2}"/>
                  </a:ext>
                </a:extLst>
              </xdr:cNvPr>
              <xdr:cNvGraphicFramePr/>
            </xdr:nvGraphicFramePr>
            <xdr:xfrm>
              <a:off x="19587718" y="1361744"/>
              <a:ext cx="2037944" cy="2616242"/>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9587718" y="1361744"/>
                <a:ext cx="2037944" cy="2616242"/>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BudgetedAsset">
                <a:extLst>
                  <a:ext uri="{FF2B5EF4-FFF2-40B4-BE49-F238E27FC236}">
                    <a16:creationId xmlns:a16="http://schemas.microsoft.com/office/drawing/2014/main" id="{23AB0409-AAB8-DB47-AAC5-DFF328EBAF8F}"/>
                  </a:ext>
                </a:extLst>
              </xdr:cNvPr>
              <xdr:cNvGraphicFramePr/>
            </xdr:nvGraphicFramePr>
            <xdr:xfrm>
              <a:off x="19587706" y="4213169"/>
              <a:ext cx="2027418" cy="2616242"/>
            </xdr:xfrm>
            <a:graphic>
              <a:graphicData uri="http://schemas.microsoft.com/office/drawing/2010/slicer">
                <sle:slicer xmlns:sle="http://schemas.microsoft.com/office/drawing/2010/slicer" name="BudgetedAsset"/>
              </a:graphicData>
            </a:graphic>
          </xdr:graphicFrame>
        </mc:Choice>
        <mc:Fallback xmlns="">
          <xdr:sp macro="" textlink="">
            <xdr:nvSpPr>
              <xdr:cNvPr id="0" name=""/>
              <xdr:cNvSpPr>
                <a:spLocks noTextEdit="1"/>
              </xdr:cNvSpPr>
            </xdr:nvSpPr>
            <xdr:spPr>
              <a:xfrm>
                <a:off x="19587706" y="4213169"/>
                <a:ext cx="2027418" cy="2616242"/>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D35554BB-4921-0B13-EAB1-EB17A3704396}"/>
                  </a:ext>
                </a:extLst>
              </xdr:cNvPr>
              <xdr:cNvGraphicFramePr/>
            </xdr:nvGraphicFramePr>
            <xdr:xfrm>
              <a:off x="17222995" y="4214052"/>
              <a:ext cx="1992657" cy="2625719"/>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17222995" y="4214052"/>
                <a:ext cx="1992657" cy="262571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GlobalDimension1Code 1">
                <a:extLst>
                  <a:ext uri="{FF2B5EF4-FFF2-40B4-BE49-F238E27FC236}">
                    <a16:creationId xmlns:a16="http://schemas.microsoft.com/office/drawing/2014/main" id="{D0F294B3-B4D0-252B-A9EE-B406AB1EF288}"/>
                  </a:ext>
                </a:extLst>
              </xdr:cNvPr>
              <xdr:cNvGraphicFramePr/>
            </xdr:nvGraphicFramePr>
            <xdr:xfrm>
              <a:off x="21926964" y="1369805"/>
              <a:ext cx="1828800" cy="2609844"/>
            </xdr:xfrm>
            <a:graphic>
              <a:graphicData uri="http://schemas.microsoft.com/office/drawing/2010/slicer">
                <sle:slicer xmlns:sle="http://schemas.microsoft.com/office/drawing/2010/slicer" name="GlobalDimension1Code 1"/>
              </a:graphicData>
            </a:graphic>
          </xdr:graphicFrame>
        </mc:Choice>
        <mc:Fallback xmlns="">
          <xdr:sp macro="" textlink="">
            <xdr:nvSpPr>
              <xdr:cNvPr id="0" name=""/>
              <xdr:cNvSpPr>
                <a:spLocks noTextEdit="1"/>
              </xdr:cNvSpPr>
            </xdr:nvSpPr>
            <xdr:spPr>
              <a:xfrm>
                <a:off x="21926964" y="1369805"/>
                <a:ext cx="1828800" cy="2609844"/>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GlobalDimension2Code 1">
                <a:extLst>
                  <a:ext uri="{FF2B5EF4-FFF2-40B4-BE49-F238E27FC236}">
                    <a16:creationId xmlns:a16="http://schemas.microsoft.com/office/drawing/2014/main" id="{2F5E9B49-E2E8-7D8D-0927-793908949233}"/>
                  </a:ext>
                </a:extLst>
              </xdr:cNvPr>
              <xdr:cNvGraphicFramePr/>
            </xdr:nvGraphicFramePr>
            <xdr:xfrm>
              <a:off x="21907224" y="4204390"/>
              <a:ext cx="1831975" cy="2616194"/>
            </xdr:xfrm>
            <a:graphic>
              <a:graphicData uri="http://schemas.microsoft.com/office/drawing/2010/slicer">
                <sle:slicer xmlns:sle="http://schemas.microsoft.com/office/drawing/2010/slicer" name="GlobalDimension2Code 1"/>
              </a:graphicData>
            </a:graphic>
          </xdr:graphicFrame>
        </mc:Choice>
        <mc:Fallback xmlns="">
          <xdr:sp macro="" textlink="">
            <xdr:nvSpPr>
              <xdr:cNvPr id="0" name=""/>
              <xdr:cNvSpPr>
                <a:spLocks noTextEdit="1"/>
              </xdr:cNvSpPr>
            </xdr:nvSpPr>
            <xdr:spPr>
              <a:xfrm>
                <a:off x="21907224" y="4204390"/>
                <a:ext cx="1831975" cy="2616194"/>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15</xdr:col>
      <xdr:colOff>28575</xdr:colOff>
      <xdr:row>6</xdr:row>
      <xdr:rowOff>19050</xdr:rowOff>
    </xdr:from>
    <xdr:to>
      <xdr:col>23</xdr:col>
      <xdr:colOff>523875</xdr:colOff>
      <xdr:row>31</xdr:row>
      <xdr:rowOff>142869</xdr:rowOff>
    </xdr:to>
    <xdr:grpSp>
      <xdr:nvGrpSpPr>
        <xdr:cNvPr id="9" name="Group 8">
          <a:extLst>
            <a:ext uri="{FF2B5EF4-FFF2-40B4-BE49-F238E27FC236}">
              <a16:creationId xmlns:a16="http://schemas.microsoft.com/office/drawing/2014/main" id="{6C4B6B4F-D267-53C4-BDA7-F11C482AFFAB}"/>
            </a:ext>
          </a:extLst>
        </xdr:cNvPr>
        <xdr:cNvGrpSpPr/>
      </xdr:nvGrpSpPr>
      <xdr:grpSpPr>
        <a:xfrm>
          <a:off x="21186775" y="1384300"/>
          <a:ext cx="5778500" cy="5441944"/>
          <a:chOff x="21793200" y="1371600"/>
          <a:chExt cx="5753100" cy="5362569"/>
        </a:xfrm>
      </xdr:grpSpPr>
      <mc:AlternateContent xmlns:mc="http://schemas.openxmlformats.org/markup-compatibility/2006" xmlns:a14="http://schemas.microsoft.com/office/drawing/2010/main">
        <mc:Choice Requires="a14">
          <xdr:graphicFrame macro="">
            <xdr:nvGraphicFramePr>
              <xdr:cNvPr id="2" name="$FixedAssetClassCode$ 1">
                <a:extLst>
                  <a:ext uri="{FF2B5EF4-FFF2-40B4-BE49-F238E27FC236}">
                    <a16:creationId xmlns:a16="http://schemas.microsoft.com/office/drawing/2014/main" id="{EEC6D4A0-6565-F700-6DE8-978869EEF589}"/>
                  </a:ext>
                </a:extLst>
              </xdr:cNvPr>
              <xdr:cNvGraphicFramePr/>
            </xdr:nvGraphicFramePr>
            <xdr:xfrm>
              <a:off x="21793200" y="1371600"/>
              <a:ext cx="1828800" cy="2619369"/>
            </xdr:xfrm>
            <a:graphic>
              <a:graphicData uri="http://schemas.microsoft.com/office/drawing/2010/slicer">
                <sle:slicer xmlns:sle="http://schemas.microsoft.com/office/drawing/2010/slicer" name="$FixedAssetClassCode$ 1"/>
              </a:graphicData>
            </a:graphic>
          </xdr:graphicFrame>
        </mc:Choice>
        <mc:Fallback xmlns="">
          <xdr:sp macro="" textlink="">
            <xdr:nvSpPr>
              <xdr:cNvPr id="0" name=""/>
              <xdr:cNvSpPr>
                <a:spLocks noTextEdit="1"/>
              </xdr:cNvSpPr>
            </xdr:nvSpPr>
            <xdr:spPr>
              <a:xfrm>
                <a:off x="21793200" y="137160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FixedAssetSubclassCode$ 1">
                <a:extLst>
                  <a:ext uri="{FF2B5EF4-FFF2-40B4-BE49-F238E27FC236}">
                    <a16:creationId xmlns:a16="http://schemas.microsoft.com/office/drawing/2014/main" id="{C707CC6C-AD11-C373-86DC-92B84613DE53}"/>
                  </a:ext>
                </a:extLst>
              </xdr:cNvPr>
              <xdr:cNvGraphicFramePr/>
            </xdr:nvGraphicFramePr>
            <xdr:xfrm>
              <a:off x="23764875" y="1381125"/>
              <a:ext cx="1828800" cy="2619369"/>
            </xdr:xfrm>
            <a:graphic>
              <a:graphicData uri="http://schemas.microsoft.com/office/drawing/2010/slicer">
                <sle:slicer xmlns:sle="http://schemas.microsoft.com/office/drawing/2010/slicer" name="$FixedAssetSubclassCode$ 1"/>
              </a:graphicData>
            </a:graphic>
          </xdr:graphicFrame>
        </mc:Choice>
        <mc:Fallback xmlns="">
          <xdr:sp macro="" textlink="">
            <xdr:nvSpPr>
              <xdr:cNvPr id="0" name=""/>
              <xdr:cNvSpPr>
                <a:spLocks noTextEdit="1"/>
              </xdr:cNvSpPr>
            </xdr:nvSpPr>
            <xdr:spPr>
              <a:xfrm>
                <a:off x="23764875" y="138112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FixedAssetLocationCode 1">
                <a:extLst>
                  <a:ext uri="{FF2B5EF4-FFF2-40B4-BE49-F238E27FC236}">
                    <a16:creationId xmlns:a16="http://schemas.microsoft.com/office/drawing/2014/main" id="{722D6C79-64FE-39DE-3D43-D5052759267A}"/>
                  </a:ext>
                </a:extLst>
              </xdr:cNvPr>
              <xdr:cNvGraphicFramePr/>
            </xdr:nvGraphicFramePr>
            <xdr:xfrm>
              <a:off x="21802725" y="4114800"/>
              <a:ext cx="1828800" cy="2619369"/>
            </xdr:xfrm>
            <a:graphic>
              <a:graphicData uri="http://schemas.microsoft.com/office/drawing/2010/slicer">
                <sle:slicer xmlns:sle="http://schemas.microsoft.com/office/drawing/2010/slicer" name="FixedAssetLocationCode 1"/>
              </a:graphicData>
            </a:graphic>
          </xdr:graphicFrame>
        </mc:Choice>
        <mc:Fallback xmlns="">
          <xdr:sp macro="" textlink="">
            <xdr:nvSpPr>
              <xdr:cNvPr id="0" name=""/>
              <xdr:cNvSpPr>
                <a:spLocks noTextEdit="1"/>
              </xdr:cNvSpPr>
            </xdr:nvSpPr>
            <xdr:spPr>
              <a:xfrm>
                <a:off x="21802725" y="411480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BudgetedAsset 1">
                <a:extLst>
                  <a:ext uri="{FF2B5EF4-FFF2-40B4-BE49-F238E27FC236}">
                    <a16:creationId xmlns:a16="http://schemas.microsoft.com/office/drawing/2014/main" id="{27FAFF85-3439-D072-7BC3-1E83605F4D32}"/>
                  </a:ext>
                </a:extLst>
              </xdr:cNvPr>
              <xdr:cNvGraphicFramePr/>
            </xdr:nvGraphicFramePr>
            <xdr:xfrm>
              <a:off x="23764875" y="4114800"/>
              <a:ext cx="1828800" cy="2619369"/>
            </xdr:xfrm>
            <a:graphic>
              <a:graphicData uri="http://schemas.microsoft.com/office/drawing/2010/slicer">
                <sle:slicer xmlns:sle="http://schemas.microsoft.com/office/drawing/2010/slicer" name="BudgetedAsset 1"/>
              </a:graphicData>
            </a:graphic>
          </xdr:graphicFrame>
        </mc:Choice>
        <mc:Fallback xmlns="">
          <xdr:sp macro="" textlink="">
            <xdr:nvSpPr>
              <xdr:cNvPr id="0" name=""/>
              <xdr:cNvSpPr>
                <a:spLocks noTextEdit="1"/>
              </xdr:cNvSpPr>
            </xdr:nvSpPr>
            <xdr:spPr>
              <a:xfrm>
                <a:off x="23764875" y="411480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GlobalDimension1Code">
                <a:extLst>
                  <a:ext uri="{FF2B5EF4-FFF2-40B4-BE49-F238E27FC236}">
                    <a16:creationId xmlns:a16="http://schemas.microsoft.com/office/drawing/2014/main" id="{095488ED-3FBC-0DEA-6A1E-7C857825D824}"/>
                  </a:ext>
                </a:extLst>
              </xdr:cNvPr>
              <xdr:cNvGraphicFramePr/>
            </xdr:nvGraphicFramePr>
            <xdr:xfrm>
              <a:off x="25717500" y="1371600"/>
              <a:ext cx="1828800" cy="2619369"/>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25717500" y="137160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GlobalDimension2Code">
                <a:extLst>
                  <a:ext uri="{FF2B5EF4-FFF2-40B4-BE49-F238E27FC236}">
                    <a16:creationId xmlns:a16="http://schemas.microsoft.com/office/drawing/2014/main" id="{95296752-C899-2648-C52F-14499B720BEE}"/>
                  </a:ext>
                </a:extLst>
              </xdr:cNvPr>
              <xdr:cNvGraphicFramePr/>
            </xdr:nvGraphicFramePr>
            <xdr:xfrm>
              <a:off x="25717500" y="4105275"/>
              <a:ext cx="1828800" cy="2619369"/>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25717500" y="410527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10.39509953704" backgroundQuery="1" missingItemsLimit="0" createdVersion="8" refreshedVersion="8" minRefreshableVersion="3" recordCount="1" xr:uid="{E3C52D82-A2F0-4EFB-86E1-385068141281}">
  <cacheSource type="external" connectionId="4"/>
  <cacheFields count="19">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T.AcquisitionCostBeforeStartingDate" numFmtId="0">
      <sharedItems containsString="0" containsBlank="1" count="1">
        <m/>
      </sharedItems>
    </cacheField>
    <cacheField name="T.DepreciationBeforeStartingDate" numFmtId="0">
      <sharedItems containsString="0" containsBlank="1" count="1">
        <m/>
      </sharedItems>
    </cacheField>
    <cacheField name="T.BookValueBeforeStartingDate" numFmtId="0">
      <sharedItems containsString="0" containsBlank="1" count="1">
        <m/>
      </sharedItems>
    </cacheField>
    <cacheField name="T.AcquisitionCostAtEndingDate" numFmtId="0">
      <sharedItems containsString="0" containsBlank="1" count="1">
        <m/>
      </sharedItems>
    </cacheField>
    <cacheField name="T.DepreciationAtEndingDate" numFmtId="0">
      <sharedItems containsString="0" containsBlank="1" count="1">
        <m/>
      </sharedItems>
    </cacheField>
    <cacheField name="T.BookValueAtEndingDate" numFmtId="0">
      <sharedItems containsString="0" containsBlank="1" count="1">
        <m/>
      </sharedItems>
    </cacheField>
    <cacheField name="T.AcquisitionCostNetChange" numFmtId="0">
      <sharedItems containsString="0" containsBlank="1" count="1">
        <m/>
      </sharedItems>
    </cacheField>
    <cacheField name="T.ProceedsOnDisposalNetChange" numFmtId="0">
      <sharedItems containsString="0" containsBlank="1" count="1">
        <m/>
      </sharedItems>
    </cacheField>
    <cacheField name="T.DepreciationNetChange" numFmtId="0">
      <sharedItems containsString="0" containsBlank="1" count="1">
        <m/>
      </sharedItems>
    </cacheField>
  </cacheFields>
  <extLst>
    <ext xmlns:x14="http://schemas.microsoft.com/office/spreadsheetml/2009/9/main" uri="{725AE2AE-9491-48be-B2B4-4EB974FC3084}">
      <x14:pivotCacheDefinition pivotCacheId="14090781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58.670254050929" backgroundQuery="1" missingItemsLimit="0" createdVersion="8" refreshedVersion="8" minRefreshableVersion="3" recordCount="1" xr:uid="{D4B325B3-F016-4D22-92FD-14BDEE8F7531}">
  <cacheSource type="external" connectionId="10"/>
  <cacheFields count="15">
    <cacheField name="FixedAssetPostingTypeNumber" numFmtId="0">
      <sharedItems containsString="0" containsBlank="1" count="1">
        <m/>
      </sharedItems>
    </cacheField>
    <cacheField name="FixedAssetPostingTypeName" numFmtId="0">
      <sharedItems containsString="0" containsBlank="1" count="1">
        <m/>
      </sharedItems>
    </cacheField>
    <cacheField name="BeforeStartingDate" numFmtId="0">
      <sharedItems containsString="0" containsBlank="1" count="1">
        <m/>
      </sharedItems>
    </cacheField>
    <cacheField name="AtEndingDate" numFmtId="0">
      <sharedItems containsString="0" containsBlank="1" count="1">
        <m/>
      </sharedItems>
    </cacheField>
    <cacheField name="NetChange"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17185768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F36318-F22B-45E5-B7D4-E5512CF61F63}" name="PivotTable2" cacheId="17"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8:J14" firstHeaderRow="0" firstDataRow="1" firstDataCol="6" rowPageCount="1" colPageCount="1"/>
  <pivotFields count="15">
    <pivotField compact="0" outline="0" showAll="0"/>
    <pivotField name="$FixedAssetPostingTypeName$" axis="axisPage" compact="0" outline="0" showAll="0">
      <items count="2">
        <item x="0"/>
        <item t="default"/>
      </items>
    </pivotField>
    <pivotField dataField="1" compact="0" outline="0" showAll="0"/>
    <pivotField dataField="1" compact="0" outline="0" showAll="0"/>
    <pivotField dataField="1" compact="0" outline="0" showAll="0"/>
    <pivotField name="$AssetNumber$" axis="axisRow" compact="0" outline="0" showAll="0" defaultSubtotal="0">
      <items count="1">
        <item x="0"/>
      </items>
    </pivotField>
    <pivotField name="$AssetDescription$" axis="axisRow" compact="0" outline="0" showAll="0" defaultSubtotal="0">
      <items count="1">
        <item x="0"/>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compact="0" outline="0" showAll="0">
      <items count="2">
        <item x="0"/>
        <item t="default"/>
      </items>
    </pivotField>
    <pivotField compact="0" outline="0" showAll="0">
      <items count="2">
        <item x="0"/>
        <item t="default"/>
      </items>
    </pivotField>
  </pivotFields>
  <rowFields count="6">
    <field x="7"/>
    <field x="8"/>
    <field x="5"/>
    <field x="6"/>
    <field x="11"/>
    <field x="12"/>
  </rowFields>
  <rowItems count="6">
    <i>
      <x/>
      <x/>
      <x/>
      <x/>
      <x/>
      <x/>
    </i>
    <i t="default" r="1">
      <x/>
    </i>
    <i t="blank" r="1">
      <x/>
    </i>
    <i t="default">
      <x/>
    </i>
    <i t="blank">
      <x/>
    </i>
    <i t="grand">
      <x/>
    </i>
  </rowItems>
  <colFields count="1">
    <field x="-2"/>
  </colFields>
  <colItems count="3">
    <i>
      <x/>
    </i>
    <i i="1">
      <x v="1"/>
    </i>
    <i i="2">
      <x v="2"/>
    </i>
  </colItems>
  <pageFields count="1">
    <pageField fld="1" hier="-1"/>
  </pageFields>
  <dataFields count="3">
    <dataField name="$BeforeStartingDateLabel$" fld="2" baseField="5" baseItem="0" numFmtId="4"/>
    <dataField name="$AtEndingDateLabel$" fld="3" baseField="5" baseItem="0" numFmtId="4"/>
    <dataField name="$NetChangeLabel$" fld="4" baseField="5" baseItem="0" numFmtId="4"/>
  </dataFields>
  <formats count="6">
    <format dxfId="34">
      <pivotArea outline="0" fieldPosition="0">
        <references count="1">
          <reference field="4294967294" count="1" selected="0">
            <x v="0"/>
          </reference>
        </references>
      </pivotArea>
    </format>
    <format dxfId="33">
      <pivotArea dataOnly="0" labelOnly="1" outline="0" fieldPosition="0">
        <references count="1">
          <reference field="4294967294" count="1">
            <x v="0"/>
          </reference>
        </references>
      </pivotArea>
    </format>
    <format dxfId="32">
      <pivotArea outline="0" fieldPosition="0">
        <references count="1">
          <reference field="4294967294" count="1" selected="0">
            <x v="1"/>
          </reference>
        </references>
      </pivotArea>
    </format>
    <format dxfId="31">
      <pivotArea dataOnly="0" labelOnly="1" outline="0" fieldPosition="0">
        <references count="1">
          <reference field="4294967294" count="1">
            <x v="1"/>
          </reference>
        </references>
      </pivotArea>
    </format>
    <format dxfId="30">
      <pivotArea outline="0" fieldPosition="0">
        <references count="1">
          <reference field="4294967294" count="1" selected="0">
            <x v="2"/>
          </reference>
        </references>
      </pivotArea>
    </format>
    <format dxfId="29">
      <pivotArea dataOnly="0" labelOnly="1" outline="0" fieldPosition="0">
        <references count="1">
          <reference field="4294967294" count="1">
            <x v="2"/>
          </reference>
        </references>
      </pivotArea>
    </format>
  </formats>
  <pivotTableStyleInfo name="Business Central Report Pivot Table Sty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FA930C-AA0F-4118-86A4-B48E0BD0B8D4}" name="PivotTable2" cacheId="16"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7:N13" firstHeaderRow="0" firstDataRow="1" firstDataCol="4"/>
  <pivotFields count="19">
    <pivotField name="$AssetNumber$" axis="axisRow" compact="0" outline="0" showAll="0" defaultSubtotal="0">
      <items count="1">
        <item x="0"/>
      </items>
    </pivotField>
    <pivotField name="$AssetDescription$" axis="axisRow" compact="0" outline="0" showAll="0">
      <items count="2">
        <item x="0"/>
        <item t="default"/>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compact="0" outline="0" showAll="0"/>
    <pivotField compact="0" outline="0" showAll="0"/>
    <pivotField compact="0" outline="0" showAll="0">
      <items count="2">
        <item x="0"/>
        <item t="default"/>
      </items>
    </pivotField>
    <pivotField compact="0" outline="0" showAll="0">
      <items count="2">
        <item x="0"/>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s>
  <rowFields count="4">
    <field x="2"/>
    <field x="3"/>
    <field x="0"/>
    <field x="1"/>
  </rowFields>
  <rowItems count="6">
    <i>
      <x/>
      <x/>
      <x/>
      <x/>
    </i>
    <i t="default" r="1">
      <x/>
    </i>
    <i t="blank" r="1">
      <x/>
    </i>
    <i t="default">
      <x/>
    </i>
    <i t="blank">
      <x/>
    </i>
    <i t="grand">
      <x/>
    </i>
  </rowItems>
  <colFields count="1">
    <field x="-2"/>
  </colFields>
  <colItems count="9">
    <i>
      <x/>
    </i>
    <i i="1">
      <x v="1"/>
    </i>
    <i i="2">
      <x v="2"/>
    </i>
    <i i="3">
      <x v="3"/>
    </i>
    <i i="4">
      <x v="4"/>
    </i>
    <i i="5">
      <x v="5"/>
    </i>
    <i i="6">
      <x v="6"/>
    </i>
    <i i="7">
      <x v="7"/>
    </i>
    <i i="8">
      <x v="8"/>
    </i>
  </colItems>
  <dataFields count="9">
    <dataField name="$AcquisitionCostBefore$" fld="10" baseField="0" baseItem="0"/>
    <dataField name="$AcquisitionCostNetChange$" fld="16" baseField="0" baseItem="0"/>
    <dataField name="$ProceedsOnDisposalNetChange$" fld="17" baseField="0" baseItem="0"/>
    <dataField name="$AcquisitionCostAfter$" fld="13" baseField="0" baseItem="0"/>
    <dataField name="$DepreciationBefore$" fld="11" baseField="0" baseItem="0"/>
    <dataField name="$DepreciationNetChange$" fld="18" baseField="0" baseItem="0"/>
    <dataField name="$DepreciationAfter$" fld="14" baseField="0" baseItem="0"/>
    <dataField name="$BookValueBefore$" fld="12" baseField="0" baseItem="0"/>
    <dataField name="$BookValueAfter$" fld="15" baseField="0" baseItem="0"/>
  </dataFields>
  <formats count="2">
    <format dxfId="28">
      <pivotArea outline="0" collapsedLevelsAreSubtotals="1" fieldPosition="0"/>
    </format>
    <format dxfId="27">
      <pivotArea dataOnly="0" labelOnly="1" outline="0" fieldPosition="0">
        <references count="1">
          <reference field="4294967294" count="9">
            <x v="0"/>
            <x v="1"/>
            <x v="2"/>
            <x v="3"/>
            <x v="4"/>
            <x v="5"/>
            <x v="6"/>
            <x v="7"/>
            <x v="8"/>
          </reference>
        </references>
      </pivotArea>
    </format>
  </formats>
  <pivotTableStyleInfo name="Business Central Report Pivot Table Sty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07B64EE-C870-4B22-BCB9-2C1A14283BBF}" sourceName="FixedAssetClassCode">
  <pivotTables>
    <pivotTable tabId="7" name="PivotTable2"/>
  </pivotTables>
  <data>
    <tabular pivotCacheId="1718576882">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28295C9-4F2E-4B2A-A8A1-D7BB7F103340}" sourceName="FixedAssetSubclassCode">
  <pivotTables>
    <pivotTable tabId="7" name="PivotTable2"/>
  </pivotTables>
  <data>
    <tabular pivotCacheId="1718576882">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 xr10:uid="{3B5200E6-D35C-4159-A851-B840A6AF2986}" sourceName="BudgetedAsset">
  <pivotTables>
    <pivotTable tabId="7" name="PivotTable2"/>
  </pivotTables>
  <data>
    <tabular pivotCacheId="1718576882">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57AD777C-B8AC-4082-A4DA-2BB02C6C6B18}" sourceName="FixedAssetLocationCode">
  <pivotTables>
    <pivotTable tabId="7" name="PivotTable2"/>
  </pivotTables>
  <data>
    <tabular pivotCacheId="1718576882">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1" xr10:uid="{7F5F7654-9A15-439A-AF14-A24A35E62E07}" sourceName="FixedAssetClassCode">
  <pivotTables>
    <pivotTable tabId="10" name="PivotTable2"/>
  </pivotTables>
  <data>
    <tabular pivotCacheId="1409078130">
      <items count="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1" xr10:uid="{2C9F0835-2078-442B-9BA3-5E41FC9F0488}" sourceName="FixedAssetSubclassCode">
  <pivotTables>
    <pivotTable tabId="10" name="PivotTable2"/>
  </pivotTables>
  <data>
    <tabular pivotCacheId="1409078130">
      <items count="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1" xr10:uid="{A81B5FFF-9A5C-46A5-B64C-D95DBEA0ADE8}" sourceName="FixedAssetLocationCode">
  <pivotTables>
    <pivotTable tabId="10" name="PivotTable2"/>
  </pivotTables>
  <data>
    <tabular pivotCacheId="1409078130">
      <items count="1">
        <i x="0"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1" xr10:uid="{178E14CA-5E3F-4CEE-90F3-946DA623719A}" sourceName="BudgetedAsset">
  <pivotTables>
    <pivotTable tabId="10" name="PivotTable2"/>
  </pivotTables>
  <data>
    <tabular pivotCacheId="1409078130">
      <items count="1">
        <i x="0"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D392ACDE-D519-4466-936F-ABD2BE5E403E}" sourceName="GlobalDimension1Code">
  <pivotTables>
    <pivotTable tabId="10" name="PivotTable2"/>
  </pivotTables>
  <data>
    <tabular pivotCacheId="1409078130">
      <items count="1">
        <i x="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1E9F734F-6546-48AA-8D9A-27A3B4EB2CB2}" sourceName="GlobalDimension2Code">
  <pivotTables>
    <pivotTable tabId="10" name="PivotTable2"/>
  </pivotTables>
  <data>
    <tabular pivotCacheId="1409078130">
      <items count="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1" xr10:uid="{1E64A015-9799-48D2-8329-5CFC939FACE6}" sourceName="GlobalDimension1Code">
  <pivotTables>
    <pivotTable tabId="7" name="PivotTable2"/>
  </pivotTables>
  <data>
    <tabular pivotCacheId="1718576882">
      <items count="1">
        <i x="0"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1" xr10:uid="{9B918DDF-A91D-4DC3-A181-9B94463D0613}" sourceName="GlobalDimension2Code">
  <pivotTables>
    <pivotTable tabId="7" name="PivotTable2"/>
  </pivotTables>
  <data>
    <tabular pivotCacheId="1718576882">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4BB727C3-A758-4D9B-B433-656D92FD11B6}" cache="Slicer_FixedAssetClassCode" caption="$FixedAssetClassCode$" rowHeight="246591"/>
  <slicer name="$FixedAssetSubclassCode$" xr10:uid="{8CAF4AF5-5CAE-43EA-936A-F4195D6EBEC0}" cache="Slicer_FixedAssetSubclassCode" caption="$FixedAssetSubclassCode$" rowHeight="246591"/>
  <slicer name="BudgetedAsset" xr10:uid="{92380455-6015-4593-B77A-E2B38EB6CE63}" cache="Slicer_BudgetedAsset" caption="$BudgetedAsset$" rowHeight="246591"/>
  <slicer name="FixedAssetLocationCode" xr10:uid="{CFF75A13-8388-4A26-8347-39A735E1FC2F}" cache="Slicer_FixedAssetLocationCode" caption="$FixedAssetLocationCode$" rowHeight="246591"/>
  <slicer name="GlobalDimension1Code 1" xr10:uid="{63D385B1-B8AC-4CB5-BE40-189512538636}" cache="Slicer_GlobalDimension1Code1" caption="$GlobalDimension1Code$" rowHeight="246591"/>
  <slicer name="GlobalDimension2Code 1" xr10:uid="{96F7DE88-3660-4753-BF51-BBF835665425}" cache="Slicer_GlobalDimension2Code1" caption="$GlobalDimension2Code$"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1" xr10:uid="{E501DA54-E9C9-4D12-A7CF-9CC7F0AB4B37}" cache="Slicer_FixedAssetClassCode1" caption="$FixedAssetClassCode$" rowHeight="246591"/>
  <slicer name="$FixedAssetSubclassCode$ 1" xr10:uid="{C6845E6F-2FF2-4B4E-8D32-594461CE853C}" cache="Slicer_FixedAssetSubclassCode1" caption="$FixedAssetSubclassCode$" rowHeight="246591"/>
  <slicer name="FixedAssetLocationCode 1" xr10:uid="{985CD514-395A-4955-9CEB-EC5B0C792083}" cache="Slicer_FixedAssetLocationCode1" caption="$FixedAssetLocationCode$" rowHeight="246591"/>
  <slicer name="BudgetedAsset 1" xr10:uid="{8BCCD902-C511-4FBD-9FF9-13DAA11752C0}" cache="Slicer_BudgetedAsset1" caption="$BudgetedAsset$" rowHeight="246591"/>
  <slicer name="GlobalDimension1Code" xr10:uid="{8F5BE7E9-CF1E-4F3D-9607-3C5B975B4FDB}" cache="Slicer_GlobalDimension1Code" caption="$GlobalDimension1Code$" rowHeight="246591"/>
  <slicer name="GlobalDimension2Code" xr10:uid="{C392C62F-A0F1-40F7-A99A-AD701D062529}"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F753DCC-0195-4965-9428-64C93A0FBD7A}" name="FixedAssetData" displayName="FixedAssetData" ref="A1:O2" insertRow="1" totalsRowShown="0" headerRowDxfId="26" dataDxfId="25">
  <autoFilter ref="A1:O2" xr:uid="{FF753DCC-0195-4965-9428-64C93A0FBD7A}"/>
  <tableColumns count="15">
    <tableColumn id="1" xr3:uid="{BB724618-0C06-4B17-86F5-AF5A7955BE16}" name="FixedAssetPostingTypeNumber" dataDxfId="24"/>
    <tableColumn id="2" xr3:uid="{64440C09-B4D6-4B19-BF16-5F4E69114404}" name="FixedAssetPostingTypeName" dataDxfId="23"/>
    <tableColumn id="3" xr3:uid="{41194416-A3A9-4CDF-93EA-0546B745562B}" name="BeforeStartingDate" dataDxfId="22"/>
    <tableColumn id="4" xr3:uid="{ACBC4539-DDAC-4F86-B1AA-0EF5622D35E3}" name="AtEndingDate" dataDxfId="21"/>
    <tableColumn id="5" xr3:uid="{531FF9B9-5E37-4B76-8D5C-4DC89DA92944}" name="NetChange" dataDxfId="20"/>
    <tableColumn id="6" xr3:uid="{2608504A-F084-4D8D-BB26-9C0552CE6821}" name="AssetNumber" dataDxfId="19"/>
    <tableColumn id="7" xr3:uid="{DF54F312-8F38-4A23-AC17-33B73D568E17}" name="AssetDescription" dataDxfId="18"/>
    <tableColumn id="8" xr3:uid="{98A1927A-207D-4E0D-B860-A041EBF80F6C}" name="FixedAssetClassCode" dataDxfId="17"/>
    <tableColumn id="9" xr3:uid="{8B7B4BA3-5CC4-4CC1-9A27-1B2CC1F98EC4}" name="FixedAssetSubclassCode" dataDxfId="16"/>
    <tableColumn id="10" xr3:uid="{908C60C1-574F-44EF-85B9-01C802CFF2A9}" name="FixedAssetLocationCode" dataDxfId="15"/>
    <tableColumn id="11" xr3:uid="{3C1F412D-4620-45BE-AF10-A65BE9BC6181}" name="BudgetedAsset" dataDxfId="14">
      <calculatedColumnFormula>FALSE()</calculatedColumnFormula>
    </tableColumn>
    <tableColumn id="12" xr3:uid="{1FCB446F-6A62-48F6-92BC-13E4390E401F}" name="AcquisitionDateField" dataDxfId="13"/>
    <tableColumn id="13" xr3:uid="{B9297C33-A40D-437C-B123-B0BDF7D80F44}" name="DisposalDateField" dataDxfId="12"/>
    <tableColumn id="14" xr3:uid="{6DD0F39A-4567-49E5-9608-CA923A2649A5}" name="GlobalDimension1Code" dataDxfId="11"/>
    <tableColumn id="15" xr3:uid="{4B02829C-67B9-4248-A832-04D019F740C8}" name="GlobalDimension2Code" dataDxfId="10"/>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9" totalsRowShown="0">
  <autoFilter ref="A1:B29" xr:uid="{EF02A179-C226-4470-BF2E-AC1BEBC8C0D4}"/>
  <tableColumns count="2">
    <tableColumn id="1" xr3:uid="{00000000-0010-0000-0100-000001000000}" name="Caption"/>
    <tableColumn id="2" xr3:uid="{00000000-0010-0000-0100-000002000000}" name="Value"/>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9">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8">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7" totalsRowShown="0" headerRowDxfId="7">
  <autoFilter ref="G1:H7"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6">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3434-30BD-4B67-A814-06C591002756}">
  <sheetPr>
    <pageSetUpPr fitToPage="1"/>
  </sheetPr>
  <dimension ref="B2:J45"/>
  <sheetViews>
    <sheetView tabSelected="1" topLeftCell="C1" zoomScaleNormal="100" workbookViewId="0">
      <selection activeCell="D6" sqref="D6"/>
    </sheetView>
  </sheetViews>
  <sheetFormatPr defaultRowHeight="16.75" x14ac:dyDescent="0.95"/>
  <cols>
    <col min="1" max="1" width="11" customWidth="1"/>
    <col min="2" max="2" width="27.0390625" bestFit="1" customWidth="1"/>
    <col min="3" max="3" width="24.9140625" bestFit="1" customWidth="1"/>
    <col min="4" max="4" width="16.0390625" bestFit="1" customWidth="1"/>
    <col min="5" max="5" width="18.6640625" bestFit="1" customWidth="1"/>
    <col min="6" max="6" width="19.7890625" style="2" bestFit="1" customWidth="1"/>
    <col min="7" max="7" width="19.75" style="2" bestFit="1" customWidth="1"/>
    <col min="8" max="8" width="14.25" style="2" customWidth="1"/>
    <col min="9" max="9" width="14.75" customWidth="1"/>
    <col min="10" max="10" width="15.4140625" customWidth="1"/>
    <col min="52" max="52" width="8.6640625" customWidth="1"/>
  </cols>
  <sheetData>
    <row r="2" spans="2:10" ht="23" thickBot="1" x14ac:dyDescent="1.35">
      <c r="B2" s="4" t="s">
        <v>64</v>
      </c>
      <c r="J2" s="6" t="str" cm="1">
        <f t="array" ref="J2">ReportRequest.CompanyName</f>
        <v>Company name Value</v>
      </c>
    </row>
    <row r="3" spans="2:10" ht="17.5" thickTop="1" x14ac:dyDescent="0.95">
      <c r="J3" s="2"/>
    </row>
    <row r="4" spans="2:10" x14ac:dyDescent="0.95">
      <c r="B4" t="str">
        <f>DepreciationBook</f>
        <v>Depreciation Book</v>
      </c>
      <c r="C4" t="str">
        <f>DepreciationBookCode</f>
        <v>DepreciationBookCode Value</v>
      </c>
      <c r="J4" s="7" t="str" cm="1">
        <f t="array" ref="J4">DataRetrieved &amp; " " &amp; TEXT(ReportRequest.Date, "dd/mm/yyyy")</f>
        <v>Data retrieved: Date Value</v>
      </c>
    </row>
    <row r="5" spans="2:10" x14ac:dyDescent="0.95">
      <c r="J5" s="7" t="str">
        <f>Period &amp; " " &amp; TEXT(StartingDate, "dd/mm/yyyy") &amp; " - " &amp; TEXT(EndingDate, "dd/mm/yyyy")</f>
        <v>Period: StartingDate Value - EndingDate Value</v>
      </c>
    </row>
    <row r="6" spans="2:10" x14ac:dyDescent="0.95">
      <c r="B6" s="5" t="s">
        <v>70</v>
      </c>
      <c r="C6" t="s">
        <v>65</v>
      </c>
    </row>
    <row r="7" spans="2:10" x14ac:dyDescent="0.95">
      <c r="H7" s="13" t="str">
        <f>C6</f>
        <v>(All)</v>
      </c>
      <c r="I7" s="13" t="str">
        <f>C6</f>
        <v>(All)</v>
      </c>
      <c r="J7" s="14" t="str">
        <f>C6</f>
        <v>(All)</v>
      </c>
    </row>
    <row r="8" spans="2:10" x14ac:dyDescent="0.95">
      <c r="B8" s="5" t="s">
        <v>66</v>
      </c>
      <c r="C8" s="5" t="s">
        <v>67</v>
      </c>
      <c r="D8" s="5" t="s">
        <v>68</v>
      </c>
      <c r="E8" s="5" t="s">
        <v>69</v>
      </c>
      <c r="F8" s="5" t="s">
        <v>146</v>
      </c>
      <c r="G8" s="5" t="s">
        <v>147</v>
      </c>
      <c r="H8" s="2" t="s">
        <v>98</v>
      </c>
      <c r="I8" s="2" t="s">
        <v>99</v>
      </c>
      <c r="J8" s="2" t="s">
        <v>100</v>
      </c>
    </row>
    <row r="9" spans="2:10" x14ac:dyDescent="0.95">
      <c r="B9" t="s">
        <v>148</v>
      </c>
      <c r="C9" t="s">
        <v>148</v>
      </c>
      <c r="D9" t="s">
        <v>148</v>
      </c>
      <c r="E9" t="s">
        <v>148</v>
      </c>
      <c r="F9" t="s">
        <v>148</v>
      </c>
      <c r="G9" t="s">
        <v>148</v>
      </c>
      <c r="I9" s="2"/>
      <c r="J9" s="2"/>
    </row>
    <row r="10" spans="2:10" x14ac:dyDescent="0.95">
      <c r="B10" t="s">
        <v>148</v>
      </c>
      <c r="C10" t="s">
        <v>149</v>
      </c>
      <c r="F10"/>
      <c r="G10"/>
      <c r="I10" s="2"/>
      <c r="J10" s="2"/>
    </row>
    <row r="11" spans="2:10" x14ac:dyDescent="0.95">
      <c r="F11"/>
      <c r="G11"/>
      <c r="I11" s="2"/>
      <c r="J11" s="2"/>
    </row>
    <row r="12" spans="2:10" x14ac:dyDescent="0.95">
      <c r="B12" t="s">
        <v>149</v>
      </c>
      <c r="F12"/>
      <c r="G12"/>
      <c r="I12" s="2"/>
      <c r="J12" s="2"/>
    </row>
    <row r="13" spans="2:10" x14ac:dyDescent="0.95">
      <c r="F13"/>
      <c r="G13"/>
      <c r="I13" s="2"/>
      <c r="J13" s="2"/>
    </row>
    <row r="14" spans="2:10" x14ac:dyDescent="0.95">
      <c r="B14" t="s">
        <v>63</v>
      </c>
      <c r="F14"/>
      <c r="G14"/>
      <c r="I14" s="2"/>
      <c r="J14" s="2"/>
    </row>
    <row r="15" spans="2:10" x14ac:dyDescent="0.95">
      <c r="F15"/>
      <c r="G15"/>
      <c r="H15"/>
    </row>
    <row r="16" spans="2:10" x14ac:dyDescent="0.95">
      <c r="F16"/>
      <c r="G16"/>
      <c r="H16"/>
    </row>
    <row r="17" customFormat="1" x14ac:dyDescent="0.95"/>
    <row r="18" customFormat="1" x14ac:dyDescent="0.95"/>
    <row r="19" customFormat="1" x14ac:dyDescent="0.95"/>
    <row r="20" customFormat="1" x14ac:dyDescent="0.95"/>
    <row r="21" customFormat="1" x14ac:dyDescent="0.95"/>
    <row r="22" customFormat="1" x14ac:dyDescent="0.95"/>
    <row r="23" customFormat="1" x14ac:dyDescent="0.95"/>
    <row r="24" customFormat="1" x14ac:dyDescent="0.95"/>
    <row r="25" customFormat="1" x14ac:dyDescent="0.95"/>
    <row r="26" customFormat="1" x14ac:dyDescent="0.95"/>
    <row r="27" customFormat="1" x14ac:dyDescent="0.95"/>
    <row r="28" customFormat="1" x14ac:dyDescent="0.95"/>
    <row r="29" customFormat="1" x14ac:dyDescent="0.95"/>
    <row r="30" customFormat="1" x14ac:dyDescent="0.95"/>
    <row r="31" customFormat="1" x14ac:dyDescent="0.95"/>
    <row r="32" customFormat="1" x14ac:dyDescent="0.95"/>
    <row r="33" customFormat="1" x14ac:dyDescent="0.95"/>
    <row r="34" customFormat="1" x14ac:dyDescent="0.95"/>
    <row r="35" customFormat="1" x14ac:dyDescent="0.95"/>
    <row r="36" customFormat="1" x14ac:dyDescent="0.95"/>
    <row r="37" customFormat="1" x14ac:dyDescent="0.95"/>
    <row r="38" customFormat="1" x14ac:dyDescent="0.95"/>
    <row r="39" customFormat="1" x14ac:dyDescent="0.95"/>
    <row r="40" customFormat="1" x14ac:dyDescent="0.95"/>
    <row r="41" customFormat="1" x14ac:dyDescent="0.95"/>
    <row r="42" customFormat="1" x14ac:dyDescent="0.95"/>
    <row r="43" customFormat="1" x14ac:dyDescent="0.95"/>
    <row r="44" customFormat="1" x14ac:dyDescent="0.95"/>
    <row r="45" customFormat="1" x14ac:dyDescent="0.95"/>
  </sheetData>
  <pageMargins left="0.7" right="0.7" top="0.75" bottom="0.75" header="0.3" footer="0.3"/>
  <pageSetup scale="53" fitToHeight="0"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53204-6DDB-43B7-8A20-A9608311C88A}">
  <dimension ref="B2:N28"/>
  <sheetViews>
    <sheetView workbookViewId="0">
      <selection activeCell="N2" sqref="N2"/>
    </sheetView>
  </sheetViews>
  <sheetFormatPr defaultRowHeight="16.75" x14ac:dyDescent="0.95"/>
  <cols>
    <col min="2" max="2" width="20.4140625" bestFit="1" customWidth="1"/>
    <col min="3" max="3" width="25.7890625" bestFit="1" customWidth="1"/>
    <col min="4" max="4" width="14.0390625" bestFit="1" customWidth="1"/>
    <col min="5" max="5" width="18.33203125" bestFit="1" customWidth="1"/>
    <col min="6" max="6" width="20.625" style="2" bestFit="1" customWidth="1"/>
    <col min="7" max="7" width="24.5390625" style="2" bestFit="1" customWidth="1"/>
    <col min="8" max="8" width="28.58203125" style="2" bestFit="1" customWidth="1"/>
    <col min="9" max="9" width="19.33203125" style="2" bestFit="1" customWidth="1"/>
    <col min="10" max="10" width="18.2890625" style="2" bestFit="1" customWidth="1"/>
    <col min="11" max="11" width="22.20703125" style="2" bestFit="1" customWidth="1"/>
    <col min="12" max="12" width="17" style="2" bestFit="1" customWidth="1"/>
    <col min="13" max="13" width="16.5390625" style="2" bestFit="1" customWidth="1"/>
    <col min="14" max="14" width="15.25" style="2" bestFit="1" customWidth="1"/>
    <col min="15" max="15" width="8.0390625" customWidth="1"/>
  </cols>
  <sheetData>
    <row r="2" spans="2:14" ht="23" thickBot="1" x14ac:dyDescent="1.35">
      <c r="B2" s="4" t="s">
        <v>117</v>
      </c>
      <c r="N2" s="6" t="str" cm="1">
        <f t="array" ref="N2">ReportRequest.CompanyName</f>
        <v>Company name Value</v>
      </c>
    </row>
    <row r="3" spans="2:14" ht="17.5" thickTop="1" x14ac:dyDescent="0.95"/>
    <row r="4" spans="2:14" x14ac:dyDescent="0.95">
      <c r="B4" t="str">
        <f>DepreciationBook</f>
        <v>Depreciation Book</v>
      </c>
      <c r="C4" t="str">
        <f>DepreciationBookCode</f>
        <v>DepreciationBookCode Value</v>
      </c>
      <c r="N4" s="7" t="str" cm="1">
        <f t="array" ref="N4">DataRetrieved &amp; " " &amp; TEXT(ReportRequest.Date, "dd/mm/yyyy")</f>
        <v>Data retrieved: Date Value</v>
      </c>
    </row>
    <row r="5" spans="2:14" x14ac:dyDescent="0.95">
      <c r="N5" s="7" t="str">
        <f>Period &amp; " " &amp; TEXT(StartingDate, "dd/mm/yyyy") &amp; " - " &amp; TEXT(EndingDate, "dd/mm/yyyy")</f>
        <v>Period: StartingDate Value - EndingDate Value</v>
      </c>
    </row>
    <row r="7" spans="2:14" x14ac:dyDescent="0.95">
      <c r="B7" s="5" t="s">
        <v>66</v>
      </c>
      <c r="C7" s="5" t="s">
        <v>67</v>
      </c>
      <c r="D7" s="5" t="s">
        <v>68</v>
      </c>
      <c r="E7" s="5" t="s">
        <v>69</v>
      </c>
      <c r="F7" s="2" t="s">
        <v>138</v>
      </c>
      <c r="G7" s="2" t="s">
        <v>114</v>
      </c>
      <c r="H7" s="2" t="s">
        <v>115</v>
      </c>
      <c r="I7" s="2" t="s">
        <v>139</v>
      </c>
      <c r="J7" s="2" t="s">
        <v>140</v>
      </c>
      <c r="K7" s="2" t="s">
        <v>116</v>
      </c>
      <c r="L7" s="2" t="s">
        <v>141</v>
      </c>
      <c r="M7" s="2" t="s">
        <v>142</v>
      </c>
      <c r="N7" s="2" t="s">
        <v>143</v>
      </c>
    </row>
    <row r="8" spans="2:14" x14ac:dyDescent="0.95">
      <c r="B8" t="s">
        <v>148</v>
      </c>
      <c r="C8" t="s">
        <v>148</v>
      </c>
      <c r="D8" t="s">
        <v>148</v>
      </c>
      <c r="E8" t="s">
        <v>148</v>
      </c>
    </row>
    <row r="9" spans="2:14" x14ac:dyDescent="0.95">
      <c r="B9" t="s">
        <v>148</v>
      </c>
      <c r="C9" t="s">
        <v>149</v>
      </c>
    </row>
    <row r="11" spans="2:14" x14ac:dyDescent="0.95">
      <c r="B11" t="s">
        <v>149</v>
      </c>
    </row>
    <row r="13" spans="2:14" x14ac:dyDescent="0.95">
      <c r="B13" t="s">
        <v>63</v>
      </c>
    </row>
    <row r="14" spans="2:14" x14ac:dyDescent="0.95">
      <c r="F14"/>
      <c r="G14"/>
      <c r="H14"/>
      <c r="I14"/>
      <c r="J14"/>
      <c r="K14"/>
      <c r="L14"/>
      <c r="M14"/>
      <c r="N14"/>
    </row>
    <row r="15" spans="2:14" x14ac:dyDescent="0.95">
      <c r="F15"/>
      <c r="G15"/>
      <c r="H15"/>
      <c r="I15"/>
      <c r="J15"/>
      <c r="K15"/>
      <c r="L15"/>
      <c r="M15"/>
      <c r="N15"/>
    </row>
    <row r="16" spans="2:14" x14ac:dyDescent="0.95">
      <c r="F16"/>
      <c r="G16"/>
      <c r="H16"/>
      <c r="I16"/>
      <c r="J16"/>
      <c r="K16"/>
      <c r="L16"/>
      <c r="M16"/>
      <c r="N16"/>
    </row>
    <row r="17" customFormat="1" x14ac:dyDescent="0.95"/>
    <row r="18" customFormat="1" x14ac:dyDescent="0.95"/>
    <row r="19" customFormat="1" x14ac:dyDescent="0.95"/>
    <row r="20" customFormat="1" x14ac:dyDescent="0.95"/>
    <row r="21" customFormat="1" x14ac:dyDescent="0.95"/>
    <row r="22" customFormat="1" x14ac:dyDescent="0.95"/>
    <row r="23" customFormat="1" x14ac:dyDescent="0.95"/>
    <row r="24" customFormat="1" x14ac:dyDescent="0.95"/>
    <row r="25" customFormat="1" x14ac:dyDescent="0.95"/>
    <row r="26" customFormat="1" x14ac:dyDescent="0.95"/>
    <row r="27" customFormat="1" x14ac:dyDescent="0.95"/>
    <row r="28" customFormat="1" x14ac:dyDescent="0.9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workbookViewId="0">
      <selection activeCell="C7" sqref="A2:O70"/>
    </sheetView>
  </sheetViews>
  <sheetFormatPr defaultRowHeight="16.75" x14ac:dyDescent="0.95"/>
  <cols>
    <col min="1" max="1" width="18.375" customWidth="1"/>
    <col min="13" max="13" width="18.1640625" bestFit="1" customWidth="1"/>
  </cols>
  <sheetData>
    <row r="1" spans="1:15" x14ac:dyDescent="0.95">
      <c r="A1" t="s">
        <v>102</v>
      </c>
      <c r="B1" t="s">
        <v>39</v>
      </c>
      <c r="C1" t="s">
        <v>60</v>
      </c>
      <c r="D1" t="s">
        <v>61</v>
      </c>
      <c r="E1" t="s">
        <v>62</v>
      </c>
      <c r="F1" t="s">
        <v>29</v>
      </c>
      <c r="G1" t="s">
        <v>31</v>
      </c>
      <c r="H1" t="s">
        <v>33</v>
      </c>
      <c r="I1" t="s">
        <v>35</v>
      </c>
      <c r="J1" t="s">
        <v>103</v>
      </c>
      <c r="K1" t="s">
        <v>37</v>
      </c>
      <c r="L1" t="s">
        <v>104</v>
      </c>
      <c r="M1" t="s">
        <v>105</v>
      </c>
      <c r="N1" s="8" t="s">
        <v>144</v>
      </c>
      <c r="O1" s="8" t="s">
        <v>145</v>
      </c>
    </row>
    <row r="2" spans="1:15" x14ac:dyDescent="0.95">
      <c r="A2" s="9"/>
      <c r="B2" s="10"/>
      <c r="C2" s="11"/>
      <c r="D2" s="11"/>
      <c r="E2" s="11"/>
      <c r="F2" s="10"/>
      <c r="G2" s="10"/>
      <c r="H2" s="10"/>
      <c r="I2" s="10"/>
      <c r="J2" s="10"/>
      <c r="K2" s="9"/>
      <c r="L2" s="12"/>
      <c r="M2" s="12"/>
      <c r="N2" s="10"/>
      <c r="O2" s="10"/>
    </row>
  </sheetData>
  <phoneticPr fontId="7"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9"/>
  <sheetViews>
    <sheetView workbookViewId="0">
      <selection activeCell="A18" sqref="A18"/>
    </sheetView>
  </sheetViews>
  <sheetFormatPr defaultRowHeight="16.75" x14ac:dyDescent="0.95"/>
  <cols>
    <col min="1" max="1" width="24.95703125" customWidth="1"/>
    <col min="2" max="2" width="39.95703125" customWidth="1"/>
  </cols>
  <sheetData>
    <row r="1" spans="1:2" x14ac:dyDescent="0.95">
      <c r="A1" s="1" t="s">
        <v>3</v>
      </c>
      <c r="B1" s="1" t="s">
        <v>1</v>
      </c>
    </row>
    <row r="2" spans="1:2" x14ac:dyDescent="0.95">
      <c r="A2" t="s">
        <v>29</v>
      </c>
      <c r="B2" t="s">
        <v>30</v>
      </c>
    </row>
    <row r="3" spans="1:2" x14ac:dyDescent="0.95">
      <c r="A3" t="s">
        <v>31</v>
      </c>
      <c r="B3" t="s">
        <v>32</v>
      </c>
    </row>
    <row r="4" spans="1:2" x14ac:dyDescent="0.95">
      <c r="A4" t="s">
        <v>33</v>
      </c>
      <c r="B4" t="s">
        <v>34</v>
      </c>
    </row>
    <row r="5" spans="1:2" x14ac:dyDescent="0.95">
      <c r="A5" t="s">
        <v>35</v>
      </c>
      <c r="B5" t="s">
        <v>36</v>
      </c>
    </row>
    <row r="6" spans="1:2" x14ac:dyDescent="0.95">
      <c r="A6" t="s">
        <v>103</v>
      </c>
      <c r="B6" t="s">
        <v>106</v>
      </c>
    </row>
    <row r="7" spans="1:2" x14ac:dyDescent="0.95">
      <c r="A7" t="s">
        <v>37</v>
      </c>
      <c r="B7" t="s">
        <v>38</v>
      </c>
    </row>
    <row r="8" spans="1:2" x14ac:dyDescent="0.95">
      <c r="A8" t="s">
        <v>102</v>
      </c>
      <c r="B8" t="s">
        <v>107</v>
      </c>
    </row>
    <row r="9" spans="1:2" x14ac:dyDescent="0.95">
      <c r="A9" t="s">
        <v>39</v>
      </c>
      <c r="B9" t="s">
        <v>40</v>
      </c>
    </row>
    <row r="10" spans="1:2" x14ac:dyDescent="0.95">
      <c r="A10" t="s">
        <v>41</v>
      </c>
      <c r="B10" t="s">
        <v>42</v>
      </c>
    </row>
    <row r="11" spans="1:2" x14ac:dyDescent="0.95">
      <c r="A11" t="s">
        <v>43</v>
      </c>
      <c r="B11" t="s">
        <v>44</v>
      </c>
    </row>
    <row r="12" spans="1:2" x14ac:dyDescent="0.95">
      <c r="A12" t="s">
        <v>45</v>
      </c>
      <c r="B12" t="s">
        <v>46</v>
      </c>
    </row>
    <row r="13" spans="1:2" x14ac:dyDescent="0.95">
      <c r="A13" t="s">
        <v>47</v>
      </c>
      <c r="B13" t="s">
        <v>48</v>
      </c>
    </row>
    <row r="14" spans="1:2" x14ac:dyDescent="0.95">
      <c r="A14" t="s">
        <v>49</v>
      </c>
      <c r="B14" t="s">
        <v>50</v>
      </c>
    </row>
    <row r="15" spans="1:2" x14ac:dyDescent="0.95">
      <c r="A15" t="s">
        <v>71</v>
      </c>
      <c r="B15" t="s">
        <v>72</v>
      </c>
    </row>
    <row r="16" spans="1:2" x14ac:dyDescent="0.95">
      <c r="A16" t="s">
        <v>73</v>
      </c>
      <c r="B16" t="s">
        <v>108</v>
      </c>
    </row>
    <row r="17" spans="1:2" x14ac:dyDescent="0.95">
      <c r="A17" t="s">
        <v>109</v>
      </c>
      <c r="B17" t="s">
        <v>101</v>
      </c>
    </row>
    <row r="18" spans="1:2" x14ac:dyDescent="0.95">
      <c r="A18" t="s">
        <v>110</v>
      </c>
      <c r="B18" t="s">
        <v>111</v>
      </c>
    </row>
    <row r="19" spans="1:2" x14ac:dyDescent="0.95">
      <c r="A19" t="s">
        <v>112</v>
      </c>
      <c r="B19" t="s">
        <v>113</v>
      </c>
    </row>
    <row r="20" spans="1:2" x14ac:dyDescent="0.95">
      <c r="A20" t="s">
        <v>118</v>
      </c>
      <c r="B20" t="s">
        <v>122</v>
      </c>
    </row>
    <row r="21" spans="1:2" x14ac:dyDescent="0.95">
      <c r="A21" t="s">
        <v>128</v>
      </c>
      <c r="B21" t="s">
        <v>129</v>
      </c>
    </row>
    <row r="22" spans="1:2" x14ac:dyDescent="0.95">
      <c r="A22" t="s">
        <v>126</v>
      </c>
      <c r="B22" t="s">
        <v>127</v>
      </c>
    </row>
    <row r="23" spans="1:2" x14ac:dyDescent="0.95">
      <c r="A23" t="s">
        <v>119</v>
      </c>
      <c r="B23" t="s">
        <v>123</v>
      </c>
    </row>
    <row r="24" spans="1:2" x14ac:dyDescent="0.95">
      <c r="A24" t="s">
        <v>120</v>
      </c>
      <c r="B24" t="s">
        <v>124</v>
      </c>
    </row>
    <row r="25" spans="1:2" x14ac:dyDescent="0.95">
      <c r="A25" t="s">
        <v>121</v>
      </c>
      <c r="B25" t="s">
        <v>125</v>
      </c>
    </row>
    <row r="26" spans="1:2" x14ac:dyDescent="0.95">
      <c r="A26" t="s">
        <v>130</v>
      </c>
      <c r="B26" t="s">
        <v>132</v>
      </c>
    </row>
    <row r="27" spans="1:2" x14ac:dyDescent="0.95">
      <c r="A27" t="s">
        <v>131</v>
      </c>
      <c r="B27" t="s">
        <v>133</v>
      </c>
    </row>
    <row r="28" spans="1:2" x14ac:dyDescent="0.95">
      <c r="A28" t="s">
        <v>134</v>
      </c>
      <c r="B28" t="s">
        <v>136</v>
      </c>
    </row>
    <row r="29" spans="1:2" x14ac:dyDescent="0.95">
      <c r="A29" t="s">
        <v>135</v>
      </c>
      <c r="B29" t="s">
        <v>137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G52" sqref="G52"/>
    </sheetView>
  </sheetViews>
  <sheetFormatPr defaultRowHeight="16.75" x14ac:dyDescent="0.95"/>
  <cols>
    <col min="1" max="1" width="16.95703125" customWidth="1"/>
    <col min="2" max="2" width="11.375" customWidth="1"/>
  </cols>
  <sheetData>
    <row r="1" spans="1:3" x14ac:dyDescent="0.95">
      <c r="A1" t="s">
        <v>2</v>
      </c>
      <c r="B1" t="s">
        <v>0</v>
      </c>
      <c r="C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9C274-7A98-4D57-A620-6AB359E19BF5}">
  <dimension ref="A1:A13"/>
  <sheetViews>
    <sheetView workbookViewId="0">
      <selection activeCell="C27" sqref="C27"/>
    </sheetView>
  </sheetViews>
  <sheetFormatPr defaultRowHeight="16.75" x14ac:dyDescent="0.95"/>
  <cols>
    <col min="1" max="1" width="25.7890625" bestFit="1" customWidth="1"/>
  </cols>
  <sheetData>
    <row r="1" spans="1:1" x14ac:dyDescent="0.95">
      <c r="A1" t="str">
        <f>_xlfn.XLOOKUP("Company Name", ReportRequestValues[Request Property], ReportRequestValues[Request Property Value])</f>
        <v>Company name Value</v>
      </c>
    </row>
    <row r="2" spans="1:1" x14ac:dyDescent="0.95">
      <c r="A2" s="3" t="str">
        <f>_xlfn.XLOOKUP("Date", ReportRequestValues[Request Property], ReportRequestValues[Request Property Value])</f>
        <v>Date Value</v>
      </c>
    </row>
    <row r="3" spans="1:1" x14ac:dyDescent="0.95">
      <c r="A3" s="3" t="str">
        <f>_xlfn.XLOOKUP("DepreciationBookCode", ReportRequestPageValues[Request Page Option], ReportRequestPageValues[Request Page Option Value])</f>
        <v>DepreciationBookCode Value</v>
      </c>
    </row>
    <row r="4" spans="1:1" x14ac:dyDescent="0.95">
      <c r="A4" s="3" t="str">
        <f>_xlfn.XLOOKUP("StartingDate", ReportRequestPageValues[Request Page Option], ReportRequestPageValues[Request Page Option Value])</f>
        <v>StartingDate Value</v>
      </c>
    </row>
    <row r="5" spans="1:1" x14ac:dyDescent="0.95">
      <c r="A5" s="3" t="str">
        <f>_xlfn.XLOOKUP("EndingDate", ReportRequestPageValues[Request Page Option], ReportRequestPageValues[Request Page Option Value])</f>
        <v>EndingDate Value</v>
      </c>
    </row>
    <row r="6" spans="1:1" x14ac:dyDescent="0.95">
      <c r="A6" s="3" t="str">
        <f>_xlfn.XLOOKUP("DataRetrieved", CaptionData[Caption], CaptionData[Value])</f>
        <v>Data retrieved:</v>
      </c>
    </row>
    <row r="7" spans="1:1" x14ac:dyDescent="0.95">
      <c r="A7" s="3" t="str">
        <f>_xlfn.XLOOKUP("DepreciationBook", CaptionData[Caption], CaptionData[Value])</f>
        <v>Depreciation Book</v>
      </c>
    </row>
    <row r="8" spans="1:1" x14ac:dyDescent="0.95">
      <c r="A8" s="3" t="str">
        <f>_xlfn.XLOOKUP("Period", CaptionData[Caption], CaptionData[Value])</f>
        <v>Period:</v>
      </c>
    </row>
    <row r="9" spans="1:1" x14ac:dyDescent="0.95">
      <c r="A9" s="3"/>
    </row>
    <row r="10" spans="1:1" x14ac:dyDescent="0.95">
      <c r="A10" s="3"/>
    </row>
    <row r="11" spans="1:1" x14ac:dyDescent="0.95">
      <c r="A11" s="3"/>
    </row>
    <row r="12" spans="1:1" x14ac:dyDescent="0.95">
      <c r="A12" s="3"/>
    </row>
    <row r="13" spans="1:1" x14ac:dyDescent="0.95">
      <c r="A1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E12" sqref="E12"/>
    </sheetView>
  </sheetViews>
  <sheetFormatPr defaultRowHeight="16.75" x14ac:dyDescent="0.95"/>
  <cols>
    <col min="1" max="1" width="24.95703125" customWidth="1"/>
    <col min="2" max="2" width="39.95703125" customWidth="1"/>
    <col min="3" max="3" width="4.95703125" customWidth="1"/>
    <col min="4" max="4" width="24.95703125" customWidth="1"/>
    <col min="5" max="5" width="39.95703125" customWidth="1"/>
    <col min="6" max="6" width="4.95703125" customWidth="1"/>
    <col min="7" max="7" width="24.95703125" customWidth="1"/>
    <col min="8" max="8" width="39.95703125" customWidth="1"/>
    <col min="9" max="9" width="4.95703125" customWidth="1"/>
    <col min="10" max="10" width="49.95703125" customWidth="1"/>
    <col min="11" max="11" width="39.95703125" customWidth="1"/>
  </cols>
  <sheetData>
    <row r="1" spans="1:11" x14ac:dyDescent="0.95">
      <c r="A1" s="1" t="s">
        <v>6</v>
      </c>
      <c r="B1" s="1" t="s">
        <v>7</v>
      </c>
      <c r="C1" s="1" t="s">
        <v>51</v>
      </c>
      <c r="D1" s="1" t="s">
        <v>17</v>
      </c>
      <c r="E1" s="1" t="s">
        <v>18</v>
      </c>
      <c r="F1" s="1" t="s">
        <v>51</v>
      </c>
      <c r="G1" s="1" t="s">
        <v>4</v>
      </c>
      <c r="H1" s="1" t="s">
        <v>5</v>
      </c>
      <c r="I1" s="1" t="s">
        <v>51</v>
      </c>
      <c r="J1" s="1" t="s">
        <v>27</v>
      </c>
      <c r="K1" s="1" t="s">
        <v>28</v>
      </c>
    </row>
    <row r="2" spans="1:11" x14ac:dyDescent="0.95">
      <c r="A2" t="s">
        <v>8</v>
      </c>
      <c r="B2" t="s">
        <v>83</v>
      </c>
      <c r="C2" t="s">
        <v>51</v>
      </c>
      <c r="D2" t="s">
        <v>19</v>
      </c>
      <c r="E2" t="s">
        <v>74</v>
      </c>
      <c r="F2" t="s">
        <v>51</v>
      </c>
      <c r="G2" t="s">
        <v>52</v>
      </c>
      <c r="H2" t="s">
        <v>92</v>
      </c>
      <c r="I2" t="s">
        <v>51</v>
      </c>
      <c r="J2" t="s">
        <v>53</v>
      </c>
      <c r="K2" t="s">
        <v>54</v>
      </c>
    </row>
    <row r="3" spans="1:11" x14ac:dyDescent="0.95">
      <c r="A3" t="s">
        <v>9</v>
      </c>
      <c r="B3" t="s">
        <v>84</v>
      </c>
      <c r="C3" t="s">
        <v>51</v>
      </c>
      <c r="D3" t="s">
        <v>20</v>
      </c>
      <c r="E3" t="s">
        <v>75</v>
      </c>
      <c r="F3" t="s">
        <v>51</v>
      </c>
      <c r="G3" t="s">
        <v>55</v>
      </c>
      <c r="H3" t="s">
        <v>93</v>
      </c>
      <c r="I3" t="s">
        <v>51</v>
      </c>
      <c r="J3" t="s">
        <v>51</v>
      </c>
      <c r="K3" t="s">
        <v>51</v>
      </c>
    </row>
    <row r="4" spans="1:11" x14ac:dyDescent="0.95">
      <c r="A4" t="s">
        <v>10</v>
      </c>
      <c r="B4" t="s">
        <v>85</v>
      </c>
      <c r="C4" t="s">
        <v>51</v>
      </c>
      <c r="D4" t="s">
        <v>21</v>
      </c>
      <c r="E4" t="s">
        <v>76</v>
      </c>
      <c r="F4" t="s">
        <v>51</v>
      </c>
      <c r="G4" t="s">
        <v>56</v>
      </c>
      <c r="H4" t="s">
        <v>94</v>
      </c>
      <c r="I4" t="s">
        <v>51</v>
      </c>
      <c r="J4" t="s">
        <v>51</v>
      </c>
      <c r="K4" t="s">
        <v>51</v>
      </c>
    </row>
    <row r="5" spans="1:11" x14ac:dyDescent="0.95">
      <c r="A5" t="s">
        <v>11</v>
      </c>
      <c r="B5" t="s">
        <v>86</v>
      </c>
      <c r="C5" t="s">
        <v>51</v>
      </c>
      <c r="D5" t="s">
        <v>22</v>
      </c>
      <c r="E5" t="s">
        <v>77</v>
      </c>
      <c r="F5" t="s">
        <v>51</v>
      </c>
      <c r="G5" t="s">
        <v>57</v>
      </c>
      <c r="H5" t="s">
        <v>95</v>
      </c>
      <c r="I5" t="s">
        <v>51</v>
      </c>
      <c r="J5" t="s">
        <v>51</v>
      </c>
      <c r="K5" t="s">
        <v>51</v>
      </c>
    </row>
    <row r="6" spans="1:11" x14ac:dyDescent="0.95">
      <c r="A6" t="s">
        <v>12</v>
      </c>
      <c r="B6" t="s">
        <v>87</v>
      </c>
      <c r="C6" t="s">
        <v>51</v>
      </c>
      <c r="D6" t="s">
        <v>23</v>
      </c>
      <c r="E6" t="s">
        <v>78</v>
      </c>
      <c r="F6" t="s">
        <v>51</v>
      </c>
      <c r="G6" t="s">
        <v>58</v>
      </c>
      <c r="H6" t="s">
        <v>96</v>
      </c>
      <c r="I6" t="s">
        <v>51</v>
      </c>
      <c r="J6" t="s">
        <v>51</v>
      </c>
      <c r="K6" t="s">
        <v>51</v>
      </c>
    </row>
    <row r="7" spans="1:11" x14ac:dyDescent="0.95">
      <c r="A7" t="s">
        <v>13</v>
      </c>
      <c r="B7" t="s">
        <v>88</v>
      </c>
      <c r="C7" t="s">
        <v>51</v>
      </c>
      <c r="D7" t="s">
        <v>24</v>
      </c>
      <c r="E7" t="s">
        <v>79</v>
      </c>
      <c r="F7" t="s">
        <v>51</v>
      </c>
      <c r="G7" t="s">
        <v>59</v>
      </c>
      <c r="H7" t="s">
        <v>97</v>
      </c>
      <c r="I7" t="s">
        <v>51</v>
      </c>
      <c r="J7" t="s">
        <v>51</v>
      </c>
      <c r="K7" t="s">
        <v>51</v>
      </c>
    </row>
    <row r="8" spans="1:11" x14ac:dyDescent="0.95">
      <c r="A8" t="s">
        <v>14</v>
      </c>
      <c r="B8" t="s">
        <v>89</v>
      </c>
      <c r="C8" t="s">
        <v>51</v>
      </c>
      <c r="D8" t="s">
        <v>25</v>
      </c>
      <c r="E8" t="s">
        <v>80</v>
      </c>
      <c r="F8" t="s">
        <v>51</v>
      </c>
      <c r="G8" t="s">
        <v>51</v>
      </c>
      <c r="H8" t="s">
        <v>51</v>
      </c>
      <c r="I8" t="s">
        <v>51</v>
      </c>
      <c r="J8" t="s">
        <v>51</v>
      </c>
      <c r="K8" t="s">
        <v>51</v>
      </c>
    </row>
    <row r="9" spans="1:11" x14ac:dyDescent="0.95">
      <c r="A9" t="s">
        <v>15</v>
      </c>
      <c r="B9" t="s">
        <v>90</v>
      </c>
      <c r="C9" t="s">
        <v>51</v>
      </c>
      <c r="D9" t="s">
        <v>0</v>
      </c>
      <c r="E9" t="s">
        <v>81</v>
      </c>
      <c r="F9" t="s">
        <v>51</v>
      </c>
      <c r="G9" t="s">
        <v>51</v>
      </c>
      <c r="H9" t="s">
        <v>51</v>
      </c>
      <c r="I9" t="s">
        <v>51</v>
      </c>
      <c r="J9" t="s">
        <v>51</v>
      </c>
      <c r="K9" t="s">
        <v>51</v>
      </c>
    </row>
    <row r="10" spans="1:11" x14ac:dyDescent="0.95">
      <c r="A10" t="s">
        <v>16</v>
      </c>
      <c r="B10" t="s">
        <v>91</v>
      </c>
      <c r="C10" t="s">
        <v>51</v>
      </c>
      <c r="D10" t="s">
        <v>26</v>
      </c>
      <c r="E10" t="s">
        <v>82</v>
      </c>
      <c r="F10" t="s">
        <v>51</v>
      </c>
      <c r="G10" t="s">
        <v>51</v>
      </c>
      <c r="H10" t="s">
        <v>51</v>
      </c>
      <c r="I10" t="s">
        <v>51</v>
      </c>
      <c r="J10" t="s">
        <v>51</v>
      </c>
      <c r="K10" t="s">
        <v>51</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523F1-E19C-4568-ACD0-9BC3528FEA43}">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$FixedAssetAnalysis$</vt:lpstr>
      <vt:lpstr>$BookValue$</vt:lpstr>
      <vt:lpstr>FixedAssetData</vt:lpstr>
      <vt:lpstr>CaptionData</vt:lpstr>
      <vt:lpstr>TranslationData</vt:lpstr>
      <vt:lpstr>Metadata</vt:lpstr>
      <vt:lpstr>Aggregated Metadata</vt:lpstr>
      <vt:lpstr>AcquisitionCost</vt:lpstr>
      <vt:lpstr>CompanyName</vt:lpstr>
      <vt:lpstr>DataRetrieved</vt:lpstr>
      <vt:lpstr>Depreciation</vt:lpstr>
      <vt:lpstr>DepreciationBook</vt:lpstr>
      <vt:lpstr>DepreciationBookCode</vt:lpstr>
      <vt:lpstr>EndingDate</vt:lpstr>
      <vt:lpstr>Period</vt:lpstr>
      <vt:lpstr>RetrievedAt</vt:lpstr>
      <vt:lpstr>StartingDate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Joshua Martínez Pineda</cp:lastModifiedBy>
  <cp:lastPrinted>2024-05-16T11:36:26Z</cp:lastPrinted>
  <dcterms:modified xsi:type="dcterms:W3CDTF">2024-10-07T08:33:10Z</dcterms:modified>
</cp:coreProperties>
</file>