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75203D27-D5F4-4F59-94C1-3F06A8622667}" xr6:coauthVersionLast="47" xr6:coauthVersionMax="47" xr10:uidLastSave="{00000000-0000-0000-0000-000000000000}"/>
  <bookViews>
    <workbookView xWindow="-19548" yWindow="-17388" windowWidth="30936" windowHeight="16776" tabRatio="668" activeTab="5" xr2:uid="{00000000-000D-0000-FFFF-FFFF00000000}"/>
  </bookViews>
  <sheets>
    <sheet name="$EmissionByCategoryPrint$" sheetId="12" r:id="rId1"/>
    <sheet name="$EmissionByCategoryAnalysis$" sheetId="5" r:id="rId2"/>
    <sheet name="$CategoryDetails$" sheetId="6" r:id="rId3"/>
    <sheet name="$AverageEmissions$" sheetId="7" r:id="rId4"/>
    <sheet name="$EmissionsPerDocument$" sheetId="8" r:id="rId5"/>
    <sheet name="$AboutTheReportLabel$" sheetId="10" r:id="rId6"/>
    <sheet name="CaptionData" sheetId="2" state="hidden" r:id="rId7"/>
    <sheet name="Data" sheetId="1" state="hidden" r:id="rId8"/>
    <sheet name="Data_Query" sheetId="9" state="hidden" r:id="rId9"/>
    <sheet name="Aggregated Metadata" sheetId="3" state="hidden" r:id="rId10"/>
    <sheet name="TranslationData" sheetId="4" state="hidden" r:id="rId11"/>
  </sheets>
  <definedNames>
    <definedName name="ExternalData_1" localSheetId="8" hidden="1">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localSheetId="0">_xlfn.XLOOKUP("About This Report Title",ReportMetadataValues[[#All],[Report Property]],ReportMetadataValues[[#All],[Report Property Value]],"none")</definedName>
    <definedName name="ReportMetadata.AboutThisReportTitle">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localSheetId="0">_xlfn.XLOOKUP("Object ID",ReportMetadataValues[[#All],[Report Property]],ReportMetadataValues[[#All],[Report Property Value]],"none")</definedName>
    <definedName name="ReportMetadata.ObjectID">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localSheetId="0">_xlfn.XLOOKUP("Environment name",ReportRequestValues[[#All],[Request Property]],ReportRequestValues[[#All],[Request Property Value]],"none")</definedName>
    <definedName name="ReportRequest.EnvironmentName">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localSheetId="0">_xlfn.XLOOKUP("User name",ReportRequestValues[[#All],[Request Property]],ReportRequestValues[[#All],[Request Property Value]],"none")</definedName>
    <definedName name="ReportRequest.UserName">_xlfn.XLOOKUP("User name",ReportRequestValues[[#All],[Request Property]],ReportRequestValues[[#All],[Request Property Value]],"none")</definedName>
    <definedName name="Slicer_Account_Category">#N/A</definedName>
    <definedName name="Slicer_Account_Category1">#N/A</definedName>
    <definedName name="Slicer_Account_Category2">#N/A</definedName>
    <definedName name="Slicer_Account_Category3">#N/A</definedName>
    <definedName name="Slicer_Account_No_">#N/A</definedName>
    <definedName name="Slicer_Account_No_1">#N/A</definedName>
    <definedName name="Slicer_Account_No_2">#N/A</definedName>
    <definedName name="Slicer_Country_Region_Code">#N/A</definedName>
    <definedName name="Slicer_Country_Region_Code1">#N/A</definedName>
    <definedName name="Slicer_Document_Type">#N/A</definedName>
    <definedName name="Slicer_Document_Type1">#N/A</definedName>
    <definedName name="Slicer_Emission_Scope">#N/A</definedName>
    <definedName name="Slicer_Emission_Scope1">#N/A</definedName>
    <definedName name="Slicer_Posting_Date">#N/A</definedName>
    <definedName name="Slicer_Posting_Date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M4" i="12" a="1"/>
  <c r="M4" i="12" s="1"/>
  <c r="L4" i="12" a="1"/>
  <c r="L4" i="12" s="1"/>
  <c r="B4" i="12" a="1"/>
  <c r="B4" i="12" s="1"/>
  <c r="M2" i="12" l="1" a="1"/>
  <c r="M2" i="12" s="1"/>
  <c r="B1" i="10" l="1" a="1"/>
  <c r="B1" i="10" s="1"/>
  <c r="B2" i="10" a="1"/>
  <c r="B2" i="10" s="1"/>
  <c r="B3" i="10" a="1"/>
  <c r="B3" i="10" s="1"/>
  <c r="B6" i="10" a="1"/>
  <c r="B6" i="10" s="1"/>
  <c r="B7"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E73227-2B03-4480-B4D2-423A1C0BCAC8}"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<sst xmlns="http://schemas.openxmlformats.org/spreadsheetml/2006/main" count="345" uniqueCount="164">
  <si>
    <t>PeriodFilter</t>
  </si>
  <si>
    <t>CompanyName</t>
  </si>
  <si>
    <t>ShowDetails</t>
  </si>
  <si>
    <t>Account_Category</t>
  </si>
  <si>
    <t>Account_Category_Description</t>
  </si>
  <si>
    <t>Posting_Date</t>
  </si>
  <si>
    <t>Document_Type</t>
  </si>
  <si>
    <t>Document_No_</t>
  </si>
  <si>
    <t>Account_No_</t>
  </si>
  <si>
    <t>Account_Name</t>
  </si>
  <si>
    <t>Description</t>
  </si>
  <si>
    <t>Emission_Scope</t>
  </si>
  <si>
    <t>Country_Region_Code</t>
  </si>
  <si>
    <t>Unit_of_Measure</t>
  </si>
  <si>
    <t>UnitOfMeasureCaption</t>
  </si>
  <si>
    <t>Emission_CO2</t>
  </si>
  <si>
    <t>Emission_CH4</t>
  </si>
  <si>
    <t>Emission_N2O</t>
  </si>
  <si>
    <t>CRONUS International Ltd.</t>
  </si>
  <si>
    <t/>
  </si>
  <si>
    <t>Caption</t>
  </si>
  <si>
    <t>Value</t>
  </si>
  <si>
    <t>Account Category</t>
  </si>
  <si>
    <t>Document Type</t>
  </si>
  <si>
    <t>Document No.</t>
  </si>
  <si>
    <t>Account No.</t>
  </si>
  <si>
    <t>Account Name</t>
  </si>
  <si>
    <t>Emission Scope</t>
  </si>
  <si>
    <t>Country/Region Code</t>
  </si>
  <si>
    <t>Emission CO2</t>
  </si>
  <si>
    <t>Emission CH4</t>
  </si>
  <si>
    <t>Emission N2O</t>
  </si>
  <si>
    <t>EmissionByCategory</t>
  </si>
  <si>
    <t>Emission By Category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</si>
  <si>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</si>
  <si>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</si>
  <si>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</si>
  <si>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</si>
  <si>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</si>
  <si>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</si>
  <si>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</si>
  <si>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</si>
  <si>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</si>
  <si>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</si>
  <si>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</si>
  <si>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</si>
  <si>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</si>
  <si>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</si>
  <si>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</si>
  <si>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</si>
  <si>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</si>
  <si>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</si>
  <si>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</si>
  <si>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</si>
  <si>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</si>
  <si>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</si>
  <si>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</si>
  <si>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</si>
  <si>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</si>
  <si>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</si>
  <si>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</si>
  <si>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</si>
  <si>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</si>
  <si>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</si>
  <si>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</si>
  <si>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</si>
  <si>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</si>
  <si>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</si>
  <si>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</si>
  <si>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</si>
  <si>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</si>
  <si>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</si>
  <si>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</si>
  <si>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$SumOfEmission_CO2$</t>
  </si>
  <si>
    <t>$SumOfEmission_CH4$</t>
  </si>
  <si>
    <t>$SumOfEmission_N2O$</t>
  </si>
  <si>
    <t>$CompName$</t>
  </si>
  <si>
    <t>$PostingDate$</t>
  </si>
  <si>
    <t>Total $SumOfEmission_CO2$</t>
  </si>
  <si>
    <t>Total $SumOfEmission_CH4$</t>
  </si>
  <si>
    <t>Total $SumOfEmission_N2O$</t>
  </si>
  <si>
    <t>$CountryRegionCode$</t>
  </si>
  <si>
    <t>$AverageOfEmission_CO2$</t>
  </si>
  <si>
    <t>$AverageOfEmission_CH4$</t>
  </si>
  <si>
    <t>$AverageOfEmission_N2O$</t>
  </si>
  <si>
    <t>$EmissionScope$</t>
  </si>
  <si>
    <t>BLANK</t>
  </si>
  <si>
    <t>Posting Date</t>
  </si>
  <si>
    <t>CompName</t>
  </si>
  <si>
    <t>Company Name</t>
  </si>
  <si>
    <t>PostingDate</t>
  </si>
  <si>
    <t>TotalEmissionsperCategory</t>
  </si>
  <si>
    <t>Total Emissions per Category</t>
  </si>
  <si>
    <t>SumOfEmission_CO2</t>
  </si>
  <si>
    <t>Sum of Emission CO2</t>
  </si>
  <si>
    <t>SumOfEmission_CH4</t>
  </si>
  <si>
    <t>Sum of Emission CH4</t>
  </si>
  <si>
    <t>SumOfEmission_N2O</t>
  </si>
  <si>
    <t>Sum of Emission N2O</t>
  </si>
  <si>
    <t>AccountCategoryDescription</t>
  </si>
  <si>
    <t>Account Category Description</t>
  </si>
  <si>
    <t>CategoryDetails</t>
  </si>
  <si>
    <t>Category Details</t>
  </si>
  <si>
    <t>AccountName</t>
  </si>
  <si>
    <t>DocumentType</t>
  </si>
  <si>
    <t>CountryRegionCode</t>
  </si>
  <si>
    <t>EmissionScope</t>
  </si>
  <si>
    <t>AccountCategory</t>
  </si>
  <si>
    <t>AccountNo</t>
  </si>
  <si>
    <t>AverageEmissions</t>
  </si>
  <si>
    <t>Average Emissions</t>
  </si>
  <si>
    <t>AverageEmissionsperCategory</t>
  </si>
  <si>
    <t>Average Emissions per Category</t>
  </si>
  <si>
    <t>AverageOfEmission_CO2</t>
  </si>
  <si>
    <t>Average of Emission CO2</t>
  </si>
  <si>
    <t>AverageOfEmission_CH4</t>
  </si>
  <si>
    <t>Average of Emission CH4</t>
  </si>
  <si>
    <t>AverageOfEmission_N2O</t>
  </si>
  <si>
    <t>Average of Emission N2O</t>
  </si>
  <si>
    <t>EmissionsPerDocument</t>
  </si>
  <si>
    <t>Emissions Per Document</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</si>
  <si>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</si>
  <si>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</si>
  <si>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</si>
  <si>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</si>
  <si>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</si>
  <si>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</si>
  <si>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</si>
  <si>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</si>
  <si>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</si>
  <si>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</si>
  <si>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</si>
  <si>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</si>
  <si>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</si>
  <si>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</si>
  <si>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$DocumentationLabel$</t>
  </si>
  <si>
    <t>$ReportNameLabel$</t>
  </si>
  <si>
    <t>$RunOnLabel$</t>
  </si>
  <si>
    <t>$UserLabel$</t>
  </si>
  <si>
    <t>$CompanyLabel$</t>
  </si>
  <si>
    <t>$EnvironmentLabel$</t>
  </si>
  <si>
    <t>$EmissionByCategory$</t>
  </si>
  <si>
    <t>$Account_Category$</t>
  </si>
  <si>
    <t>$Posting_Date$</t>
  </si>
  <si>
    <t>$Document_Type$</t>
  </si>
  <si>
    <t>$Document_No_$</t>
  </si>
  <si>
    <t>$Account_No_$</t>
  </si>
  <si>
    <t>$Account_Name$</t>
  </si>
  <si>
    <t>$AccountCategoryDescription$</t>
  </si>
  <si>
    <t>$Emission_Scope$</t>
  </si>
  <si>
    <t>$Country_Region_Code$</t>
  </si>
  <si>
    <t>EmissionByCategoryPrint</t>
  </si>
  <si>
    <t>Emission By Category (Print)</t>
  </si>
  <si>
    <t>EmissionByCategoryAnalysis</t>
  </si>
  <si>
    <t>Emission By Category (Analysis)</t>
  </si>
  <si>
    <t>DataRetrieved</t>
  </si>
  <si>
    <t>Data retrieved:</t>
  </si>
  <si>
    <t>SustLedgDateFilter</t>
  </si>
  <si>
    <t>BLANK Total</t>
  </si>
  <si>
    <t>$DocumentType$</t>
  </si>
  <si>
    <t>Values</t>
  </si>
  <si>
    <t>$AccountName$</t>
  </si>
  <si>
    <t>$DocumentNo$</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</si>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</sst>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4"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u/>
      <sz val="11"/>
      <color theme="10"/>
      <name val="Segoe UI"/>
      <family val="2"/>
      <scheme val="minor"/>
    </font>
    <font>
      <u/>
      <sz val="10"/>
      <color theme="10"/>
      <name val="Segoe UI"/>
      <family val="2"/>
      <scheme val="minor"/>
    </font>
    <font>
      <sz val="10"/>
      <color theme="1"/>
      <name val="Segoe UI Semibold"/>
      <family val="2"/>
      <scheme val="major"/>
    </font>
    <font>
      <sz val="10"/>
      <color theme="1"/>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0"/>
      <color rgb="FF21212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5" fillId="0" borderId="0" applyNumberFormat="0" applyFill="0" applyBorder="0" applyAlignment="0" applyProtection="0"/>
    <xf numFmtId="0" fontId="10" fillId="0" borderId="1" applyNumberFormat="0" applyFill="0" applyAlignment="0" applyProtection="0"/>
  </cellStyleXfs>
  <cellXfs count="30">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3" fillId="0" borderId="0" xfId="0" applyFont="1" applyAlignment="1">
      <alignment vertical="center"/>
    </xf>
    <xf numFmtId="0" fontId="4" fillId="0" borderId="0" xfId="0" pivotButton="1"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right" vertical="center"/>
    </xf>
    <xf numFmtId="4" fontId="3" fillId="0" borderId="0" xfId="0" applyNumberFormat="1" applyFont="1" applyAlignment="1">
      <alignment vertical="center"/>
    </xf>
    <xf numFmtId="14" fontId="3" fillId="0" borderId="0" xfId="0" applyNumberFormat="1" applyFont="1" applyAlignment="1">
      <alignment horizontal="left" vertical="center"/>
    </xf>
    <xf numFmtId="0" fontId="7" fillId="0" borderId="0" xfId="0" applyFont="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11" fillId="0" borderId="1" xfId="3" applyFont="1" applyAlignment="1">
      <alignment horizontal="right" vertical="center"/>
    </xf>
    <xf numFmtId="0" fontId="3" fillId="0" borderId="0" xfId="0" applyFont="1" applyAlignment="1">
      <alignment horizontal="right"/>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3" fillId="3" borderId="0" xfId="0" applyFont="1" applyFill="1"/>
    <xf numFmtId="0" fontId="4" fillId="3" borderId="0" xfId="0" applyFont="1" applyFill="1" applyAlignment="1">
      <alignment horizontal="left" vertical="center"/>
    </xf>
    <xf numFmtId="0" fontId="12" fillId="0" borderId="0" xfId="0" applyFont="1" applyAlignment="1">
      <alignment horizontal="right" vertical="center"/>
    </xf>
    <xf numFmtId="165" fontId="3" fillId="0" borderId="0" xfId="0" applyNumberFormat="1" applyFont="1" applyAlignment="1">
      <alignment horizontal="right"/>
    </xf>
    <xf numFmtId="165" fontId="8" fillId="0" borderId="0" xfId="0" applyNumberFormat="1" applyFont="1" applyAlignment="1">
      <alignment horizontal="left" vertical="center"/>
    </xf>
    <xf numFmtId="0" fontId="6" fillId="0" borderId="0" xfId="2" applyFont="1" applyAlignment="1">
      <alignment vertical="center"/>
    </xf>
    <xf numFmtId="166" fontId="8" fillId="0" borderId="0" xfId="0" applyNumberFormat="1" applyFont="1" applyAlignment="1">
      <alignment horizontal="right" vertical="center"/>
    </xf>
    <xf numFmtId="0" fontId="13" fillId="0" borderId="0" xfId="0" applyFont="1" applyAlignment="1">
      <alignment horizontal="left" vertical="center"/>
    </xf>
  </cellXfs>
  <cellStyles count="4">
    <cellStyle name="Heading 2 2" xfId="3" xr:uid="{470006F0-8DEE-4B45-8885-DB4ADD55F9F3}"/>
    <cellStyle name="Hyperlink" xfId="2" builtinId="8"/>
    <cellStyle name="Normal" xfId="0" builtinId="0"/>
    <cellStyle name="Normal 2" xfId="1" xr:uid="{91F9130B-53E2-4C20-86C8-4E2D5E84D8AF}"/>
  </cellStyles>
  <dxfs count="223">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alignment horizontal="left" relativeIndent="-1"/>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numFmt numFmtId="0" formatCode="General"/>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alignment horizontal="right"/>
    </dxf>
    <dxf>
      <numFmt numFmtId="4" formatCode="#,##0.00"/>
    </dxf>
    <dxf>
      <font>
        <name val="Segoe UI Semibold"/>
        <scheme val="major"/>
      </font>
    </dxf>
    <dxf>
      <font>
        <name val="Segoe UI Semibold"/>
        <scheme val="major"/>
      </font>
    </dxf>
    <dxf>
      <alignment relativeIndent="1"/>
    </dxf>
    <dxf>
      <font>
        <sz val="10"/>
      </font>
    </dxf>
    <dxf>
      <font>
        <sz val="10"/>
      </font>
    </dxf>
    <dxf>
      <font>
        <sz val="10"/>
      </font>
    </dxf>
    <dxf>
      <font>
        <sz val="10"/>
      </font>
    </dxf>
    <dxf>
      <font>
        <sz val="10"/>
      </font>
    </dxf>
    <dxf>
      <font>
        <sz val="10"/>
      </font>
    </dxf>
    <dxf>
      <font>
        <sz val="10"/>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alignment horizontal="left" relativeInden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name val="Segoe UI Semibold"/>
        <scheme val="major"/>
      </font>
    </dxf>
    <dxf>
      <font>
        <name val="Segoe UI Semibold"/>
        <scheme val="major"/>
      </font>
    </dxf>
    <dxf>
      <alignment relativeIndent="1"/>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alignment relativeIndent="-1"/>
    </dxf>
    <dxf>
      <font>
        <name val="Segoe UI Semibold"/>
        <scheme val="major"/>
      </font>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relativeIndent="1"/>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wrapText="1"/>
    </dxf>
    <dxf>
      <alignment wrapText="1"/>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750A473-8E86-4018-A1DA-5323EDC81BE5}">
      <tableStyleElement type="wholeTable" dxfId="222"/>
      <tableStyleElement type="headerRow" dxfId="221"/>
      <tableStyleElement type="totalRow" dxfId="220"/>
      <tableStyleElement type="secondRowStripe" dxfId="219"/>
    </tableStyle>
    <tableStyle name="Business Central Reports Slicer Style (Template)" pivot="0" table="0" count="10" xr9:uid="{E7B128E2-B6DF-40E4-AE41-49A99B2EEF73}">
      <tableStyleElement type="wholeTable" dxfId="218"/>
      <tableStyleElement type="headerRow" dxfId="217"/>
    </tableStyle>
    <tableStyle name="Table Style 1 CL" pivot="0" count="4" xr9:uid="{BD44EF0D-941D-48DE-85B4-451D02BA643B}">
      <tableStyleElement type="wholeTable" dxfId="216"/>
      <tableStyleElement type="headerRow" dxfId="215"/>
      <tableStyleElement type="firstRowStripe" dxfId="214"/>
      <tableStyleElement type="secondRowStripe" dxfId="21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07/relationships/slicerCache" Target="slicerCaches/slicerCache13.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32"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[EmissionByCategory.xlsx]$EmissionByCategoryAnalysis$!PivotTable7</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$TotalEmissionsperCategory$</a:t>
            </a:r>
          </a:p>
        </c:rich>
      </c:tx>
      <c:layout>
        <c:manualLayout>
          <c:xMode val="edge"/>
          <c:yMode val="edge"/>
          <c:x val="0.34290362512599748"/>
          <c:y val="0.107513994379021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'$EmissionByCategoryAnalysis$'!$C$4</c:f>
              <c:strCache>
                <c:ptCount val="1"/>
                <c:pt idx="0">
                  <c:v>$SumOfEmission_CO2$</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'$EmissionByCategoryAnalysis$'!$C$5:$C$6</c:f>
              <c:numCache>
                <c:formatCode>#,##0.00</c:formatCode>
                <c:ptCount val="1"/>
                <c:pt idx="0">
                  <c:v>0</c:v>
                </c:pt>
              </c:numCache>
            </c:numRef>
          </c:val>
          <c:extLst>
            <c:ext xmlns:c16="http://schemas.microsoft.com/office/drawing/2014/chart" uri="{C3380CC4-5D6E-409C-BE32-E72D297353CC}">
              <c16:uniqueId val="{00000000-EB96-4C67-9B4A-3E0BB41A6BCE}"/>
            </c:ext>
          </c:extLst>
        </c:ser>
        <c:ser>
          <c:idx val="1"/>
          <c:order val="1"/>
          <c:tx>
            <c:strRef>
              <c:f>'$EmissionByCategoryAnalysis$'!$D$4</c:f>
              <c:strCache>
                <c:ptCount val="1"/>
                <c:pt idx="0">
                  <c:v>$SumOfEmission_CH4$</c:v>
                </c:pt>
              </c:strCache>
            </c:strRef>
          </c:tx>
          <c:spPr>
            <a:gradFill>
              <a:gsLst>
                <a:gs pos="100000">
                  <a:schemeClr val="accent3">
                    <a:alpha val="0"/>
                  </a:schemeClr>
                </a:gs>
                <a:gs pos="50000">
                  <a:schemeClr val="accent3"/>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'$EmissionByCategoryAnalysis$'!$D$5:$D$6</c:f>
              <c:numCache>
                <c:formatCode>#,##0.00</c:formatCode>
                <c:ptCount val="1"/>
                <c:pt idx="0">
                  <c:v>0</c:v>
                </c:pt>
              </c:numCache>
            </c:numRef>
          </c:val>
          <c:extLst>
            <c:ext xmlns:c16="http://schemas.microsoft.com/office/drawing/2014/chart" uri="{C3380CC4-5D6E-409C-BE32-E72D297353CC}">
              <c16:uniqueId val="{00000001-EB96-4C67-9B4A-3E0BB41A6BCE}"/>
            </c:ext>
          </c:extLst>
        </c:ser>
        <c:ser>
          <c:idx val="2"/>
          <c:order val="2"/>
          <c:tx>
            <c:strRef>
              <c:f>'$EmissionByCategoryAnalysis$'!$E$4</c:f>
              <c:strCache>
                <c:ptCount val="1"/>
                <c:pt idx="0">
                  <c:v>$SumOfEmission_N2O$</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'$EmissionByCategoryAnalysis$'!$E$5:$E$6</c:f>
              <c:numCache>
                <c:formatCode>#,##0.00</c:formatCode>
                <c:ptCount val="1"/>
                <c:pt idx="0">
                  <c:v>0</c:v>
                </c:pt>
              </c:numCache>
            </c:numRef>
          </c:val>
          <c:extLst>
            <c:ext xmlns:c16="http://schemas.microsoft.com/office/drawing/2014/chart" uri="{C3380CC4-5D6E-409C-BE32-E72D297353CC}">
              <c16:uniqueId val="{00000002-EB96-4C67-9B4A-3E0BB41A6BCE}"/>
            </c:ext>
          </c:extLst>
        </c:ser>
        <c:dLbls>
          <c:showLegendKey val="0"/>
          <c:showVal val="1"/>
          <c:showCatName val="0"/>
          <c:showSerName val="0"/>
          <c:showPercent val="0"/>
          <c:showBubbleSize val="0"/>
        </c:dLbls>
        <c:gapWidth val="150"/>
        <c:gapDepth val="0"/>
        <c:shape val="box"/>
        <c:axId val="88364847"/>
        <c:axId val="598838399"/>
        <c:axId val="2061481359"/>
      </c:bar3DChart>
      <c:catAx>
        <c:axId val="8836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auto val="1"/>
        <c:lblAlgn val="ctr"/>
        <c:lblOffset val="100"/>
        <c:noMultiLvlLbl val="0"/>
      </c:catAx>
      <c:valAx>
        <c:axId val="598838399"/>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64847"/>
        <c:crosses val="autoZero"/>
        <c:crossBetween val="between"/>
      </c:valAx>
      <c:serAx>
        <c:axId val="2061481359"/>
        <c:scaling>
          <c:orientation val="minMax"/>
        </c:scaling>
        <c:delete val="0"/>
        <c:axPos val="b"/>
        <c:majorTickMark val="none"/>
        <c:minorTickMark val="none"/>
        <c:tickLblPos val="nextTo"/>
        <c:spPr>
          <a:noFill/>
          <a:ln w="9525"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[EmissionByCategory.xlsx]$AverageEmissions$!PivotTable1</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$AverageEmissionsperCategory$</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'$AverageEmissions$'!$D$5</c:f>
              <c:strCache>
                <c:ptCount val="1"/>
                <c:pt idx="0">
                  <c:v>$AverageOfEmission_CO2$</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'$AverageEmissions$'!$D$6:$D$8</c:f>
              <c:numCache>
                <c:formatCode>#,##0.00</c:formatCode>
                <c:ptCount val="1"/>
                <c:pt idx="0">
                  <c:v>0</c:v>
                </c:pt>
              </c:numCache>
            </c:numRef>
          </c:val>
          <c:extLst>
            <c:ext xmlns:c16="http://schemas.microsoft.com/office/drawing/2014/chart" uri="{C3380CC4-5D6E-409C-BE32-E72D297353CC}">
              <c16:uniqueId val="{00000000-923B-4529-B600-64A727756EEA}"/>
            </c:ext>
          </c:extLst>
        </c:ser>
        <c:ser>
          <c:idx val="1"/>
          <c:order val="1"/>
          <c:tx>
            <c:strRef>
              <c:f>'$AverageEmissions$'!$E$5</c:f>
              <c:strCache>
                <c:ptCount val="1"/>
                <c:pt idx="0">
                  <c:v>$AverageOfEmission_CH4$</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'$AverageEmissions$'!$E$6:$E$8</c:f>
              <c:numCache>
                <c:formatCode>#,##0.00</c:formatCode>
                <c:ptCount val="1"/>
                <c:pt idx="0">
                  <c:v>0</c:v>
                </c:pt>
              </c:numCache>
            </c:numRef>
          </c:val>
          <c:extLst>
            <c:ext xmlns:c16="http://schemas.microsoft.com/office/drawing/2014/chart" uri="{C3380CC4-5D6E-409C-BE32-E72D297353CC}">
              <c16:uniqueId val="{00000001-923B-4529-B600-64A727756EEA}"/>
            </c:ext>
          </c:extLst>
        </c:ser>
        <c:ser>
          <c:idx val="2"/>
          <c:order val="2"/>
          <c:tx>
            <c:strRef>
              <c:f>'$AverageEmissions$'!$F$5</c:f>
              <c:strCache>
                <c:ptCount val="1"/>
                <c:pt idx="0">
                  <c:v>$AverageOfEmission_N2O$</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'$AverageEmissions$'!$F$6:$F$8</c:f>
              <c:numCache>
                <c:formatCode>#,##0.00</c:formatCode>
                <c:ptCount val="1"/>
                <c:pt idx="0">
                  <c:v>0</c:v>
                </c:pt>
              </c:numCache>
            </c:numRef>
          </c:val>
          <c:extLst>
            <c:ext xmlns:c16="http://schemas.microsoft.com/office/drawing/2014/chart" uri="{C3380CC4-5D6E-409C-BE32-E72D297353CC}">
              <c16:uniqueId val="{00000002-923B-4529-B600-64A727756EEA}"/>
            </c:ext>
          </c:extLst>
        </c:ser>
        <c:dLbls>
          <c:dLblPos val="ctr"/>
          <c:showLegendKey val="0"/>
          <c:showVal val="1"/>
          <c:showCatName val="0"/>
          <c:showSerName val="0"/>
          <c:showPercent val="0"/>
          <c:showBubbleSize val="0"/>
        </c:dLbls>
        <c:gapWidth val="50"/>
        <c:overlap val="100"/>
        <c:axId val="89719679"/>
        <c:axId val="965273791"/>
      </c:barChart>
      <c:catAx>
        <c:axId val="897196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273791"/>
        <c:crosses val="autoZero"/>
        <c:auto val="1"/>
        <c:lblAlgn val="ctr"/>
        <c:lblOffset val="100"/>
        <c:noMultiLvlLbl val="0"/>
      </c:catAx>
      <c:valAx>
        <c:axId val="965273791"/>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1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183672</xdr:colOff>
      <xdr:row>0</xdr:row>
      <xdr:rowOff>0</xdr:rowOff>
    </xdr:from>
    <xdr:to>
      <xdr:col>22</xdr:col>
      <xdr:colOff>24129</xdr:colOff>
      <xdr:row>26</xdr:row>
      <xdr:rowOff>28740</xdr:rowOff>
    </xdr:to>
    <xdr:graphicFrame macro="">
      <xdr:nvGraphicFramePr>
        <xdr:cNvPr id="2" name="Chart 1">
          <a:extLst>
            <a:ext uri="{FF2B5EF4-FFF2-40B4-BE49-F238E27FC236}">
              <a16:creationId xmlns:a16="http://schemas.microsoft.com/office/drawing/2014/main" id="{EED8696A-EB0E-4DD2-AB81-074720382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2540</xdr:colOff>
      <xdr:row>0</xdr:row>
      <xdr:rowOff>0</xdr:rowOff>
    </xdr:from>
    <xdr:to>
      <xdr:col>0</xdr:col>
      <xdr:colOff>1816100</xdr:colOff>
      <xdr:row>11</xdr:row>
      <xdr:rowOff>106830</xdr:rowOff>
    </xdr:to>
    <mc:AlternateContent xmlns:mc="http://schemas.openxmlformats.org/markup-compatibility/2006" xmlns:a14="http://schemas.microsoft.com/office/drawing/2010/main">
      <mc:Choice Requires="a14">
        <xdr:graphicFrame macro="">
          <xdr:nvGraphicFramePr>
            <xdr:cNvPr id="3" name="$Account_Category$">
              <a:extLst>
                <a:ext uri="{FF2B5EF4-FFF2-40B4-BE49-F238E27FC236}">
                  <a16:creationId xmlns:a16="http://schemas.microsoft.com/office/drawing/2014/main" id="{5618D5BB-3183-405F-CA76-1CA9E08708E9}"/>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2540" y="0"/>
              <a:ext cx="18110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3719830</xdr:colOff>
      <xdr:row>11</xdr:row>
      <xdr:rowOff>105560</xdr:rowOff>
    </xdr:to>
    <mc:AlternateContent xmlns:mc="http://schemas.openxmlformats.org/markup-compatibility/2006" xmlns:a14="http://schemas.microsoft.com/office/drawing/2010/main">
      <mc:Choice Requires="a14">
        <xdr:graphicFrame macro="">
          <xdr:nvGraphicFramePr>
            <xdr:cNvPr id="4" name="$Account_No_$">
              <a:extLst>
                <a:ext uri="{FF2B5EF4-FFF2-40B4-BE49-F238E27FC236}">
                  <a16:creationId xmlns:a16="http://schemas.microsoft.com/office/drawing/2014/main" id="{7D25D778-A61A-89C1-457D-FC29750D4EF5}"/>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89760" y="0"/>
              <a:ext cx="1827530" cy="26036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22</xdr:row>
      <xdr:rowOff>62725</xdr:rowOff>
    </xdr:from>
    <xdr:to>
      <xdr:col>0</xdr:col>
      <xdr:colOff>1815460</xdr:colOff>
      <xdr:row>32</xdr:row>
      <xdr:rowOff>174635</xdr:rowOff>
    </xdr:to>
    <mc:AlternateContent xmlns:mc="http://schemas.openxmlformats.org/markup-compatibility/2006" xmlns:a14="http://schemas.microsoft.com/office/drawing/2010/main">
      <mc:Choice Requires="a14">
        <xdr:graphicFrame macro="">
          <xdr:nvGraphicFramePr>
            <xdr:cNvPr id="2" name="Account_Category">
              <a:extLst>
                <a:ext uri="{FF2B5EF4-FFF2-40B4-BE49-F238E27FC236}">
                  <a16:creationId xmlns:a16="http://schemas.microsoft.com/office/drawing/2014/main" id="{A2BC8AC0-3D25-4CB8-81CF-85E01F005E84}"/>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0" y="5287505"/>
              <a:ext cx="1812920" cy="26265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1812920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a:extLst>
                <a:ext uri="{FF2B5EF4-FFF2-40B4-BE49-F238E27FC236}">
                  <a16:creationId xmlns:a16="http://schemas.microsoft.com/office/drawing/2014/main" id="{836397ED-8CA3-4236-A924-ED589100D34E}"/>
                </a:ext>
              </a:extLst>
            </xdr:cNvPr>
            <xdr:cNvGraphicFramePr/>
          </xdr:nvGraphicFramePr>
          <xdr:xfrm>
            <a:off x="0" y="0"/>
            <a:ext cx="0" cy="0"/>
          </xdr:xfrm>
          <a:graphic>
            <a:graphicData uri="http://schemas.microsoft.com/office/drawing/2010/slicer">
              <sle:slicer xmlns:sle="http://schemas.microsoft.com/office/drawing/2010/slicer" name="Document_Ty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1888625</xdr:colOff>
      <xdr:row>22</xdr:row>
      <xdr:rowOff>62592</xdr:rowOff>
    </xdr:from>
    <xdr:to>
      <xdr:col>0</xdr:col>
      <xdr:colOff>3720595</xdr:colOff>
      <xdr:row>32</xdr:row>
      <xdr:rowOff>150372</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3903C32F-1CEA-477A-8F2F-59B6234F758A}"/>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92435" y="5287372"/>
              <a:ext cx="18256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173173</xdr:rowOff>
    </xdr:from>
    <xdr:to>
      <xdr:col>0</xdr:col>
      <xdr:colOff>1814190</xdr:colOff>
      <xdr:row>22</xdr:row>
      <xdr:rowOff>23463</xdr:rowOff>
    </xdr:to>
    <mc:AlternateContent xmlns:mc="http://schemas.openxmlformats.org/markup-compatibility/2006" xmlns:a14="http://schemas.microsoft.com/office/drawing/2010/main">
      <mc:Choice Requires="a14">
        <xdr:graphicFrame macro="">
          <xdr:nvGraphicFramePr>
            <xdr:cNvPr id="6" name="Emission_Scope">
              <a:extLst>
                <a:ext uri="{FF2B5EF4-FFF2-40B4-BE49-F238E27FC236}">
                  <a16:creationId xmlns:a16="http://schemas.microsoft.com/office/drawing/2014/main" id="{074508DD-1A9C-409C-94EF-36B6E91ED444}"/>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0" y="2638243"/>
              <a:ext cx="181165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1890212</xdr:colOff>
      <xdr:row>0</xdr:row>
      <xdr:rowOff>0</xdr:rowOff>
    </xdr:from>
    <xdr:to>
      <xdr:col>0</xdr:col>
      <xdr:colOff>3715832</xdr:colOff>
      <xdr:row>11</xdr:row>
      <xdr:rowOff>116990</xdr:rowOff>
    </xdr:to>
    <mc:AlternateContent xmlns:mc="http://schemas.openxmlformats.org/markup-compatibility/2006" xmlns:a14="http://schemas.microsoft.com/office/drawing/2010/main">
      <mc:Choice Requires="a14">
        <xdr:graphicFrame macro="">
          <xdr:nvGraphicFramePr>
            <xdr:cNvPr id="7" name="Country_Region_Code">
              <a:extLst>
                <a:ext uri="{FF2B5EF4-FFF2-40B4-BE49-F238E27FC236}">
                  <a16:creationId xmlns:a16="http://schemas.microsoft.com/office/drawing/2014/main" id="{6C2371D2-1C77-4D48-B269-812B36F84C7E}"/>
                </a:ext>
              </a:extLst>
            </xdr:cNvPr>
            <xdr:cNvGraphicFramePr/>
          </xdr:nvGraphicFramePr>
          <xdr:xfrm>
            <a:off x="0" y="0"/>
            <a:ext cx="0" cy="0"/>
          </xdr:xfrm>
          <a:graphic>
            <a:graphicData uri="http://schemas.microsoft.com/office/drawing/2010/slicer">
              <sle:slicer xmlns:sle="http://schemas.microsoft.com/office/drawing/2010/slicer" name="Country_Region_Code"/>
            </a:graphicData>
          </a:graphic>
        </xdr:graphicFrame>
      </mc:Choice>
      <mc:Fallback xmlns="">
        <xdr:sp macro="" textlink="">
          <xdr:nvSpPr>
            <xdr:cNvPr id="0" name=""/>
            <xdr:cNvSpPr>
              <a:spLocks noTextEdit="1"/>
            </xdr:cNvSpPr>
          </xdr:nvSpPr>
          <xdr:spPr>
            <a:xfrm>
              <a:off x="1887672" y="0"/>
              <a:ext cx="183197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1891394</xdr:colOff>
      <xdr:row>11</xdr:row>
      <xdr:rowOff>173401</xdr:rowOff>
    </xdr:from>
    <xdr:to>
      <xdr:col>0</xdr:col>
      <xdr:colOff>3719554</xdr:colOff>
      <xdr:row>22</xdr:row>
      <xdr:rowOff>831</xdr:rowOff>
    </xdr:to>
    <mc:AlternateContent xmlns:mc="http://schemas.openxmlformats.org/markup-compatibility/2006" xmlns:a14="http://schemas.microsoft.com/office/drawing/2010/main">
      <mc:Choice Requires="a14">
        <xdr:graphicFrame macro="">
          <xdr:nvGraphicFramePr>
            <xdr:cNvPr id="3" name="Posting_Date">
              <a:extLst>
                <a:ext uri="{FF2B5EF4-FFF2-40B4-BE49-F238E27FC236}">
                  <a16:creationId xmlns:a16="http://schemas.microsoft.com/office/drawing/2014/main" id="{8A2E2710-EA51-426E-86DD-725E501254C9}"/>
                </a:ext>
              </a:extLst>
            </xdr:cNvPr>
            <xdr:cNvGraphicFramePr/>
          </xdr:nvGraphicFramePr>
          <xdr:xfrm>
            <a:off x="0" y="0"/>
            <a:ext cx="0" cy="0"/>
          </xdr:xfrm>
          <a:graphic>
            <a:graphicData uri="http://schemas.microsoft.com/office/drawing/2010/slicer">
              <sle:slicer xmlns:sle="http://schemas.microsoft.com/office/drawing/2010/slicer" name="Posting_Date"/>
            </a:graphicData>
          </a:graphic>
        </xdr:graphicFrame>
      </mc:Choice>
      <mc:Fallback xmlns="">
        <xdr:sp macro="" textlink="">
          <xdr:nvSpPr>
            <xdr:cNvPr id="0" name=""/>
            <xdr:cNvSpPr>
              <a:spLocks noTextEdit="1"/>
            </xdr:cNvSpPr>
          </xdr:nvSpPr>
          <xdr:spPr>
            <a:xfrm>
              <a:off x="1888854" y="2638471"/>
              <a:ext cx="1828160" cy="25896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144938</xdr:colOff>
      <xdr:row>0</xdr:row>
      <xdr:rowOff>0</xdr:rowOff>
    </xdr:from>
    <xdr:to>
      <xdr:col>24</xdr:col>
      <xdr:colOff>486410</xdr:colOff>
      <xdr:row>24</xdr:row>
      <xdr:rowOff>211260</xdr:rowOff>
    </xdr:to>
    <xdr:graphicFrame macro="">
      <xdr:nvGraphicFramePr>
        <xdr:cNvPr id="2" name="Chart 1">
          <a:extLst>
            <a:ext uri="{FF2B5EF4-FFF2-40B4-BE49-F238E27FC236}">
              <a16:creationId xmlns:a16="http://schemas.microsoft.com/office/drawing/2014/main" id="{96AF21C1-8C82-436C-BC88-3CEED3007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2540</xdr:rowOff>
    </xdr:from>
    <xdr:to>
      <xdr:col>0</xdr:col>
      <xdr:colOff>1811650</xdr:colOff>
      <xdr:row>11</xdr:row>
      <xdr:rowOff>151280</xdr:rowOff>
    </xdr:to>
    <mc:AlternateContent xmlns:mc="http://schemas.openxmlformats.org/markup-compatibility/2006" xmlns:a14="http://schemas.microsoft.com/office/drawing/2010/main">
      <mc:Choice Requires="a14">
        <xdr:graphicFrame macro="">
          <xdr:nvGraphicFramePr>
            <xdr:cNvPr id="3" name="$Account_Category$ 1">
              <a:extLst>
                <a:ext uri="{FF2B5EF4-FFF2-40B4-BE49-F238E27FC236}">
                  <a16:creationId xmlns:a16="http://schemas.microsoft.com/office/drawing/2014/main" id="{6D21447C-1DEF-EC62-0C49-2992CD5CB3E9}"/>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540"/>
              <a:ext cx="181546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1926590</xdr:colOff>
      <xdr:row>0</xdr:row>
      <xdr:rowOff>0</xdr:rowOff>
    </xdr:from>
    <xdr:to>
      <xdr:col>0</xdr:col>
      <xdr:colOff>3731890</xdr:colOff>
      <xdr:row>11</xdr:row>
      <xdr:rowOff>139850</xdr:rowOff>
    </xdr:to>
    <mc:AlternateContent xmlns:mc="http://schemas.openxmlformats.org/markup-compatibility/2006" xmlns:a14="http://schemas.microsoft.com/office/drawing/2010/main">
      <mc:Choice Requires="a14">
        <xdr:graphicFrame macro="">
          <xdr:nvGraphicFramePr>
            <xdr:cNvPr id="4" name="$Account_No_$ 1">
              <a:extLst>
                <a:ext uri="{FF2B5EF4-FFF2-40B4-BE49-F238E27FC236}">
                  <a16:creationId xmlns:a16="http://schemas.microsoft.com/office/drawing/2014/main" id="{EBBE4CDB-DEF3-7E58-BC8B-53BA7E9095D0}"/>
                </a:ext>
              </a:extLst>
            </xdr:cNvPr>
            <xdr:cNvGraphicFramePr/>
          </xdr:nvGraphicFramePr>
          <xdr:xfrm>
            <a:off x="0" y="0"/>
            <a:ext cx="0" cy="0"/>
          </xdr:xfrm>
          <a:graphic>
            <a:graphicData uri="http://schemas.microsoft.com/office/drawing/2010/slicer">
              <sle:slicer xmlns:sle="http://schemas.microsoft.com/office/drawing/2010/slicer" name="$Account_No_$ 1"/>
            </a:graphicData>
          </a:graphic>
        </xdr:graphicFrame>
      </mc:Choice>
      <mc:Fallback xmlns="">
        <xdr:sp macro="" textlink="">
          <xdr:nvSpPr>
            <xdr:cNvPr id="0" name=""/>
            <xdr:cNvSpPr>
              <a:spLocks noTextEdit="1"/>
            </xdr:cNvSpPr>
          </xdr:nvSpPr>
          <xdr:spPr>
            <a:xfrm>
              <a:off x="1930400" y="0"/>
              <a:ext cx="1801490" cy="25985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11</xdr:row>
      <xdr:rowOff>177164</xdr:rowOff>
    </xdr:from>
    <xdr:to>
      <xdr:col>0</xdr:col>
      <xdr:colOff>1816730</xdr:colOff>
      <xdr:row>22</xdr:row>
      <xdr:rowOff>38884</xdr:rowOff>
    </xdr:to>
    <mc:AlternateContent xmlns:mc="http://schemas.openxmlformats.org/markup-compatibility/2006" xmlns:a14="http://schemas.microsoft.com/office/drawing/2010/main">
      <mc:Choice Requires="a14">
        <xdr:graphicFrame macro="">
          <xdr:nvGraphicFramePr>
            <xdr:cNvPr id="2" name="Account_Category 1">
              <a:extLst>
                <a:ext uri="{FF2B5EF4-FFF2-40B4-BE49-F238E27FC236}">
                  <a16:creationId xmlns:a16="http://schemas.microsoft.com/office/drawing/2014/main" id="{D0FA06F5-7847-434E-AD24-85010A9066B1}"/>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635884"/>
              <a:ext cx="1814190" cy="26303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1887855</xdr:colOff>
      <xdr:row>11</xdr:row>
      <xdr:rowOff>174942</xdr:rowOff>
    </xdr:from>
    <xdr:to>
      <xdr:col>0</xdr:col>
      <xdr:colOff>3717285</xdr:colOff>
      <xdr:row>22</xdr:row>
      <xdr:rowOff>21422</xdr:rowOff>
    </xdr:to>
    <mc:AlternateContent xmlns:mc="http://schemas.openxmlformats.org/markup-compatibility/2006" xmlns:a14="http://schemas.microsoft.com/office/drawing/2010/main">
      <mc:Choice Requires="a14">
        <xdr:graphicFrame macro="">
          <xdr:nvGraphicFramePr>
            <xdr:cNvPr id="3" name="Posting_Date 1">
              <a:extLst>
                <a:ext uri="{FF2B5EF4-FFF2-40B4-BE49-F238E27FC236}">
                  <a16:creationId xmlns:a16="http://schemas.microsoft.com/office/drawing/2014/main" id="{F98E2784-D5BD-4E7A-A709-E2FD56A6289A}"/>
                </a:ext>
              </a:extLst>
            </xdr:cNvPr>
            <xdr:cNvGraphicFramePr/>
          </xdr:nvGraphicFramePr>
          <xdr:xfrm>
            <a:off x="0" y="0"/>
            <a:ext cx="0" cy="0"/>
          </xdr:xfrm>
          <a:graphic>
            <a:graphicData uri="http://schemas.microsoft.com/office/drawing/2010/slicer">
              <sle:slicer xmlns:sle="http://schemas.microsoft.com/office/drawing/2010/slicer" name="Posting_Date 1"/>
            </a:graphicData>
          </a:graphic>
        </xdr:graphicFrame>
      </mc:Choice>
      <mc:Fallback xmlns="">
        <xdr:sp macro="" textlink="">
          <xdr:nvSpPr>
            <xdr:cNvPr id="0" name=""/>
            <xdr:cNvSpPr>
              <a:spLocks noTextEdit="1"/>
            </xdr:cNvSpPr>
          </xdr:nvSpPr>
          <xdr:spPr>
            <a:xfrm>
              <a:off x="1891665" y="2633662"/>
              <a:ext cx="1829430" cy="26188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1811650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1">
              <a:extLst>
                <a:ext uri="{FF2B5EF4-FFF2-40B4-BE49-F238E27FC236}">
                  <a16:creationId xmlns:a16="http://schemas.microsoft.com/office/drawing/2014/main" id="{3DE8E27F-55A7-455A-BA85-55B30A6FEFD4}"/>
                </a:ext>
              </a:extLst>
            </xdr:cNvPr>
            <xdr:cNvGraphicFramePr/>
          </xdr:nvGraphicFramePr>
          <xdr:xfrm>
            <a:off x="0" y="0"/>
            <a:ext cx="0" cy="0"/>
          </xdr:xfrm>
          <a:graphic>
            <a:graphicData uri="http://schemas.microsoft.com/office/drawing/2010/slicer">
              <sle:slicer xmlns:sle="http://schemas.microsoft.com/office/drawing/2010/slicer" name="Document_Typ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1886585</xdr:colOff>
      <xdr:row>0</xdr:row>
      <xdr:rowOff>0</xdr:rowOff>
    </xdr:from>
    <xdr:to>
      <xdr:col>0</xdr:col>
      <xdr:colOff>3716015</xdr:colOff>
      <xdr:row>11</xdr:row>
      <xdr:rowOff>116990</xdr:rowOff>
    </xdr:to>
    <mc:AlternateContent xmlns:mc="http://schemas.openxmlformats.org/markup-compatibility/2006" xmlns:a14="http://schemas.microsoft.com/office/drawing/2010/main">
      <mc:Choice Requires="a14">
        <xdr:graphicFrame macro="">
          <xdr:nvGraphicFramePr>
            <xdr:cNvPr id="5" name="Emission_Scope 1">
              <a:extLst>
                <a:ext uri="{FF2B5EF4-FFF2-40B4-BE49-F238E27FC236}">
                  <a16:creationId xmlns:a16="http://schemas.microsoft.com/office/drawing/2014/main" id="{84E5A919-3DA4-4CA4-818D-344005AE368A}"/>
                </a:ext>
              </a:extLst>
            </xdr:cNvPr>
            <xdr:cNvGraphicFramePr/>
          </xdr:nvGraphicFramePr>
          <xdr:xfrm>
            <a:off x="0" y="0"/>
            <a:ext cx="0" cy="0"/>
          </xdr:xfrm>
          <a:graphic>
            <a:graphicData uri="http://schemas.microsoft.com/office/drawing/2010/slicer">
              <sle:slicer xmlns:sle="http://schemas.microsoft.com/office/drawing/2010/slicer" name="Emission_Scope 1"/>
            </a:graphicData>
          </a:graphic>
        </xdr:graphicFrame>
      </mc:Choice>
      <mc:Fallback xmlns="">
        <xdr:sp macro="" textlink="">
          <xdr:nvSpPr>
            <xdr:cNvPr id="0" name=""/>
            <xdr:cNvSpPr>
              <a:spLocks noTextEdit="1"/>
            </xdr:cNvSpPr>
          </xdr:nvSpPr>
          <xdr:spPr>
            <a:xfrm>
              <a:off x="1890395" y="0"/>
              <a:ext cx="182943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22</xdr:row>
      <xdr:rowOff>111125</xdr:rowOff>
    </xdr:from>
    <xdr:to>
      <xdr:col>0</xdr:col>
      <xdr:colOff>1816730</xdr:colOff>
      <xdr:row>32</xdr:row>
      <xdr:rowOff>212875</xdr:rowOff>
    </xdr:to>
    <mc:AlternateContent xmlns:mc="http://schemas.openxmlformats.org/markup-compatibility/2006" xmlns:a14="http://schemas.microsoft.com/office/drawing/2010/main">
      <mc:Choice Requires="a14">
        <xdr:graphicFrame macro="">
          <xdr:nvGraphicFramePr>
            <xdr:cNvPr id="6" name="Country_Region_Code 1">
              <a:extLst>
                <a:ext uri="{FF2B5EF4-FFF2-40B4-BE49-F238E27FC236}">
                  <a16:creationId xmlns:a16="http://schemas.microsoft.com/office/drawing/2014/main" id="{A877F89A-1B25-4204-AF77-9DE12B542AC3}"/>
                </a:ext>
              </a:extLst>
            </xdr:cNvPr>
            <xdr:cNvGraphicFramePr/>
          </xdr:nvGraphicFramePr>
          <xdr:xfrm>
            <a:off x="0" y="0"/>
            <a:ext cx="0" cy="0"/>
          </xdr:xfrm>
          <a:graphic>
            <a:graphicData uri="http://schemas.microsoft.com/office/drawing/2010/slicer">
              <sle:slicer xmlns:sle="http://schemas.microsoft.com/office/drawing/2010/slicer" name="Country_Region_Code 1"/>
            </a:graphicData>
          </a:graphic>
        </xdr:graphicFrame>
      </mc:Choice>
      <mc:Fallback xmlns="">
        <xdr:sp macro="" textlink="">
          <xdr:nvSpPr>
            <xdr:cNvPr id="0" name=""/>
            <xdr:cNvSpPr>
              <a:spLocks noTextEdit="1"/>
            </xdr:cNvSpPr>
          </xdr:nvSpPr>
          <xdr:spPr>
            <a:xfrm>
              <a:off x="0" y="5338445"/>
              <a:ext cx="181419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ine Soerjonoto" refreshedDate="45701.665034259262" createdVersion="8" refreshedVersion="8" minRefreshableVersion="3" recordCount="1" xr:uid="{2B810C5B-389F-46AF-AFC6-06086CB93D27}">
  <cacheSource type="worksheet">
    <worksheetSource name="Data_Query"/>
  </cacheSource>
  <cacheFields count="22">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Account_Category" numFmtId="0">
      <sharedItems count="8">
        <s v="BLANK"/>
        <s v="FUGITIVE" u="1"/>
        <s v="UTILITY-ELECTRIC" u="1"/>
        <s v="COMPCAR" u="1"/>
        <s v="HOTEL" u="1"/>
        <s v="RENTALCAR" u="1"/>
        <s v="MOBILE-DISTANCE" u="1"/>
        <s v="PURCHGOODS-GL" u="1"/>
      </sharedItems>
    </cacheField>
    <cacheField name="Account_Category_Description" numFmtId="0">
      <sharedItems count="8">
        <s v="BLANK"/>
        <s v="Fugitive Emissions" u="1"/>
        <s v="Utility Providers - Electricity" u="1"/>
        <s v="Company Cars" u="1"/>
        <s v="Hotel Night Stays" u="1"/>
        <s v="Rental Car Usage" u="1"/>
        <s v="Mobile Combustion - Distance Calculation" u="1"/>
        <s v="Purchased Goods - GL Based Calculation" u="1"/>
      </sharedItems>
    </cacheField>
    <cacheField name="Posting_Date" numFmtId="14">
      <sharedItems containsSemiMixedTypes="0" containsNonDate="0" containsDate="1" containsString="0" minDate="1899-12-31T00:00:00" maxDate="2024-06-01T00:00:00" count="6">
        <d v="1899-12-31T00:00:00"/>
        <d v="2024-01-31T00:00:00" u="1"/>
        <d v="2024-02-28T00:00:00" u="1"/>
        <d v="2024-03-31T00:00:00" u="1"/>
        <d v="2024-04-30T00:00:00" u="1"/>
        <d v="2024-05-31T00:00:00" u="1"/>
      </sharedItems>
      <fieldGroup par="21"/>
    </cacheField>
    <cacheField name="Document_Type" numFmtId="0">
      <sharedItems count="2">
        <s v="BLANK"/>
        <s v=" " u="1"/>
      </sharedItems>
    </cacheField>
    <cacheField name="Document_No_" numFmtId="0">
      <sharedItems count="12">
        <s v="BLANK"/>
        <s v="SJ00001" u="1"/>
        <s v="SJ00003" u="1"/>
        <s v="SJ00004" u="1"/>
        <s v="SJ00006" u="1"/>
        <s v="SJ00007" u="1"/>
        <s v="SJ00009" u="1"/>
        <s v="SJ00012" u="1"/>
        <s v="SJ00014" u="1"/>
        <s v="SJ00016" u="1"/>
        <s v="SJ00017" u="1"/>
        <s v="SJ00018" u="1"/>
      </sharedItems>
    </cacheField>
    <cacheField name="Account_No_" numFmtId="0">
      <sharedItems count="15">
        <s v="BLANK"/>
        <s v="11301" u="1"/>
        <s v="12101" u="1"/>
        <s v="13322" u="1"/>
        <s v="13301" u="1"/>
        <s v="13311" u="1"/>
        <s v="13303" u="1"/>
        <s v="13323" u="1"/>
        <s v="11302" u="1"/>
        <s v="13321" u="1"/>
        <s v="11210" u="1"/>
        <s v="11214" u="1"/>
        <s v="13302" u="1"/>
        <s v="11207" u="1"/>
        <s v="13151" u="1"/>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Unit_of_Measure" numFmtId="0">
      <sharedItems count="1">
        <s v="BLANK"/>
      </sharedItems>
    </cacheField>
    <cacheField name="UnitOfMeasureCaption" numFmtId="0">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 name="Months (Posting_Date)" numFmtId="0" databaseField="0">
      <fieldGroup base="6">
        <rangePr groupBy="months" startDate="1899-12-31T00:00:00" endDate="1900-01-01T00:00:00"/>
        <groupItems count="14">
          <s v="&lt;1/01/1900"/>
          <s v="Jan"/>
          <s v="Feb"/>
          <s v="Mar"/>
          <s v="Apr"/>
          <s v="May"/>
          <s v="Jun"/>
          <s v="Jul"/>
          <s v="Aug"/>
          <s v="Sep"/>
          <s v="Oct"/>
          <s v="Nov"/>
          <s v="Dec"/>
          <s v="&gt;2/01/1900"/>
        </groupItems>
      </fieldGroup>
    </cacheField>
    <cacheField name="Quarters (Posting_Date)" numFmtId="0" databaseField="0">
      <fieldGroup base="6">
        <rangePr groupBy="quarters" startDate="1899-12-31T00:00:00" endDate="1900-01-01T00:00:00"/>
        <groupItems count="6">
          <s v="&lt;1/01/1900"/>
          <s v="Qtr1"/>
          <s v="Qtr2"/>
          <s v="Qtr3"/>
          <s v="Qtr4"/>
          <s v="&gt;2/01/1900"/>
        </groupItems>
      </fieldGroup>
    </cacheField>
    <cacheField name="Years (Posting_Date)" numFmtId="0" databaseField="0">
      <fieldGroup base="6">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903117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x v="0"/>
    <x v="0"/>
    <x v="0"/>
    <x v="0"/>
    <x v="0"/>
    <x v="0"/>
    <s v="BLANK"/>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7E237-5DF6-4073-9CF9-00C11B4AC9FF}" name="PivotTable7" cacheId="0" applyNumberFormats="0" applyBorderFormats="0" applyFontFormats="0" applyPatternFormats="0" applyAlignmentFormats="0" applyWidthHeightFormats="1" dataCaption="Values" grandTotalCaption="Grand Total" updatedVersion="8" minRefreshableVersion="3" showDrill="0" itemPrintTitles="1" createdVersion="8" indent="0" compact="0" compactData="0" multipleFieldFilters="0" chartFormat="14" rowHeaderCaption="Row Labels">
  <location ref="B6:M8" firstHeaderRow="0" firstDataRow="1" firstDataCol="9"/>
  <pivotFields count="22">
    <pivotField compact="0" outline="0" showAll="0" defaultSubtotal="0"/>
    <pivotField compact="0" outline="0" subtotalTop="0" showAll="0" defaultSubtotal="0"/>
    <pivotField name="$CompName$" compact="0" outline="0" showAll="0" defaultSubtotal="0"/>
    <pivotField compact="0" outline="0" showAll="0" defaultSubtotal="0"/>
    <pivotField name="$Account_Category$" axis="axisRow" compact="0" outline="0" showAll="0" defaultSubtotal="0">
      <items count="8">
        <item x="0"/>
        <item m="1" x="3"/>
        <item m="1" x="1"/>
        <item m="1" x="4"/>
        <item m="1" x="6"/>
        <item m="1" x="7"/>
        <item m="1" x="5"/>
        <item m="1" x="2"/>
      </items>
    </pivotField>
    <pivotField name="$AccountCategoryDescription$" axis="axisRow" compact="0" outline="0" showAll="0" defaultSubtotal="0">
      <items count="8">
        <item m="1" x="1"/>
        <item m="1" x="2"/>
        <item m="1" x="3"/>
        <item m="1" x="4"/>
        <item m="1" x="5"/>
        <item m="1" x="6"/>
        <item m="1" x="7"/>
        <item x="0"/>
      </items>
    </pivotField>
    <pivotField name="$Posting_Date$" axis="axisRow" compact="0" outline="0" showAll="0" defaultSubtotal="0">
      <items count="6">
        <item x="0"/>
        <item m="1" x="1"/>
        <item m="1" x="2"/>
        <item m="1" x="3"/>
        <item m="1" x="4"/>
        <item m="1" x="5"/>
      </items>
      <extLst>
        <ext xmlns:x14="http://schemas.microsoft.com/office/spreadsheetml/2009/9/main" uri="{2946ED86-A175-432a-8AC1-64E0C546D7DE}">
          <x14:pivotField fillDownLabels="1"/>
        </ext>
      </extLst>
    </pivotField>
    <pivotField name="$Document_Type$" axis="axisRow" compact="0" outline="0" showAll="0" defaultSubtotal="0">
      <items count="2">
        <item m="1" x="1"/>
        <item x="0"/>
      </items>
      <extLst>
        <ext xmlns:x14="http://schemas.microsoft.com/office/spreadsheetml/2009/9/main" uri="{2946ED86-A175-432a-8AC1-64E0C546D7DE}">
          <x14:pivotField fillDownLabels="1"/>
        </ext>
      </extLst>
    </pivotField>
    <pivotField name="$Document_No_$" axis="axisRow" compact="0" outline="0" showAll="0" defaultSubtotal="0">
      <items count="12">
        <item x="0"/>
        <item m="1" x="1"/>
        <item m="1" x="2"/>
        <item m="1" x="3"/>
        <item m="1" x="4"/>
        <item m="1" x="5"/>
        <item m="1" x="6"/>
        <item m="1" x="7"/>
        <item m="1" x="8"/>
        <item m="1" x="9"/>
        <item m="1" x="10"/>
        <item m="1" x="11"/>
      </items>
    </pivotField>
    <pivotField name="$Account_No_$" axis="axisRow" compact="0" outline="0" showAll="0" defaultSubtotal="0">
      <items count="15">
        <item m="1" x="13"/>
        <item m="1" x="10"/>
        <item m="1" x="11"/>
        <item m="1" x="1"/>
        <item m="1" x="8"/>
        <item m="1" x="2"/>
        <item m="1" x="14"/>
        <item m="1" x="4"/>
        <item m="1" x="12"/>
        <item m="1" x="6"/>
        <item m="1" x="5"/>
        <item m="1" x="9"/>
        <item m="1" x="3"/>
        <item m="1" x="7"/>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name="$Emission_Scope$" axis="axisRow" compact="0" outline="0" showAll="0" defaultSubtotal="0">
      <items count="4">
        <item x="0"/>
        <item m="1" x="1"/>
        <item m="1" x="2"/>
        <item m="1" x="3"/>
      </items>
    </pivotField>
    <pivotField name="$Country_Region_Code$" axis="axisRow" compact="0" outline="0" showAll="0" defaultSubtotal="0">
      <items count="3">
        <item m="1" x="2"/>
        <item x="0"/>
        <item m="1" x="1"/>
      </items>
    </pivotField>
    <pivotField name="Unit_of_Measure" compact="0" outline="0" showAll="0" defaultSubtotal="0">
      <items count="1">
        <item x="0"/>
      </items>
    </pivotField>
    <pivotField compact="0"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x="5"/>
      </items>
    </pivotField>
    <pivotField compact="0" outline="0" showAll="0" defaultSubtotal="0">
      <items count="3">
        <item sd="0" x="0"/>
        <item sd="0" x="1"/>
        <item x="2"/>
      </items>
    </pivotField>
  </pivotFields>
  <rowFields count="9">
    <field x="4"/>
    <field x="5"/>
    <field x="6"/>
    <field x="7"/>
    <field x="8"/>
    <field x="9"/>
    <field x="10"/>
    <field x="12"/>
    <field x="13"/>
  </rowFields>
  <rowItems count="2">
    <i>
      <x/>
      <x v="7"/>
      <x/>
      <x v="1"/>
      <x/>
      <x v="14"/>
      <x v="3"/>
      <x/>
      <x v="1"/>
    </i>
    <i t="grand">
      <x/>
    </i>
  </rowItems>
  <colFields count="1">
    <field x="-2"/>
  </colFields>
  <colItems count="3">
    <i>
      <x/>
    </i>
    <i i="1">
      <x v="1"/>
    </i>
    <i i="2">
      <x v="2"/>
    </i>
  </colItems>
  <dataFields count="3">
    <dataField name="$SumOfEmission_CO2$" fld="16" baseField="6" baseItem="0" numFmtId="3"/>
    <dataField name="$SumOfEmission_CH4$" fld="17" baseField="6" baseItem="0" numFmtId="3"/>
    <dataField name="$SumOfEmission_N2O$" fld="18" baseField="6" baseItem="0" numFmtId="3"/>
  </dataFields>
  <formats count="40">
    <format dxfId="212">
      <pivotArea field="5" type="button" dataOnly="0" labelOnly="1" outline="0" axis="axisRow" fieldPosition="1"/>
    </format>
    <format dxfId="211">
      <pivotArea dataOnly="0" labelOnly="1" outline="0" fieldPosition="0">
        <references count="1">
          <reference field="4294967294" count="3">
            <x v="0"/>
            <x v="1"/>
            <x v="2"/>
          </reference>
        </references>
      </pivotArea>
    </format>
    <format dxfId="210">
      <pivotArea type="all" dataOnly="0" outline="0" fieldPosition="0"/>
    </format>
    <format dxfId="209">
      <pivotArea outline="0" collapsedLevelsAreSubtotals="1" fieldPosition="0"/>
    </format>
    <format dxfId="208">
      <pivotArea field="5" type="button" dataOnly="0" labelOnly="1" outline="0" axis="axisRow" fieldPosition="1"/>
    </format>
    <format dxfId="207">
      <pivotArea dataOnly="0" labelOnly="1" grandRow="1" outline="0" fieldPosition="0"/>
    </format>
    <format dxfId="206">
      <pivotArea dataOnly="0" labelOnly="1" outline="0" fieldPosition="0">
        <references count="1">
          <reference field="4294967294" count="3">
            <x v="0"/>
            <x v="1"/>
            <x v="2"/>
          </reference>
        </references>
      </pivotArea>
    </format>
    <format dxfId="205">
      <pivotArea type="all" dataOnly="0" outline="0" fieldPosition="0"/>
    </format>
    <format dxfId="204">
      <pivotArea outline="0" collapsedLevelsAreSubtotals="1" fieldPosition="0"/>
    </format>
    <format dxfId="203">
      <pivotArea field="5" type="button" dataOnly="0" labelOnly="1" outline="0" axis="axisRow" fieldPosition="1"/>
    </format>
    <format dxfId="202">
      <pivotArea dataOnly="0" labelOnly="1" grandRow="1" outline="0" fieldPosition="0"/>
    </format>
    <format dxfId="201">
      <pivotArea dataOnly="0" labelOnly="1" outline="0" fieldPosition="0">
        <references count="1">
          <reference field="4294967294" count="3">
            <x v="0"/>
            <x v="1"/>
            <x v="2"/>
          </reference>
        </references>
      </pivotArea>
    </format>
    <format dxfId="200">
      <pivotArea dataOnly="0" labelOnly="1" outline="0" fieldPosition="0">
        <references count="1">
          <reference field="4294967294" count="1">
            <x v="0"/>
          </reference>
        </references>
      </pivotArea>
    </format>
    <format dxfId="199">
      <pivotArea dataOnly="0" labelOnly="1" outline="0" fieldPosition="0">
        <references count="1">
          <reference field="4294967294" count="1">
            <x v="1"/>
          </reference>
        </references>
      </pivotArea>
    </format>
    <format dxfId="198">
      <pivotArea dataOnly="0" labelOnly="1" outline="0" fieldPosition="0">
        <references count="1">
          <reference field="4294967294" count="1">
            <x v="2"/>
          </reference>
        </references>
      </pivotArea>
    </format>
    <format dxfId="197">
      <pivotArea outline="0" collapsedLevelsAreSubtotals="1" fieldPosition="0"/>
    </format>
    <format dxfId="196">
      <pivotArea field="4" type="button" dataOnly="0" labelOnly="1" outline="0" axis="axisRow" fieldPosition="0"/>
    </format>
    <format dxfId="195">
      <pivotArea field="5" type="button" dataOnly="0" labelOnly="1" outline="0" axis="axisRow" fieldPosition="1"/>
    </format>
    <format dxfId="194">
      <pivotArea field="6" type="button" dataOnly="0" labelOnly="1" outline="0" axis="axisRow" fieldPosition="2"/>
    </format>
    <format dxfId="193">
      <pivotArea field="7" type="button" dataOnly="0" labelOnly="1" outline="0" axis="axisRow" fieldPosition="3"/>
    </format>
    <format dxfId="192">
      <pivotArea field="8"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field="11" type="button" dataOnly="0" labelOnly="1" outline="0"/>
    </format>
    <format dxfId="188">
      <pivotArea field="12" type="button" dataOnly="0" labelOnly="1" outline="0" axis="axisRow" fieldPosition="7"/>
    </format>
    <format dxfId="187">
      <pivotArea field="13" type="button" dataOnly="0" labelOnly="1" outline="0" axis="axisRow" fieldPosition="8"/>
    </format>
    <format dxfId="186">
      <pivotArea field="14" type="button" dataOnly="0" labelOnly="1" outline="0"/>
    </format>
    <format dxfId="185">
      <pivotArea field="11" type="button" dataOnly="0" labelOnly="1" outline="0"/>
    </format>
    <format dxfId="184">
      <pivotArea field="14" type="button" dataOnly="0" labelOnly="1" outline="0"/>
    </format>
    <format dxfId="183">
      <pivotArea dataOnly="0" labelOnly="1" outline="0" fieldPosition="0">
        <references count="3">
          <reference field="4" count="0" selected="0"/>
          <reference field="5" count="0" selected="0"/>
          <reference field="6" count="0"/>
        </references>
      </pivotArea>
    </format>
    <format dxfId="182">
      <pivotArea field="4" type="button" dataOnly="0" labelOnly="1" outline="0" axis="axisRow" fieldPosition="0"/>
    </format>
    <format dxfId="181">
      <pivotArea field="5" type="button" dataOnly="0" labelOnly="1" outline="0" axis="axisRow" fieldPosition="1"/>
    </format>
    <format dxfId="180">
      <pivotArea field="6" type="button" dataOnly="0" labelOnly="1" outline="0" axis="axisRow" fieldPosition="2"/>
    </format>
    <format dxfId="179">
      <pivotArea field="7" type="button" dataOnly="0" labelOnly="1" outline="0" axis="axisRow" fieldPosition="3"/>
    </format>
    <format dxfId="178">
      <pivotArea field="8" type="button" dataOnly="0" labelOnly="1" outline="0" axis="axisRow" fieldPosition="4"/>
    </format>
    <format dxfId="177">
      <pivotArea field="9" type="button" dataOnly="0" labelOnly="1" outline="0" axis="axisRow" fieldPosition="5"/>
    </format>
    <format dxfId="176">
      <pivotArea field="10" type="button" dataOnly="0" labelOnly="1" outline="0" axis="axisRow" fieldPosition="6"/>
    </format>
    <format dxfId="175">
      <pivotArea field="12" type="button" dataOnly="0" labelOnly="1" outline="0" axis="axisRow" fieldPosition="7"/>
    </format>
    <format dxfId="174">
      <pivotArea field="13" type="button" dataOnly="0" labelOnly="1" outline="0" axis="axisRow" fieldPosition="8"/>
    </format>
    <format dxfId="173">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CDC97-26B3-4102-8685-4E5ABF75AAF0}" name="PivotTable7" cacheId="0" applyNumberFormats="0" applyBorderFormats="0" applyFontFormats="0" applyPatternFormats="0" applyAlignmentFormats="0" applyWidthHeightFormats="1" dataCaption="Values" grandTotalCaption="Grand Total" updatedVersion="8" minRefreshableVersion="3" showDrill="0" useAutoFormatting="1" itemPrintTitles="1" createdVersion="8" indent="0" compact="0" compactData="0" multipleFieldFilters="0" chartFormat="13" rowHeaderCaption="Row Labels">
  <location ref="B4:E6" firstHeaderRow="0" firstDataRow="1" firstDataCol="1"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m="1" x="4"/>
        <item m="1" x="12"/>
        <item m="1" x="6"/>
        <item m="1" x="5"/>
        <item m="1" x="9"/>
        <item m="1" x="3"/>
        <item m="1" x="7"/>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2">
    <i>
      <x v="7"/>
    </i>
    <i t="grand">
      <x/>
    </i>
  </rowItems>
  <colFields count="1">
    <field x="-2"/>
  </colFields>
  <colItems count="3">
    <i>
      <x/>
    </i>
    <i i="1">
      <x v="1"/>
    </i>
    <i i="2">
      <x v="2"/>
    </i>
  </colItems>
  <pageFields count="2">
    <pageField fld="2" hier="-1"/>
    <pageField fld="6" hier="-1"/>
  </pageFields>
  <dataFields count="3">
    <dataField name="$SumOfEmission_CO2$" fld="16" baseField="6" baseItem="0" numFmtId="3"/>
    <dataField name="$SumOfEmission_CH4$" fld="17" baseField="6" baseItem="0" numFmtId="3"/>
    <dataField name="$SumOfEmission_N2O$" fld="18" baseField="6" baseItem="0" numFmtId="3"/>
  </dataFields>
  <formats count="23">
    <format dxfId="172">
      <pivotArea field="5" type="button" dataOnly="0" labelOnly="1" outline="0" axis="axisRow" fieldPosition="0"/>
    </format>
    <format dxfId="171">
      <pivotArea dataOnly="0" labelOnly="1" outline="0" fieldPosition="0">
        <references count="1">
          <reference field="4294967294" count="3">
            <x v="0"/>
            <x v="1"/>
            <x v="2"/>
          </reference>
        </references>
      </pivotArea>
    </format>
    <format dxfId="170">
      <pivotArea type="all" dataOnly="0" outline="0" fieldPosition="0"/>
    </format>
    <format dxfId="169">
      <pivotArea outline="0" collapsedLevelsAreSubtotals="1" fieldPosition="0"/>
    </format>
    <format dxfId="168">
      <pivotArea field="5" type="button" dataOnly="0" labelOnly="1" outline="0" axis="axisRow" fieldPosition="0"/>
    </format>
    <format dxfId="167">
      <pivotArea dataOnly="0" labelOnly="1" fieldPosition="0">
        <references count="1">
          <reference field="5" count="0"/>
        </references>
      </pivotArea>
    </format>
    <format dxfId="166">
      <pivotArea dataOnly="0" labelOnly="1" grandRow="1" outline="0" fieldPosition="0"/>
    </format>
    <format dxfId="165">
      <pivotArea dataOnly="0" labelOnly="1" outline="0" fieldPosition="0">
        <references count="1">
          <reference field="4294967294" count="3">
            <x v="0"/>
            <x v="1"/>
            <x v="2"/>
          </reference>
        </references>
      </pivotArea>
    </format>
    <format dxfId="164">
      <pivotArea type="all" dataOnly="0" outline="0" fieldPosition="0"/>
    </format>
    <format dxfId="163">
      <pivotArea outline="0" collapsedLevelsAreSubtotals="1" fieldPosition="0"/>
    </format>
    <format dxfId="162">
      <pivotArea field="5" type="button" dataOnly="0" labelOnly="1" outline="0" axis="axisRow" fieldPosition="0"/>
    </format>
    <format dxfId="161">
      <pivotArea dataOnly="0" labelOnly="1" fieldPosition="0">
        <references count="1">
          <reference field="5" count="0"/>
        </references>
      </pivotArea>
    </format>
    <format dxfId="160">
      <pivotArea dataOnly="0" labelOnly="1" grandRow="1" outline="0" fieldPosition="0"/>
    </format>
    <format dxfId="159">
      <pivotArea dataOnly="0" labelOnly="1" outline="0" fieldPosition="0">
        <references count="1">
          <reference field="4294967294" count="3">
            <x v="0"/>
            <x v="1"/>
            <x v="2"/>
          </reference>
        </references>
      </pivotArea>
    </format>
    <format dxfId="158">
      <pivotArea dataOnly="0" labelOnly="1" outline="0" fieldPosition="0">
        <references count="1">
          <reference field="4294967294" count="1">
            <x v="0"/>
          </reference>
        </references>
      </pivotArea>
    </format>
    <format dxfId="157">
      <pivotArea dataOnly="0" labelOnly="1" outline="0" fieldPosition="0">
        <references count="1">
          <reference field="4294967294" count="1">
            <x v="1"/>
          </reference>
        </references>
      </pivotArea>
    </format>
    <format dxfId="156">
      <pivotArea dataOnly="0" labelOnly="1" outline="0" fieldPosition="0">
        <references count="1">
          <reference field="4294967294" count="1">
            <x v="2"/>
          </reference>
        </references>
      </pivotArea>
    </format>
    <format dxfId="155">
      <pivotArea outline="0" collapsedLevelsAreSubtotals="1" fieldPosition="0"/>
    </format>
    <format dxfId="154">
      <pivotArea field="2" type="button" dataOnly="0" labelOnly="1" outline="0" axis="axisPage" fieldPosition="0"/>
    </format>
    <format dxfId="153">
      <pivotArea field="2" type="button" dataOnly="0" labelOnly="1" outline="0" axis="axisPage" fieldPosition="0"/>
    </format>
    <format dxfId="152">
      <pivotArea field="6" type="button" dataOnly="0" labelOnly="1" outline="0" axis="axisPage" fieldPosition="1"/>
    </format>
    <format dxfId="151">
      <pivotArea dataOnly="0" labelOnly="1" outline="0" fieldPosition="0">
        <references count="1">
          <reference field="2" count="0"/>
        </references>
      </pivotArea>
    </format>
    <format dxfId="150">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CE862F-D124-46A0-AF82-70ED5A5DBA80}" name="PivotTable7"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I9" firstHeaderRow="1" firstDataRow="3" firstDataCol="2"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name="$DocumentType$" axis="axisCol" compact="0" outline="0" showAll="0">
      <items count="3">
        <item m="1" x="1"/>
        <item x="0"/>
        <item t="default"/>
      </items>
    </pivotField>
    <pivotField compact="0" outline="0" showAll="0"/>
    <pivotField compact="0" outline="0" showAll="0">
      <items count="16">
        <item m="1" x="13"/>
        <item m="1" x="10"/>
        <item m="1" x="11"/>
        <item m="1" x="1"/>
        <item m="1" x="8"/>
        <item m="1" x="2"/>
        <item m="1" x="14"/>
        <item m="1" x="4"/>
        <item m="1" x="12"/>
        <item m="1" x="6"/>
        <item m="1" x="5"/>
        <item m="1" x="9"/>
        <item m="1" x="3"/>
        <item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items count="5">
        <item x="0"/>
        <item m="1" x="1"/>
        <item m="1" x="2"/>
        <item m="1" x="3"/>
        <item t="default"/>
      </items>
    </pivotField>
    <pivotField compact="0" outline="0" showAll="0">
      <items count="4">
        <item m="1" x="2"/>
        <item x="0"/>
        <item m="1" x="1"/>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2">
    <field x="7"/>
    <field x="-2"/>
  </colFields>
  <colItems count="6">
    <i>
      <x v="1"/>
      <x/>
    </i>
    <i r="1" i="1">
      <x v="1"/>
    </i>
    <i r="1" i="2">
      <x v="2"/>
    </i>
    <i t="grand">
      <x/>
    </i>
    <i t="grand" i="1">
      <x/>
    </i>
    <i t="grand" i="2">
      <x/>
    </i>
  </colItems>
  <pageFields count="2">
    <pageField fld="2" hier="-1"/>
    <pageField fld="6" hier="-1"/>
  </pageFields>
  <dataFields count="3">
    <dataField name="$SumOfEmission_CO2$" fld="16" baseField="4" baseItem="0" numFmtId="3"/>
    <dataField name="$SumOfEmission_CH4$" fld="17" baseField="4" baseItem="0" numFmtId="3"/>
    <dataField name="$SumOfEmission_N2O$" fld="18" baseField="4" baseItem="0" numFmtId="3"/>
  </dataFields>
  <formats count="53">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7" type="button" dataOnly="0" labelOnly="1" outline="0" axis="axisCol" fieldPosition="0"/>
    </format>
    <format dxfId="145">
      <pivotArea field="-2" type="button" dataOnly="0" labelOnly="1" outline="0" axis="axisCol" fieldPosition="1"/>
    </format>
    <format dxfId="144">
      <pivotArea type="topRight" dataOnly="0" labelOnly="1" outline="0" fieldPosition="0"/>
    </format>
    <format dxfId="143">
      <pivotArea field="5" type="button" dataOnly="0" labelOnly="1" outline="0" axis="axisRow" fieldPosition="0"/>
    </format>
    <format dxfId="142">
      <pivotArea dataOnly="0" labelOnly="1" fieldPosition="0">
        <references count="1">
          <reference field="5" count="0"/>
        </references>
      </pivotArea>
    </format>
    <format dxfId="141">
      <pivotArea dataOnly="0" labelOnly="1" grandRow="1" outline="0" fieldPosition="0"/>
    </format>
    <format dxfId="140">
      <pivotArea dataOnly="0" labelOnly="1" fieldPosition="0">
        <references count="2">
          <reference field="5" count="0" selected="0"/>
          <reference field="10" count="0"/>
        </references>
      </pivotArea>
    </format>
    <format dxfId="139">
      <pivotArea dataOnly="0" labelOnly="1" fieldPosition="0">
        <references count="1">
          <reference field="7" count="0"/>
        </references>
      </pivotArea>
    </format>
    <format dxfId="138">
      <pivotArea field="7" dataOnly="0" labelOnly="1" grandCol="1" outline="0" axis="axisCol" fieldPosition="0">
        <references count="1">
          <reference field="4294967294" count="1" selected="0">
            <x v="0"/>
          </reference>
        </references>
      </pivotArea>
    </format>
    <format dxfId="137">
      <pivotArea field="7" dataOnly="0" labelOnly="1" grandCol="1" outline="0" axis="axisCol" fieldPosition="0">
        <references count="1">
          <reference field="4294967294" count="1" selected="0">
            <x v="1"/>
          </reference>
        </references>
      </pivotArea>
    </format>
    <format dxfId="136">
      <pivotArea field="7" dataOnly="0" labelOnly="1" grandCol="1" outline="0" axis="axisCol" fieldPosition="0">
        <references count="1">
          <reference field="4294967294" count="1" selected="0">
            <x v="2"/>
          </reference>
        </references>
      </pivotArea>
    </format>
    <format dxfId="135">
      <pivotArea dataOnly="0" labelOnly="1" outline="0" fieldPosition="0">
        <references count="2">
          <reference field="4294967294" count="3">
            <x v="0"/>
            <x v="1"/>
            <x v="2"/>
          </reference>
          <reference field="7" count="0" selected="0"/>
        </references>
      </pivotArea>
    </format>
    <format dxfId="134">
      <pivotArea type="all" dataOnly="0" outline="0" fieldPosition="0"/>
    </format>
    <format dxfId="133">
      <pivotArea outline="0" collapsedLevelsAreSubtotals="1" fieldPosition="0"/>
    </format>
    <format dxfId="132">
      <pivotArea type="origin" dataOnly="0" labelOnly="1" outline="0" fieldPosition="0"/>
    </format>
    <format dxfId="131">
      <pivotArea field="7" type="button" dataOnly="0" labelOnly="1" outline="0" axis="axisCol" fieldPosition="0"/>
    </format>
    <format dxfId="130">
      <pivotArea field="-2" type="button" dataOnly="0" labelOnly="1" outline="0" axis="axisCol" fieldPosition="1"/>
    </format>
    <format dxfId="129">
      <pivotArea type="topRight" dataOnly="0" labelOnly="1" outline="0" fieldPosition="0"/>
    </format>
    <format dxfId="128">
      <pivotArea field="5" type="button" dataOnly="0" labelOnly="1" outline="0" axis="axisRow" fieldPosition="0"/>
    </format>
    <format dxfId="127">
      <pivotArea dataOnly="0" labelOnly="1" fieldPosition="0">
        <references count="1">
          <reference field="5" count="0"/>
        </references>
      </pivotArea>
    </format>
    <format dxfId="126">
      <pivotArea dataOnly="0" labelOnly="1" grandRow="1" outline="0" fieldPosition="0"/>
    </format>
    <format dxfId="125">
      <pivotArea dataOnly="0" labelOnly="1" fieldPosition="0">
        <references count="2">
          <reference field="5" count="0" selected="0"/>
          <reference field="10" count="0"/>
        </references>
      </pivotArea>
    </format>
    <format dxfId="124">
      <pivotArea dataOnly="0" labelOnly="1" fieldPosition="0">
        <references count="1">
          <reference field="7" count="0"/>
        </references>
      </pivotArea>
    </format>
    <format dxfId="123">
      <pivotArea field="7" dataOnly="0" labelOnly="1" grandCol="1" outline="0" axis="axisCol" fieldPosition="0">
        <references count="1">
          <reference field="4294967294" count="1" selected="0">
            <x v="0"/>
          </reference>
        </references>
      </pivotArea>
    </format>
    <format dxfId="122">
      <pivotArea field="7" dataOnly="0" labelOnly="1" grandCol="1" outline="0" axis="axisCol" fieldPosition="0">
        <references count="1">
          <reference field="4294967294" count="1" selected="0">
            <x v="1"/>
          </reference>
        </references>
      </pivotArea>
    </format>
    <format dxfId="121">
      <pivotArea field="7" dataOnly="0" labelOnly="1" grandCol="1" outline="0" axis="axisCol" fieldPosition="0">
        <references count="1">
          <reference field="4294967294" count="1" selected="0">
            <x v="2"/>
          </reference>
        </references>
      </pivotArea>
    </format>
    <format dxfId="120">
      <pivotArea dataOnly="0" labelOnly="1" outline="0" fieldPosition="0">
        <references count="2">
          <reference field="4294967294" count="3">
            <x v="0"/>
            <x v="1"/>
            <x v="2"/>
          </reference>
          <reference field="7" count="0" selected="0"/>
        </references>
      </pivotArea>
    </format>
    <format dxfId="119">
      <pivotArea type="origin" dataOnly="0" labelOnly="1" outline="0" fieldPosition="0"/>
    </format>
    <format dxfId="118">
      <pivotArea field="7" type="button" dataOnly="0" labelOnly="1" outline="0" axis="axisCol" fieldPosition="0"/>
    </format>
    <format dxfId="117">
      <pivotArea field="-2" type="button" dataOnly="0" labelOnly="1" outline="0" axis="axisCol" fieldPosition="1"/>
    </format>
    <format dxfId="116">
      <pivotArea type="topRight" dataOnly="0" labelOnly="1" outline="0" fieldPosition="0"/>
    </format>
    <format dxfId="115">
      <pivotArea field="5" type="button" dataOnly="0" labelOnly="1" outline="0" axis="axisRow" fieldPosition="0"/>
    </format>
    <format dxfId="114">
      <pivotArea dataOnly="0" labelOnly="1" fieldPosition="0">
        <references count="1">
          <reference field="7" count="0"/>
        </references>
      </pivotArea>
    </format>
    <format dxfId="113">
      <pivotArea field="7" dataOnly="0" labelOnly="1" grandCol="1" outline="0" axis="axisCol" fieldPosition="0">
        <references count="1">
          <reference field="4294967294" count="1" selected="0">
            <x v="0"/>
          </reference>
        </references>
      </pivotArea>
    </format>
    <format dxfId="112">
      <pivotArea field="7" dataOnly="0" labelOnly="1" grandCol="1" outline="0" axis="axisCol" fieldPosition="0">
        <references count="1">
          <reference field="4294967294" count="1" selected="0">
            <x v="1"/>
          </reference>
        </references>
      </pivotArea>
    </format>
    <format dxfId="111">
      <pivotArea field="7" dataOnly="0" labelOnly="1" grandCol="1" outline="0" axis="axisCol" fieldPosition="0">
        <references count="1">
          <reference field="4294967294" count="1" selected="0">
            <x v="2"/>
          </reference>
        </references>
      </pivotArea>
    </format>
    <format dxfId="110">
      <pivotArea dataOnly="0" labelOnly="1" outline="0" fieldPosition="0">
        <references count="2">
          <reference field="4294967294" count="3">
            <x v="0"/>
            <x v="1"/>
            <x v="2"/>
          </reference>
          <reference field="7" count="0" selected="0"/>
        </references>
      </pivotArea>
    </format>
    <format dxfId="109">
      <pivotArea dataOnly="0" labelOnly="1" fieldPosition="0">
        <references count="2">
          <reference field="5" count="0" selected="0"/>
          <reference field="10" count="0"/>
        </references>
      </pivotArea>
    </format>
    <format dxfId="108">
      <pivotArea dataOnly="0" labelOnly="1" fieldPosition="0">
        <references count="2">
          <reference field="5" count="0" selected="0"/>
          <reference field="10" count="0"/>
        </references>
      </pivotArea>
    </format>
    <format dxfId="107">
      <pivotArea outline="0" collapsedLevelsAreSubtotals="1" fieldPosition="0"/>
    </format>
    <format dxfId="106">
      <pivotArea field="6" type="button" dataOnly="0" labelOnly="1" outline="0" axis="axisPage" fieldPosition="1"/>
    </format>
    <format dxfId="105">
      <pivotArea field="2" type="button" dataOnly="0" labelOnly="1" outline="0" axis="axisPage" fieldPosition="0"/>
    </format>
    <format dxfId="104">
      <pivotArea dataOnly="0" labelOnly="1" outline="0" fieldPosition="0">
        <references count="1">
          <reference field="2" count="0"/>
        </references>
      </pivotArea>
    </format>
    <format dxfId="103">
      <pivotArea dataOnly="0" labelOnly="1" outline="0" fieldPosition="0">
        <references count="1">
          <reference field="6" count="0"/>
        </references>
      </pivotArea>
    </format>
    <format dxfId="102">
      <pivotArea field="2" type="button" dataOnly="0" labelOnly="1" outline="0" axis="axisPage" fieldPosition="0"/>
    </format>
    <format dxfId="101">
      <pivotArea dataOnly="0" labelOnly="1" outline="0" fieldPosition="0">
        <references count="1">
          <reference field="2" count="0"/>
        </references>
      </pivotArea>
    </format>
    <format dxfId="100">
      <pivotArea field="6" type="button" dataOnly="0" labelOnly="1" outline="0" axis="axisPage" fieldPosition="1"/>
    </format>
    <format dxfId="99">
      <pivotArea dataOnly="0" labelOnly="1" outline="0" fieldPosition="0">
        <references count="1">
          <reference field="6" count="0"/>
        </references>
      </pivotArea>
    </format>
    <format dxfId="98">
      <pivotArea field="10" type="button" dataOnly="0" labelOnly="1" outline="0" axis="axisRow" fieldPosition="1"/>
    </format>
    <format dxfId="97">
      <pivotArea dataOnly="0" labelOnly="1" outline="0" fieldPosition="0">
        <references count="2">
          <reference field="5" count="0" selected="0"/>
          <reference field="10"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D9B948-67FB-4A4A-8863-18E12F012890}"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5">
  <location ref="B5:F8" firstHeaderRow="0" firstDataRow="1" firstDataCol="2" rowPageCount="3"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sortType="descending">
      <items count="9">
        <item x="0"/>
        <item m="1" x="3"/>
        <item m="1" x="1"/>
        <item m="1" x="4"/>
        <item m="1" x="6"/>
        <item m="1" x="7"/>
        <item m="1" x="5"/>
        <item m="1" x="2"/>
        <item t="default"/>
      </items>
      <autoSortScope>
        <pivotArea dataOnly="0" outline="0" fieldPosition="0">
          <references count="1">
            <reference field="4294967294" count="1" selected="0">
              <x v="1"/>
            </reference>
          </references>
        </pivotArea>
      </autoSortScope>
    </pivotField>
    <pivotField name="$AccountCategoryDescription$" axis="axisRow" compact="0" outline="0" showAll="0" sortType="descending">
      <items count="9">
        <item m="1" x="1"/>
        <item m="1" x="2"/>
        <item m="1" x="3"/>
        <item m="1" x="4"/>
        <item m="1" x="5"/>
        <item m="1" x="6"/>
        <item m="1" x="7"/>
        <item x="0"/>
        <item t="default"/>
      </items>
      <autoSortScope>
        <pivotArea dataOnly="0" outline="0" fieldPosition="0">
          <references count="1">
            <reference field="4294967294" count="1" selected="0">
              <x v="1"/>
            </reference>
          </references>
        </pivotArea>
      </autoSortScope>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h="1" m="1" x="4"/>
        <item h="1" m="1" x="12"/>
        <item h="1" m="1" x="6"/>
        <item h="1" m="1" x="5"/>
        <item h="1" m="1" x="9"/>
        <item h="1" m="1" x="3"/>
        <item h="1"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1">
    <field x="-2"/>
  </colFields>
  <colItems count="3">
    <i>
      <x/>
    </i>
    <i i="1">
      <x v="1"/>
    </i>
    <i i="2">
      <x v="2"/>
    </i>
  </colItems>
  <pageFields count="3">
    <pageField fld="2" hier="-1"/>
    <pageField fld="13" hier="-1"/>
    <pageField fld="6" hier="-1"/>
  </pageFields>
  <dataFields count="3">
    <dataField name="$AverageOfEmission_CO2$" fld="16" subtotal="average" baseField="4" baseItem="0" numFmtId="3"/>
    <dataField name="$AverageOfEmission_CH4$" fld="17" subtotal="average" baseField="4" baseItem="0" numFmtId="1"/>
    <dataField name="$AverageOfEmission_N2O$" fld="18" subtotal="average" baseField="4" baseItem="0" numFmtId="3"/>
  </dataFields>
  <formats count="33">
    <format dxfId="96">
      <pivotArea type="all" dataOnly="0" outline="0" fieldPosition="0"/>
    </format>
    <format dxfId="95">
      <pivotArea outline="0" collapsedLevelsAreSubtotals="1" fieldPosition="0"/>
    </format>
    <format dxfId="94">
      <pivotArea field="5" type="button" dataOnly="0" labelOnly="1" outline="0" axis="axisRow" fieldPosition="0"/>
    </format>
    <format dxfId="93">
      <pivotArea dataOnly="0" labelOnly="1" fieldPosition="0">
        <references count="1">
          <reference field="5" count="0"/>
        </references>
      </pivotArea>
    </format>
    <format dxfId="92">
      <pivotArea dataOnly="0" labelOnly="1" grandRow="1" outline="0" fieldPosition="0"/>
    </format>
    <format dxfId="91">
      <pivotArea dataOnly="0" labelOnly="1" fieldPosition="0">
        <references count="2">
          <reference field="5" count="0" selected="0"/>
          <reference field="10" count="0"/>
        </references>
      </pivotArea>
    </format>
    <format dxfId="90">
      <pivotArea dataOnly="0" labelOnly="1" outline="0" fieldPosition="0">
        <references count="1">
          <reference field="4294967294" count="3">
            <x v="0"/>
            <x v="1"/>
            <x v="2"/>
          </reference>
        </references>
      </pivotArea>
    </format>
    <format dxfId="89">
      <pivotArea type="all" dataOnly="0" outline="0" fieldPosition="0"/>
    </format>
    <format dxfId="88">
      <pivotArea outline="0" collapsedLevelsAreSubtotals="1" fieldPosition="0"/>
    </format>
    <format dxfId="87">
      <pivotArea field="5" type="button" dataOnly="0" labelOnly="1" outline="0" axis="axisRow" fieldPosition="0"/>
    </format>
    <format dxfId="86">
      <pivotArea dataOnly="0" labelOnly="1" fieldPosition="0">
        <references count="1">
          <reference field="5" count="0"/>
        </references>
      </pivotArea>
    </format>
    <format dxfId="85">
      <pivotArea dataOnly="0" labelOnly="1" grandRow="1" outline="0" fieldPosition="0"/>
    </format>
    <format dxfId="84">
      <pivotArea dataOnly="0" labelOnly="1" fieldPosition="0">
        <references count="2">
          <reference field="5" count="0" selected="0"/>
          <reference field="10" count="0"/>
        </references>
      </pivotArea>
    </format>
    <format dxfId="83">
      <pivotArea dataOnly="0" labelOnly="1" outline="0" fieldPosition="0">
        <references count="1">
          <reference field="4294967294" count="3">
            <x v="0"/>
            <x v="1"/>
            <x v="2"/>
          </reference>
        </references>
      </pivotArea>
    </format>
    <format dxfId="82">
      <pivotArea dataOnly="0" labelOnly="1" fieldPosition="0">
        <references count="2">
          <reference field="5" count="0" selected="0"/>
          <reference field="10" count="0"/>
        </references>
      </pivotArea>
    </format>
    <format dxfId="81">
      <pivotArea field="5" type="button" dataOnly="0" labelOnly="1" outline="0" axis="axisRow" fieldPosition="0"/>
    </format>
    <format dxfId="80">
      <pivotArea dataOnly="0" labelOnly="1" outline="0" fieldPosition="0">
        <references count="1">
          <reference field="4294967294" count="3">
            <x v="0"/>
            <x v="1"/>
            <x v="2"/>
          </reference>
        </references>
      </pivotArea>
    </format>
    <format dxfId="79">
      <pivotArea dataOnly="0" labelOnly="1" outline="0" fieldPosition="0">
        <references count="1">
          <reference field="4294967294" count="3">
            <x v="0"/>
            <x v="1"/>
            <x v="2"/>
          </reference>
        </references>
      </pivotArea>
    </format>
    <format dxfId="78">
      <pivotArea outline="0" collapsedLevelsAreSubtotals="1" fieldPosition="0"/>
    </format>
    <format dxfId="77">
      <pivotArea field="10" type="button" dataOnly="0" labelOnly="1" outline="0" axis="axisRow" fieldPosition="1"/>
    </format>
    <format dxfId="76">
      <pivotArea field="13" type="button" dataOnly="0" labelOnly="1" outline="0" axis="axisPage" fieldPosition="1"/>
    </format>
    <format dxfId="75">
      <pivotArea dataOnly="0" labelOnly="1" outline="0" fieldPosition="0">
        <references count="1">
          <reference field="2" count="0"/>
        </references>
      </pivotArea>
    </format>
    <format dxfId="74">
      <pivotArea dataOnly="0" labelOnly="1" outline="0" fieldPosition="0">
        <references count="1">
          <reference field="13" count="0"/>
        </references>
      </pivotArea>
    </format>
    <format dxfId="73">
      <pivotArea field="6" type="button" dataOnly="0" labelOnly="1" outline="0" axis="axisPage" fieldPosition="2"/>
    </format>
    <format dxfId="72">
      <pivotArea dataOnly="0" labelOnly="1" outline="0" fieldPosition="0">
        <references count="1">
          <reference field="6" count="0"/>
        </references>
      </pivotArea>
    </format>
    <format dxfId="71">
      <pivotArea dataOnly="0" labelOnly="1" outline="0" fieldPosition="0">
        <references count="2">
          <reference field="5" count="0" selected="0"/>
          <reference field="10" count="0"/>
        </references>
      </pivotArea>
    </format>
    <format dxfId="70">
      <pivotArea field="2" type="button" dataOnly="0" labelOnly="1" outline="0" axis="axisPage" fieldPosition="0"/>
    </format>
    <format dxfId="69">
      <pivotArea field="2" type="button" dataOnly="0" labelOnly="1" outline="0" axis="axisPage" fieldPosition="0"/>
    </format>
    <format dxfId="68">
      <pivotArea field="13" type="button" dataOnly="0" labelOnly="1" outline="0" axis="axisPage" fieldPosition="1"/>
    </format>
    <format dxfId="67">
      <pivotArea field="6" type="button" dataOnly="0" labelOnly="1" outline="0" axis="axisPage" fieldPosition="2"/>
    </format>
    <format dxfId="66">
      <pivotArea dataOnly="0" labelOnly="1" outline="0" fieldPosition="0">
        <references count="1">
          <reference field="2" count="0"/>
        </references>
      </pivotArea>
    </format>
    <format dxfId="65">
      <pivotArea dataOnly="0" labelOnly="1" outline="0" fieldPosition="0">
        <references count="1">
          <reference field="13" count="0"/>
        </references>
      </pivotArea>
    </format>
    <format dxfId="64">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54B94-8C3C-4C76-80AB-C8888CB9E7A9}"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6:F9" firstHeaderRow="0" firstDataRow="1" firstDataCol="2" rowPageCount="4"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compact="0" outline="0" showAll="0"/>
    <pivotField name="$PostingDate$" axis="axisPage" compact="0" outline="0" multipleItemSelectionAllowed="1" showAll="0">
      <items count="7">
        <item x="0"/>
        <item m="1" x="1"/>
        <item m="1" x="2"/>
        <item m="1" x="3"/>
        <item m="1" x="4"/>
        <item m="1" x="5"/>
        <item t="default"/>
      </items>
    </pivotField>
    <pivotField name="$DocumentType$" axis="axisRow" compact="0" outline="0" showAll="0">
      <items count="3">
        <item m="1" x="1"/>
        <item x="0"/>
        <item t="default"/>
      </items>
    </pivotField>
    <pivotField name="$DocumentNo$" axis="axisRow" compact="0" outline="0" showAll="0">
      <items count="13">
        <item m="1" x="1"/>
        <item m="1" x="2"/>
        <item m="1" x="3"/>
        <item m="1" x="4"/>
        <item m="1" x="5"/>
        <item m="1" x="6"/>
        <item m="1" x="7"/>
        <item m="1" x="8"/>
        <item m="1" x="9"/>
        <item m="1" x="10"/>
        <item m="1" x="11"/>
        <item x="0"/>
        <item t="default"/>
      </items>
    </pivotField>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7"/>
    <field x="8"/>
  </rowFields>
  <rowItems count="3">
    <i>
      <x v="1"/>
      <x v="11"/>
    </i>
    <i t="default">
      <x v="1"/>
    </i>
    <i t="grand">
      <x/>
    </i>
  </rowItems>
  <colFields count="1">
    <field x="-2"/>
  </colFields>
  <colItems count="3">
    <i>
      <x/>
    </i>
    <i i="1">
      <x v="1"/>
    </i>
    <i i="2">
      <x v="2"/>
    </i>
  </colItems>
  <pageFields count="4">
    <pageField fld="2" hier="-1"/>
    <pageField fld="13" hier="-1"/>
    <pageField fld="12" hier="-1"/>
    <pageField fld="6" hier="-1"/>
  </pageFields>
  <dataFields count="3">
    <dataField name="$SumOfEmission_CO2$" fld="16" baseField="7" baseItem="0"/>
    <dataField name="$SumOfEmission_CH4$" fld="17" baseField="7" baseItem="0"/>
    <dataField name="$SumOfEmission_N2O$" fld="18" baseField="7" baseItem="0"/>
  </dataFields>
  <formats count="30">
    <format dxfId="63">
      <pivotArea type="all" dataOnly="0" outline="0" fieldPosition="0"/>
    </format>
    <format dxfId="62">
      <pivotArea outline="0" collapsedLevelsAreSubtotals="1" fieldPosition="0"/>
    </format>
    <format dxfId="61">
      <pivotArea field="7" type="button" dataOnly="0" labelOnly="1" outline="0" axis="axisRow" fieldPosition="0"/>
    </format>
    <format dxfId="60">
      <pivotArea dataOnly="0" labelOnly="1" fieldPosition="0">
        <references count="1">
          <reference field="7" count="0"/>
        </references>
      </pivotArea>
    </format>
    <format dxfId="59">
      <pivotArea dataOnly="0" labelOnly="1" grandRow="1" outline="0" fieldPosition="0"/>
    </format>
    <format dxfId="58">
      <pivotArea dataOnly="0" labelOnly="1" fieldPosition="0">
        <references count="2">
          <reference field="7" count="0" selected="0"/>
          <reference field="8" count="0"/>
        </references>
      </pivotArea>
    </format>
    <format dxfId="57">
      <pivotArea dataOnly="0" labelOnly="1" outline="0" fieldPosition="0">
        <references count="1">
          <reference field="4294967294" count="3">
            <x v="0"/>
            <x v="1"/>
            <x v="2"/>
          </reference>
        </references>
      </pivotArea>
    </format>
    <format dxfId="56">
      <pivotArea type="all" dataOnly="0" outline="0" fieldPosition="0"/>
    </format>
    <format dxfId="55">
      <pivotArea outline="0" collapsedLevelsAreSubtotals="1" fieldPosition="0"/>
    </format>
    <format dxfId="54">
      <pivotArea field="7" type="button" dataOnly="0" labelOnly="1" outline="0" axis="axisRow" fieldPosition="0"/>
    </format>
    <format dxfId="53">
      <pivotArea dataOnly="0" labelOnly="1" fieldPosition="0">
        <references count="1">
          <reference field="7" count="0"/>
        </references>
      </pivotArea>
    </format>
    <format dxfId="52">
      <pivotArea dataOnly="0" labelOnly="1" grandRow="1" outline="0" fieldPosition="0"/>
    </format>
    <format dxfId="51">
      <pivotArea dataOnly="0" labelOnly="1" fieldPosition="0">
        <references count="2">
          <reference field="7" count="0" selected="0"/>
          <reference field="8" count="0"/>
        </references>
      </pivotArea>
    </format>
    <format dxfId="50">
      <pivotArea dataOnly="0" labelOnly="1" outline="0" fieldPosition="0">
        <references count="1">
          <reference field="4294967294" count="3">
            <x v="0"/>
            <x v="1"/>
            <x v="2"/>
          </reference>
        </references>
      </pivotArea>
    </format>
    <format dxfId="49">
      <pivotArea dataOnly="0" labelOnly="1" fieldPosition="0">
        <references count="2">
          <reference field="7" count="0" selected="0"/>
          <reference field="8" count="0"/>
        </references>
      </pivotArea>
    </format>
    <format dxfId="48">
      <pivotArea field="7" type="button" dataOnly="0" labelOnly="1" outline="0" axis="axisRow" fieldPosition="0"/>
    </format>
    <format dxfId="47">
      <pivotArea dataOnly="0" labelOnly="1" outline="0" fieldPosition="0">
        <references count="1">
          <reference field="4294967294" count="3">
            <x v="0"/>
            <x v="1"/>
            <x v="2"/>
          </reference>
        </references>
      </pivotArea>
    </format>
    <format dxfId="46">
      <pivotArea outline="0" collapsedLevelsAreSubtotals="1" fieldPosition="0"/>
    </format>
    <format dxfId="45">
      <pivotArea dataOnly="0" labelOnly="1" outline="0" fieldPosition="0">
        <references count="1">
          <reference field="4294967294" count="3">
            <x v="0"/>
            <x v="1"/>
            <x v="2"/>
          </reference>
        </references>
      </pivotArea>
    </format>
    <format dxfId="44">
      <pivotArea field="2" type="button" dataOnly="0" labelOnly="1" outline="0" axis="axisPage" fieldPosition="0"/>
    </format>
    <format dxfId="43">
      <pivotArea field="2" type="button" dataOnly="0" labelOnly="1" outline="0" axis="axisPage" fieldPosition="0"/>
    </format>
    <format dxfId="42">
      <pivotArea field="13" type="button" dataOnly="0" labelOnly="1" outline="0" axis="axisPage" fieldPosition="1"/>
    </format>
    <format dxfId="41">
      <pivotArea dataOnly="0" labelOnly="1" outline="0" fieldPosition="0">
        <references count="1">
          <reference field="2" count="0"/>
        </references>
      </pivotArea>
    </format>
    <format dxfId="40">
      <pivotArea field="12" type="button" dataOnly="0" labelOnly="1" outline="0" axis="axisPage" fieldPosition="2"/>
    </format>
    <format dxfId="39">
      <pivotArea dataOnly="0" labelOnly="1" outline="0" fieldPosition="0">
        <references count="1">
          <reference field="13" count="0"/>
        </references>
      </pivotArea>
    </format>
    <format dxfId="38">
      <pivotArea dataOnly="0" labelOnly="1" outline="0" fieldPosition="0">
        <references count="1">
          <reference field="6" count="0"/>
        </references>
      </pivotArea>
    </format>
    <format dxfId="37">
      <pivotArea dataOnly="0" labelOnly="1" outline="0" fieldPosition="0">
        <references count="1">
          <reference field="12" count="0"/>
        </references>
      </pivotArea>
    </format>
    <format dxfId="36">
      <pivotArea field="6" type="button" dataOnly="0" labelOnly="1" outline="0" axis="axisPage" fieldPosition="3"/>
    </format>
    <format dxfId="35">
      <pivotArea field="8" type="button" dataOnly="0" labelOnly="1" outline="0" axis="axisRow" fieldPosition="1"/>
    </format>
    <format dxfId="34">
      <pivotArea dataOnly="0" labelOnly="1" outline="0" fieldPosition="0">
        <references count="2">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A5EB825F-6C72-4FF2-9E5C-4D4339972346}" autoFormatId="16" applyNumberFormats="0" applyBorderFormats="0" applyFontFormats="0" applyPatternFormats="0" applyAlignmentFormats="0" applyWidthHeightFormats="0">
  <queryTableRefresh nextId="22">
    <queryTableFields count="19">
      <queryTableField id="1" name="PeriodFilter" tableColumnId="1"/>
      <queryTableField id="20" name="SustLedgDateFilter" tableColumnId="7"/>
      <queryTableField id="2" name="CompanyName" tableColumnId="2"/>
      <queryTableField id="3" name="ShowDetails" tableColumnId="3"/>
      <queryTableField id="4" name="Account_Category" tableColumnId="4"/>
      <queryTableField id="5" name="Account_Category_Description" tableColumnId="5"/>
      <queryTableField id="6" name="Posting_Date" tableColumnId="6"/>
      <queryTableField id="8" name="Document_Type" tableColumnId="8"/>
      <queryTableField id="9" name="Document_No_" tableColumnId="9"/>
      <queryTableField id="10" name="Account_No_" tableColumnId="10"/>
      <queryTableField id="11" name="Account_Name" tableColumnId="11"/>
      <queryTableField id="12" name="Description" tableColumnId="12"/>
      <queryTableField id="13" name="Emission_Scope" tableColumnId="13"/>
      <queryTableField id="14" name="Country_Region_Code" tableColumnId="14"/>
      <queryTableField id="15" name="Unit_of_Measure" tableColumnId="15"/>
      <queryTableField id="16" name="UnitOfMeasureCaption" tableColumnId="16"/>
      <queryTableField id="17" name="Emission_CO2" tableColumnId="17"/>
      <queryTableField id="18" name="Emission_CH4" tableColumnId="18"/>
      <queryTableField id="19" name="Emission_N2O" tableColumnId="19"/>
    </queryTableFields>
    <queryTableDeletedFields count="1">
      <deletedField name="Posting_Date_Ca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 xr10:uid="{58794AA4-18F1-448A-BAC5-DFB811B9AA3F}" sourceName="Account_Category">
  <pivotTables>
    <pivotTable tabId="6" name="PivotTable7"/>
  </pivotTables>
  <data>
    <tabular pivotCacheId="1903117792" showMissing="0">
      <items count="8">
        <i x="0" s="1"/>
        <i x="3" s="1" nd="1"/>
        <i x="1" s="1" nd="1"/>
        <i x="4" s="1" nd="1"/>
        <i x="6" s="1" nd="1"/>
        <i x="7" s="1" nd="1"/>
        <i x="5"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 xr10:uid="{214FC28E-F1A7-4EE3-B743-19905D9E32D3}" sourceName="Posting_Date">
  <pivotTables>
    <pivotTable tabId="6" name="PivotTable7"/>
  </pivotTables>
  <data>
    <tabular pivotCacheId="1903117792" showMissing="0">
      <items count="6">
        <i x="0" s="1"/>
        <i x="1" s="1" nd="1"/>
        <i x="2" s="1" nd="1"/>
        <i x="3" s="1" nd="1"/>
        <i x="4"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 xr10:uid="{1F75EBA1-7170-41F9-A802-4B291DE34053}" sourceName="Document_Type">
  <pivotTables>
    <pivotTable tabId="6" name="PivotTable7"/>
  </pivotTables>
  <data>
    <tabular pivotCacheId="1903117792"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BA997B91-3481-4756-8F8C-85B5900F15B2}" sourceName="Account_No_">
  <pivotTables>
    <pivotTable tabId="6"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B142CB12-3423-4E24-812B-9C6C15A4838A}" sourceName="Emission_Scope">
  <pivotTables>
    <pivotTable tabId="6" name="PivotTable7"/>
  </pivotTables>
  <data>
    <tabular pivotCacheId="1903117792" showMissing="0">
      <items count="4">
        <i x="0" s="1"/>
        <i x="1"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 xr10:uid="{E65705BA-CF7C-4853-90FB-71330FA62318}" sourceName="Country_Region_Code">
  <pivotTables>
    <pivotTable tabId="6" name="PivotTable7"/>
  </pivotTables>
  <data>
    <tabular pivotCacheId="1903117792" showMissing="0">
      <items count="3">
        <i x="0" s="1"/>
        <i x="2" s="1" nd="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1" xr10:uid="{E14237B3-D4BF-492B-B0F6-DC262D6112FA}" sourceName="Account_Category">
  <pivotTables>
    <pivotTable tabId="8" name="PivotTable8"/>
  </pivotTables>
  <data>
    <tabular pivotCacheId="1903117792" showMissing="0">
      <items count="8">
        <i x="0" s="1"/>
        <i x="3" s="1" nd="1"/>
        <i x="1" s="1" nd="1"/>
        <i x="4" s="1" nd="1"/>
        <i x="6" s="1" nd="1"/>
        <i x="7"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C462DF62-2E52-4EAD-950A-EDE89B751121}" sourceName="Posting_Date">
  <pivotTables>
    <pivotTable tabId="8" name="PivotTable8"/>
  </pivotTables>
  <data>
    <tabular pivotCacheId="1903117792" showMissing="0">
      <items count="6">
        <i x="0" s="1"/>
        <i x="1" s="1" nd="1"/>
        <i x="2" s="1" nd="1"/>
        <i x="3" s="1" nd="1"/>
        <i x="4"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6D497F09-2FB2-468C-8946-33685843ECE8}" sourceName="Document_Type">
  <pivotTables>
    <pivotTable tabId="8" name="PivotTable8"/>
  </pivotTables>
  <data>
    <tabular pivotCacheId="1903117792" showMissing="0">
      <items count="2">
        <i x="0"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080CF16A-33B6-437E-926A-9BD445B1F735}" sourceName="Emission_Scope">
  <pivotTables>
    <pivotTable tabId="8" name="PivotTable8"/>
  </pivotTables>
  <data>
    <tabular pivotCacheId="1903117792" showMissing="0">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1" xr10:uid="{2596BED4-1563-44EC-A0FB-BE1FC1B3CFF0}" sourceName="Country_Region_Code">
  <pivotTables>
    <pivotTable tabId="8" name="PivotTable8"/>
  </pivotTables>
  <data>
    <tabular pivotCacheId="1903117792" showMissing="0">
      <items count="3">
        <i x="0" s="1"/>
        <i x="2" s="1" nd="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2" xr10:uid="{437250E1-D9B2-47A3-97B5-87B000506D29}" sourceName="Account_Category">
  <pivotTables>
    <pivotTable tabId="5" name="PivotTable7"/>
  </pivotTables>
  <data>
    <tabular pivotCacheId="1903117792" showMissing="0">
      <items count="8">
        <i x="0" s="1"/>
        <i x="3" s="1" nd="1"/>
        <i x="1" s="1" nd="1"/>
        <i x="4" s="1" nd="1"/>
        <i x="6" s="1" nd="1"/>
        <i x="7" s="1" nd="1"/>
        <i x="5" s="1" nd="1"/>
        <i x="2"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1" xr10:uid="{D04B2384-5200-4687-B8D6-3AB020BE5552}" sourceName="Account_No_">
  <pivotTables>
    <pivotTable tabId="5"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3" xr10:uid="{229AAF4E-05C8-4490-8FC7-08458E5DE5F9}" sourceName="Account_Category">
  <pivotTables>
    <pivotTable tabId="7" name="PivotTable1"/>
  </pivotTables>
  <data>
    <tabular pivotCacheId="1903117792" showMissing="0">
      <items count="8">
        <i x="0" s="1"/>
        <i x="3" s="1" nd="1"/>
        <i x="1" s="1" nd="1"/>
        <i x="4" s="1" nd="1"/>
        <i x="6" s="1" nd="1"/>
        <i x="7" s="1" nd="1"/>
        <i x="5" s="1" nd="1"/>
        <i x="2"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2" xr10:uid="{5C859BBB-CEE7-4E07-91A1-C6A894A7110D}" sourceName="Account_No_">
  <pivotTables>
    <pivotTable tabId="7" name="PivotTable1"/>
  </pivotTables>
  <data>
    <tabular pivotCacheId="1903117792" showMissing="0">
      <items count="15">
        <i x="0" s="1"/>
        <i x="13" s="1" nd="1"/>
        <i x="10" s="1" nd="1"/>
        <i x="11" s="1" nd="1"/>
        <i x="1" s="1" nd="1"/>
        <i x="8" s="1" nd="1"/>
        <i x="2" s="1" nd="1"/>
        <i x="14" s="1" nd="1"/>
        <i x="4" nd="1"/>
        <i x="12" nd="1"/>
        <i x="6" nd="1"/>
        <i x="5" nd="1"/>
        <i x="9" nd="1"/>
        <i x="3"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956A35F4-D3CE-4833-B983-F258F7A0CD18}" cache="Slicer_Account_Category2" caption="$Account_Category$" rowHeight="262466"/>
  <slicer name="$Account_No_$" xr10:uid="{65B6C337-2307-4BA7-AC4F-DFFABCFBEA9B}" cache="Slicer_Account_No_1" caption="$Account_No_$"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4CB9D1E7-26E3-4D30-AAFE-8581A06B796D}" cache="Slicer_Account_Category" caption="$AccountCategory$" rowHeight="270000"/>
  <slicer name="Posting_Date" xr10:uid="{51E03BDA-BBED-4C21-B822-4EAB3471BCBC}" cache="Slicer_Posting_Date" caption="$PostingDate$" rowHeight="270000"/>
  <slicer name="Document_Type" xr10:uid="{8C995B99-2F94-4A0E-AA83-447994888474}" cache="Slicer_Document_Type" caption="$DocumentType$" rowHeight="270000"/>
  <slicer name="Account_No_" xr10:uid="{30921533-567F-4491-A2B0-27F1EC99A4B0}" cache="Slicer_Account_No_" caption="$AccountNo$" rowHeight="270000"/>
  <slicer name="Emission_Scope" xr10:uid="{51FEA893-967F-4176-A46B-8EF3450594E3}" cache="Slicer_Emission_Scope" caption="$EmissionScope$" rowHeight="270000"/>
  <slicer name="Country_Region_Code" xr10:uid="{5F3757B1-F5A1-4A15-9F2C-E4F4EC9AA611}" cache="Slicer_Country_Region_Code" caption="$CountryRegionCod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74B40CE5-7E16-4C87-8011-57C612C2F3D4}" cache="Slicer_Account_Category3" caption="$Account_Category$" rowHeight="262466"/>
  <slicer name="$Account_No_$ 1" xr10:uid="{A8C29FE5-D8F4-4AEB-946C-38DF2C7626ED}" cache="Slicer_Account_No_2" caption="$Account_No_$"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589A2DC7-3309-44FC-B37D-BA49A7362F57}" cache="Slicer_Account_Category1" caption="$AccountCategory$" rowHeight="270000"/>
  <slicer name="Posting_Date 1" xr10:uid="{38FB1CE5-7086-4A49-939F-A45AA5A7CC1B}" cache="Slicer_Posting_Date1" caption="$PostingDate$" rowHeight="270000"/>
  <slicer name="Document_Type 1" xr10:uid="{40000AD8-F7D0-4C7F-A74A-0AB33F541F84}" cache="Slicer_Document_Type1" caption="$DocumentType$" rowHeight="270000"/>
  <slicer name="Emission_Scope 1" xr10:uid="{2AC36DE2-4A33-4006-83AB-5F9225A72DDF}" cache="Slicer_Emission_Scope1" caption="$EmissionScope$" rowHeight="270000"/>
  <slicer name="Country_Region_Code 1" xr10:uid="{7FD57FE0-9A2F-4C44-9FD1-D68E76D1C905}" cache="Slicer_Country_Region_Code1" caption="$CountryRegionCode$" rowHeight="270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46" totalsRowShown="0">
  <autoFilter ref="A1:B46"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S2" insertRow="1" totalsRowShown="0" dataDxfId="33">
  <autoFilter ref="A1:S2" xr:uid="{00000000-0009-0000-0100-000001000000}"/>
  <tableColumns count="19">
    <tableColumn id="1" xr3:uid="{00000000-0010-0000-0000-000001000000}" name="PeriodFilter" dataDxfId="32"/>
    <tableColumn id="7" xr3:uid="{85B0F76D-8A99-48FF-A150-AA2CD37EC641}" name="SustLedgDateFilter" dataDxfId="31"/>
    <tableColumn id="2" xr3:uid="{00000000-0010-0000-0000-000002000000}" name="CompanyName" dataDxfId="30"/>
    <tableColumn id="3" xr3:uid="{00000000-0010-0000-0000-000003000000}" name="ShowDetails" dataDxfId="29">
      <calculatedColumnFormula>FALSE()</calculatedColumnFormula>
    </tableColumn>
    <tableColumn id="4" xr3:uid="{00000000-0010-0000-0000-000004000000}" name="Account_Category" dataDxfId="28"/>
    <tableColumn id="5" xr3:uid="{00000000-0010-0000-0000-000005000000}" name="Account_Category_Description" dataDxfId="27"/>
    <tableColumn id="6" xr3:uid="{00000000-0010-0000-0000-000006000000}" name="Posting_Date" dataDxfId="26"/>
    <tableColumn id="8" xr3:uid="{00000000-0010-0000-0000-000008000000}" name="Document_Type" dataDxfId="25"/>
    <tableColumn id="9" xr3:uid="{00000000-0010-0000-0000-000009000000}" name="Document_No_" dataDxfId="24"/>
    <tableColumn id="10" xr3:uid="{00000000-0010-0000-0000-00000A000000}" name="Account_No_" dataDxfId="23"/>
    <tableColumn id="11" xr3:uid="{00000000-0010-0000-0000-00000B000000}" name="Account_Name" dataDxfId="22"/>
    <tableColumn id="12" xr3:uid="{00000000-0010-0000-0000-00000C000000}" name="Description" dataDxfId="21"/>
    <tableColumn id="13" xr3:uid="{00000000-0010-0000-0000-00000D000000}" name="Emission_Scope" dataDxfId="20"/>
    <tableColumn id="14" xr3:uid="{00000000-0010-0000-0000-00000E000000}" name="Country_Region_Code" dataDxfId="19"/>
    <tableColumn id="15" xr3:uid="{00000000-0010-0000-0000-00000F000000}" name="Unit_of_Measure" dataDxfId="18"/>
    <tableColumn id="16" xr3:uid="{00000000-0010-0000-0000-000010000000}" name="UnitOfMeasureCaption" dataDxfId="17"/>
    <tableColumn id="17" xr3:uid="{00000000-0010-0000-0000-000011000000}" name="Emission_CO2" dataDxfId="16"/>
    <tableColumn id="18" xr3:uid="{00000000-0010-0000-0000-000012000000}" name="Emission_CH4" dataDxfId="15"/>
    <tableColumn id="19" xr3:uid="{00000000-0010-0000-0000-000013000000}" name="Emission_N2O" dataDxfId="14"/>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DBEC3F-F84F-4C05-96A2-9ADFCA109135}" name="Data_Query" displayName="Data_Query" ref="A1:S2" tableType="queryTable" totalsRowShown="0">
  <autoFilter ref="A1:S2" xr:uid="{BADBEC3F-F84F-4C05-96A2-9ADFCA109135}"/>
  <tableColumns count="19">
    <tableColumn id="1" xr3:uid="{F38748A1-CABA-417E-8CA0-3759F8512BE0}" uniqueName="1" name="PeriodFilter" queryTableFieldId="1" dataDxfId="13"/>
    <tableColumn id="7" xr3:uid="{47FCCF79-DFC4-486D-8C3E-9D91DD8D0BE8}" uniqueName="7" name="SustLedgDateFilter" queryTableFieldId="20"/>
    <tableColumn id="2" xr3:uid="{2F11DB0D-7E5A-40A5-863B-89251919FCBB}" uniqueName="2" name="CompanyName" queryTableFieldId="2" dataDxfId="12"/>
    <tableColumn id="3" xr3:uid="{F6D5FFE4-DC83-473D-AE25-D7819D3C576F}" uniqueName="3" name="ShowDetails" queryTableFieldId="3"/>
    <tableColumn id="4" xr3:uid="{284722ED-D2C3-4BDC-8C7F-BFF150BF536C}" uniqueName="4" name="Account_Category" queryTableFieldId="4" dataDxfId="11"/>
    <tableColumn id="5" xr3:uid="{942C400D-D795-4478-B0AC-117201B76264}" uniqueName="5" name="Account_Category_Description" queryTableFieldId="5" dataDxfId="10"/>
    <tableColumn id="6" xr3:uid="{C967A8FB-4971-40FE-9C1A-736A2B0B9D5D}" uniqueName="6" name="Posting_Date" queryTableFieldId="6" dataDxfId="0"/>
    <tableColumn id="8" xr3:uid="{510C899C-9E7D-4B83-ADE0-5747EBCE5EEF}" uniqueName="8" name="Document_Type" queryTableFieldId="8" dataDxfId="9"/>
    <tableColumn id="9" xr3:uid="{03E4D8C3-1B0C-423D-8AC6-029E98F767B1}" uniqueName="9" name="Document_No_" queryTableFieldId="9" dataDxfId="8"/>
    <tableColumn id="10" xr3:uid="{2A5FFC16-0120-4C39-B2F5-8387C2570887}" uniqueName="10" name="Account_No_" queryTableFieldId="10" dataDxfId="7"/>
    <tableColumn id="11" xr3:uid="{B252FF7D-FDB6-4BBE-9B1C-A49FC4EC5967}" uniqueName="11" name="Account_Name" queryTableFieldId="11" dataDxfId="6"/>
    <tableColumn id="12" xr3:uid="{1FBC85F6-FA2C-4EA6-B686-7A2D06EBE76C}" uniqueName="12" name="Description" queryTableFieldId="12" dataDxfId="5"/>
    <tableColumn id="13" xr3:uid="{D95CF961-4F4A-437C-8E15-839E8170FEB1}" uniqueName="13" name="Emission_Scope" queryTableFieldId="13" dataDxfId="4"/>
    <tableColumn id="14" xr3:uid="{03454779-9328-4678-A2A3-1DF8C94FC484}" uniqueName="14" name="Country_Region_Code" queryTableFieldId="14" dataDxfId="3"/>
    <tableColumn id="15" xr3:uid="{F78E9BA3-0762-4170-9F92-169F3F6D3779}" uniqueName="15" name="Unit_of_Measure" queryTableFieldId="15" dataDxfId="2"/>
    <tableColumn id="16" xr3:uid="{9185581C-AA30-408B-A5EE-F7B26B6CA269}" uniqueName="16" name="UnitOfMeasureCaption" queryTableFieldId="16" dataDxfId="1"/>
    <tableColumn id="17" xr3:uid="{77BD24AD-E4B5-4910-BBF6-6153F37E0ACF}" uniqueName="17" name="Emission_CO2" queryTableFieldId="17"/>
    <tableColumn id="18" xr3:uid="{9F6B2746-71E5-4DE3-9375-1DFC82352047}" uniqueName="18" name="Emission_CH4" queryTableFieldId="18"/>
    <tableColumn id="19" xr3:uid="{65AB420B-01DA-4BA6-84D5-4897F717D0E8}" uniqueName="19" name="Emission_N2O" queryTableFieldId="19"/>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75A3-2EDD-4DDE-8A7E-AE4C70F1B130}">
  <sheetPr>
    <tabColor theme="9" tint="-0.499984740745262"/>
    <pageSetUpPr fitToPage="1"/>
  </sheetPr>
  <dimension ref="B2:M8"/>
  <sheetViews>
    <sheetView showGridLines="0" workbookViewId="0"/>
  </sheetViews>
  <sheetFormatPr defaultRowHeight="19.899999999999999" customHeight="1" x14ac:dyDescent="0.45"/>
  <cols>
    <col min="1" max="1" width="9.08203125" customWidth="1"/>
    <col min="2" max="2" width="17.75" customWidth="1"/>
    <col min="3" max="3" width="35.58203125" customWidth="1"/>
    <col min="4" max="4" width="12.75" customWidth="1"/>
    <col min="5" max="5" width="15" customWidth="1"/>
    <col min="6" max="6" width="14.08203125" customWidth="1"/>
    <col min="7" max="7" width="12.75" customWidth="1"/>
    <col min="8" max="8" width="25.58203125" customWidth="1"/>
    <col min="9" max="9" width="14.83203125" customWidth="1"/>
    <col min="10" max="10" width="19.33203125" customWidth="1"/>
    <col min="11" max="11" width="17.08203125" customWidth="1"/>
    <col min="12" max="12" width="17.25" customWidth="1"/>
    <col min="13" max="13" width="19.83203125" customWidth="1"/>
    <col min="14" max="14" width="18.75" bestFit="1" customWidth="1"/>
    <col min="15" max="15" width="20.58203125" customWidth="1"/>
    <col min="16" max="18" width="19" bestFit="1" customWidth="1"/>
  </cols>
  <sheetData>
    <row r="2" spans="2:13" ht="30" customHeight="1" thickBot="1" x14ac:dyDescent="0.5">
      <c r="B2" s="16" t="s">
        <v>141</v>
      </c>
      <c r="C2" s="7"/>
      <c r="D2" s="7"/>
      <c r="E2" s="7"/>
      <c r="F2" s="7"/>
      <c r="G2" s="7"/>
      <c r="H2" s="7"/>
      <c r="I2" s="7"/>
      <c r="J2" s="7"/>
      <c r="K2" s="7"/>
      <c r="L2" s="7"/>
      <c r="M2" s="17" t="str" cm="1">
        <f t="array" ref="M2">ReportRequest.CompanyName</f>
        <v>CRONUS International Ltd.</v>
      </c>
    </row>
    <row r="3" spans="2:13" ht="19.899999999999999" customHeight="1" thickTop="1" x14ac:dyDescent="0.45">
      <c r="B3" s="7"/>
      <c r="C3" s="7"/>
      <c r="D3" s="7"/>
      <c r="E3" s="7"/>
      <c r="F3" s="7"/>
      <c r="G3" s="7"/>
      <c r="H3" s="7"/>
      <c r="I3" s="7"/>
      <c r="J3" s="7"/>
      <c r="K3" s="7"/>
      <c r="L3" s="7"/>
      <c r="M3" s="7"/>
    </row>
    <row r="4" spans="2:13" ht="19.899999999999999" customHeight="1" x14ac:dyDescent="0.45">
      <c r="B4" s="7" t="str" cm="1">
        <f t="array" ref="B4">_xlfn.IFNA(_xlfn.XLOOKUP(TRUE,(Data[SustLedgDateFilter]&lt;&gt;""),Data[PeriodFilter]), "")</f>
        <v/>
      </c>
      <c r="C4" s="7"/>
      <c r="D4" s="7"/>
      <c r="E4" s="7"/>
      <c r="F4" s="7"/>
      <c r="G4" s="7"/>
      <c r="H4" s="7"/>
      <c r="I4" s="7"/>
      <c r="J4" s="7"/>
      <c r="K4" s="7"/>
      <c r="L4" s="18" t="e" cm="1">
        <f t="array" ref="L4">Caption.DataRetrieved</f>
        <v>#NAME?</v>
      </c>
      <c r="M4" s="25" cm="1">
        <f t="array" ref="M4">ReportRequest.Date</f>
        <v>45323.548081886576</v>
      </c>
    </row>
    <row r="5" spans="2:13" ht="19.899999999999999" customHeight="1" x14ac:dyDescent="0.45">
      <c r="D5" s="7"/>
      <c r="E5" s="7"/>
    </row>
    <row r="6" spans="2:13" ht="19.899999999999999" customHeight="1" x14ac:dyDescent="0.45">
      <c r="B6" s="8" t="s">
        <v>142</v>
      </c>
      <c r="C6" s="8" t="s">
        <v>148</v>
      </c>
      <c r="D6" s="8" t="s">
        <v>143</v>
      </c>
      <c r="E6" s="8" t="s">
        <v>144</v>
      </c>
      <c r="F6" s="8" t="s">
        <v>145</v>
      </c>
      <c r="G6" s="8" t="s">
        <v>146</v>
      </c>
      <c r="H6" s="8" t="s">
        <v>147</v>
      </c>
      <c r="I6" s="8" t="s">
        <v>149</v>
      </c>
      <c r="J6" s="8" t="s">
        <v>150</v>
      </c>
      <c r="K6" s="24" t="s">
        <v>73</v>
      </c>
      <c r="L6" s="24" t="s">
        <v>74</v>
      </c>
      <c r="M6" s="24" t="s">
        <v>75</v>
      </c>
    </row>
    <row r="7" spans="2:13" ht="19.899999999999999" customHeight="1" x14ac:dyDescent="0.45">
      <c r="B7" s="7" t="s">
        <v>86</v>
      </c>
      <c r="C7" s="7" t="s">
        <v>86</v>
      </c>
      <c r="D7" s="13">
        <v>1</v>
      </c>
      <c r="E7" s="7" t="s">
        <v>86</v>
      </c>
      <c r="F7" s="7" t="s">
        <v>86</v>
      </c>
      <c r="G7" s="7" t="s">
        <v>86</v>
      </c>
      <c r="H7" s="7" t="s">
        <v>86</v>
      </c>
      <c r="I7" s="7" t="s">
        <v>86</v>
      </c>
      <c r="J7" s="7" t="s">
        <v>86</v>
      </c>
      <c r="K7" s="12">
        <v>0</v>
      </c>
      <c r="L7" s="12">
        <v>0</v>
      </c>
      <c r="M7" s="12">
        <v>0</v>
      </c>
    </row>
    <row r="8" spans="2:13" ht="19.899999999999999" customHeight="1" x14ac:dyDescent="0.45">
      <c r="B8" s="7" t="s">
        <v>72</v>
      </c>
      <c r="C8" s="7"/>
      <c r="D8" s="7"/>
      <c r="E8" s="7"/>
      <c r="F8" s="7"/>
      <c r="G8" s="7"/>
      <c r="H8" s="7"/>
      <c r="I8" s="7"/>
      <c r="J8" s="7"/>
      <c r="K8" s="12">
        <v>0</v>
      </c>
      <c r="L8" s="12">
        <v>0</v>
      </c>
      <c r="M8" s="12">
        <v>0</v>
      </c>
    </row>
  </sheetData>
  <pageMargins left="0.23622047244094488" right="0.23622047244094488" top="0.74803149606299213" bottom="0.74803149606299213" header="0.31496062992125984" footer="0.31496062992125984"/>
  <pageSetup paperSize="9" scale="5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27A9-A82F-49D5-AA1E-5FCA653410DE}">
  <sheetPr>
    <tabColor theme="9" tint="-0.499984740745262"/>
  </sheetPr>
  <dimension ref="B1:E7"/>
  <sheetViews>
    <sheetView showGridLines="0" workbookViewId="0"/>
  </sheetViews>
  <sheetFormatPr defaultRowHeight="19.899999999999999" customHeight="1" x14ac:dyDescent="0.45"/>
  <cols>
    <col min="1" max="1" width="50.58203125" customWidth="1"/>
    <col min="2" max="2" width="27" bestFit="1" customWidth="1"/>
    <col min="3" max="3" width="18.75" bestFit="1" customWidth="1"/>
    <col min="4" max="4" width="18.83203125" bestFit="1" customWidth="1"/>
    <col min="5" max="6" width="19" bestFit="1" customWidth="1"/>
  </cols>
  <sheetData>
    <row r="1" spans="2:5" ht="16.5" x14ac:dyDescent="0.45">
      <c r="B1" s="20" t="s">
        <v>76</v>
      </c>
      <c r="C1" s="20" t="s">
        <v>71</v>
      </c>
      <c r="D1" s="19"/>
      <c r="E1" s="19"/>
    </row>
    <row r="2" spans="2:5" ht="16.5" x14ac:dyDescent="0.45">
      <c r="B2" s="20" t="s">
        <v>77</v>
      </c>
      <c r="C2" s="20" t="s">
        <v>71</v>
      </c>
      <c r="D2" s="19"/>
      <c r="E2" s="19"/>
    </row>
    <row r="3" spans="2:5" ht="16.5" x14ac:dyDescent="0.45">
      <c r="B3" s="19"/>
      <c r="C3" s="19"/>
      <c r="D3" s="19"/>
      <c r="E3" s="19"/>
    </row>
    <row r="4" spans="2:5" ht="16.5" x14ac:dyDescent="0.45">
      <c r="B4" s="8" t="s">
        <v>148</v>
      </c>
      <c r="C4" s="11" t="s">
        <v>73</v>
      </c>
      <c r="D4" s="11" t="s">
        <v>74</v>
      </c>
      <c r="E4" s="11" t="s">
        <v>75</v>
      </c>
    </row>
    <row r="5" spans="2:5" ht="16.5" x14ac:dyDescent="0.45">
      <c r="B5" s="7" t="s">
        <v>86</v>
      </c>
      <c r="C5" s="12">
        <v>0</v>
      </c>
      <c r="D5" s="12">
        <v>0</v>
      </c>
      <c r="E5" s="12">
        <v>0</v>
      </c>
    </row>
    <row r="6" spans="2:5" ht="16.5" x14ac:dyDescent="0.45">
      <c r="B6" s="7" t="s">
        <v>72</v>
      </c>
      <c r="C6" s="12">
        <v>0</v>
      </c>
      <c r="D6" s="12">
        <v>0</v>
      </c>
      <c r="E6" s="12">
        <v>0</v>
      </c>
    </row>
    <row r="7" spans="2:5" ht="16.5" x14ac:dyDescent="0.45"/>
  </sheetData>
  <pageMargins left="0.7" right="0.7" top="0.75" bottom="0.75" header="0.3" footer="0.3"/>
  <pageSetup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19F5-4DBC-4CF1-B15A-DF5F9FE202F3}">
  <sheetPr>
    <tabColor rgb="FF92D050"/>
  </sheetPr>
  <dimension ref="B1:I9"/>
  <sheetViews>
    <sheetView showGridLines="0" zoomScaleNormal="100" workbookViewId="0"/>
  </sheetViews>
  <sheetFormatPr defaultRowHeight="19.899999999999999" customHeight="1" x14ac:dyDescent="0.45"/>
  <cols>
    <col min="1" max="1" width="50.75" customWidth="1"/>
    <col min="2" max="2" width="12" bestFit="1" customWidth="1"/>
    <col min="3" max="3" width="15.75" bestFit="1" customWidth="1"/>
    <col min="4" max="6" width="19" bestFit="1" customWidth="1"/>
    <col min="7" max="8" width="23.25" bestFit="1" customWidth="1"/>
    <col min="9" max="9" width="23.33203125" bestFit="1" customWidth="1"/>
  </cols>
  <sheetData>
    <row r="1" spans="2:9" ht="16.5" x14ac:dyDescent="0.45">
      <c r="B1" s="20" t="s">
        <v>76</v>
      </c>
      <c r="C1" s="20" t="s">
        <v>71</v>
      </c>
      <c r="D1" s="19"/>
      <c r="E1" s="19"/>
      <c r="F1" s="19"/>
      <c r="G1" s="19"/>
      <c r="H1" s="19"/>
      <c r="I1" s="21"/>
    </row>
    <row r="2" spans="2:9" ht="16.5" x14ac:dyDescent="0.45">
      <c r="B2" s="20" t="s">
        <v>77</v>
      </c>
      <c r="C2" s="20" t="s">
        <v>71</v>
      </c>
      <c r="D2" s="19"/>
      <c r="E2" s="19"/>
      <c r="F2" s="19"/>
      <c r="G2" s="19"/>
      <c r="H2" s="19"/>
      <c r="I2" s="21"/>
    </row>
    <row r="3" spans="2:9" ht="19.899999999999999" customHeight="1" x14ac:dyDescent="0.45">
      <c r="B3" s="19"/>
      <c r="C3" s="19"/>
      <c r="D3" s="19"/>
      <c r="E3" s="19"/>
      <c r="F3" s="19"/>
      <c r="G3" s="19"/>
      <c r="H3" s="19"/>
      <c r="I3" s="21"/>
    </row>
    <row r="4" spans="2:9" ht="16.5" x14ac:dyDescent="0.45">
      <c r="B4" s="9"/>
      <c r="C4" s="9"/>
      <c r="D4" s="8" t="s">
        <v>159</v>
      </c>
      <c r="E4" s="8" t="s">
        <v>160</v>
      </c>
      <c r="F4" s="9"/>
      <c r="G4" s="9"/>
      <c r="H4" s="9"/>
      <c r="I4" s="9"/>
    </row>
    <row r="5" spans="2:9" ht="16.5" x14ac:dyDescent="0.45">
      <c r="B5" s="9"/>
      <c r="C5" s="9"/>
      <c r="D5" s="9" t="s">
        <v>86</v>
      </c>
      <c r="E5" s="9"/>
      <c r="F5" s="9"/>
      <c r="G5" s="9" t="s">
        <v>78</v>
      </c>
      <c r="H5" s="9" t="s">
        <v>79</v>
      </c>
      <c r="I5" s="9" t="s">
        <v>80</v>
      </c>
    </row>
    <row r="6" spans="2:9" ht="16.5" x14ac:dyDescent="0.45">
      <c r="B6" s="8" t="s">
        <v>148</v>
      </c>
      <c r="C6" s="8" t="s">
        <v>161</v>
      </c>
      <c r="D6" s="9" t="s">
        <v>73</v>
      </c>
      <c r="E6" s="9" t="s">
        <v>74</v>
      </c>
      <c r="F6" s="9" t="s">
        <v>75</v>
      </c>
      <c r="G6" s="9"/>
      <c r="H6" s="9"/>
      <c r="I6" s="9"/>
    </row>
    <row r="7" spans="2:9" ht="16.5" x14ac:dyDescent="0.45">
      <c r="B7" s="7" t="s">
        <v>86</v>
      </c>
      <c r="C7" s="10" t="s">
        <v>86</v>
      </c>
      <c r="D7" s="12">
        <v>0</v>
      </c>
      <c r="E7" s="12">
        <v>0</v>
      </c>
      <c r="F7" s="12">
        <v>0</v>
      </c>
      <c r="G7" s="12">
        <v>0</v>
      </c>
      <c r="H7" s="12">
        <v>0</v>
      </c>
      <c r="I7" s="12">
        <v>0</v>
      </c>
    </row>
    <row r="8" spans="2:9" ht="16.5" x14ac:dyDescent="0.45">
      <c r="B8" s="7" t="s">
        <v>158</v>
      </c>
      <c r="C8" s="7"/>
      <c r="D8" s="12">
        <v>0</v>
      </c>
      <c r="E8" s="12">
        <v>0</v>
      </c>
      <c r="F8" s="12">
        <v>0</v>
      </c>
      <c r="G8" s="12">
        <v>0</v>
      </c>
      <c r="H8" s="12">
        <v>0</v>
      </c>
      <c r="I8" s="12">
        <v>0</v>
      </c>
    </row>
    <row r="9" spans="2:9" ht="16.5" x14ac:dyDescent="0.45">
      <c r="B9" s="7" t="s">
        <v>72</v>
      </c>
      <c r="C9" s="7"/>
      <c r="D9" s="12">
        <v>0</v>
      </c>
      <c r="E9" s="12">
        <v>0</v>
      </c>
      <c r="F9" s="12">
        <v>0</v>
      </c>
      <c r="G9" s="12">
        <v>0</v>
      </c>
      <c r="H9" s="12">
        <v>0</v>
      </c>
      <c r="I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D2625-C485-4BF5-80AF-6437BC065025}">
  <sheetPr>
    <tabColor theme="9" tint="0.59999389629810485"/>
  </sheetPr>
  <dimension ref="B1:F9"/>
  <sheetViews>
    <sheetView showGridLines="0" workbookViewId="0"/>
  </sheetViews>
  <sheetFormatPr defaultRowHeight="19.899999999999999" customHeight="1" x14ac:dyDescent="0.45"/>
  <cols>
    <col min="1" max="1" width="50.58203125" customWidth="1"/>
    <col min="2" max="2" width="18.25" bestFit="1" customWidth="1"/>
    <col min="3" max="3" width="15.75" bestFit="1" customWidth="1"/>
    <col min="4" max="4" width="21.75" bestFit="1" customWidth="1"/>
    <col min="5" max="5" width="21.83203125" bestFit="1" customWidth="1"/>
    <col min="6" max="7" width="22" bestFit="1" customWidth="1"/>
  </cols>
  <sheetData>
    <row r="1" spans="2:6" ht="16.5" x14ac:dyDescent="0.45">
      <c r="B1" s="20" t="s">
        <v>76</v>
      </c>
      <c r="C1" s="20" t="s">
        <v>71</v>
      </c>
      <c r="D1" s="22"/>
      <c r="E1" s="22"/>
      <c r="F1" s="21"/>
    </row>
    <row r="2" spans="2:6" ht="16.5" x14ac:dyDescent="0.45">
      <c r="B2" s="20" t="s">
        <v>81</v>
      </c>
      <c r="C2" s="20" t="s">
        <v>71</v>
      </c>
      <c r="D2" s="22"/>
      <c r="E2" s="22"/>
      <c r="F2" s="21"/>
    </row>
    <row r="3" spans="2:6" ht="16.5" x14ac:dyDescent="0.45">
      <c r="B3" s="20" t="s">
        <v>77</v>
      </c>
      <c r="C3" s="20" t="s">
        <v>71</v>
      </c>
      <c r="D3" s="22"/>
      <c r="E3" s="22"/>
      <c r="F3" s="21"/>
    </row>
    <row r="4" spans="2:6" ht="19.899999999999999" customHeight="1" x14ac:dyDescent="0.45">
      <c r="B4" s="22"/>
      <c r="C4" s="22"/>
      <c r="D4" s="22"/>
      <c r="E4" s="22"/>
      <c r="F4" s="21"/>
    </row>
    <row r="5" spans="2:6" ht="16.5" x14ac:dyDescent="0.45">
      <c r="B5" s="8" t="s">
        <v>148</v>
      </c>
      <c r="C5" s="8" t="s">
        <v>161</v>
      </c>
      <c r="D5" s="11" t="s">
        <v>82</v>
      </c>
      <c r="E5" s="11" t="s">
        <v>83</v>
      </c>
      <c r="F5" s="11" t="s">
        <v>84</v>
      </c>
    </row>
    <row r="6" spans="2:6" ht="16.5" x14ac:dyDescent="0.45">
      <c r="B6" s="7" t="s">
        <v>86</v>
      </c>
      <c r="C6" s="10" t="s">
        <v>86</v>
      </c>
      <c r="D6" s="12">
        <v>0</v>
      </c>
      <c r="E6" s="12">
        <v>0</v>
      </c>
      <c r="F6" s="12">
        <v>0</v>
      </c>
    </row>
    <row r="7" spans="2:6" ht="16.5" x14ac:dyDescent="0.45">
      <c r="B7" s="7" t="s">
        <v>158</v>
      </c>
      <c r="C7" s="7"/>
      <c r="D7" s="12">
        <v>0</v>
      </c>
      <c r="E7" s="12">
        <v>0</v>
      </c>
      <c r="F7" s="12">
        <v>0</v>
      </c>
    </row>
    <row r="8" spans="2:6" ht="16.5" x14ac:dyDescent="0.45">
      <c r="B8" s="7" t="s">
        <v>72</v>
      </c>
      <c r="C8" s="7"/>
      <c r="D8" s="12">
        <v>0</v>
      </c>
      <c r="E8" s="12">
        <v>0</v>
      </c>
      <c r="F8" s="12">
        <v>0</v>
      </c>
    </row>
    <row r="9" spans="2:6" ht="16.5" x14ac:dyDescent="0.4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A8C0-01DD-452C-BA62-86D381FFA54B}">
  <sheetPr>
    <tabColor theme="5" tint="-0.499984740745262"/>
  </sheetPr>
  <dimension ref="B1:F9"/>
  <sheetViews>
    <sheetView showGridLines="0" workbookViewId="0"/>
  </sheetViews>
  <sheetFormatPr defaultRowHeight="19.899999999999999" customHeight="1" x14ac:dyDescent="0.45"/>
  <cols>
    <col min="1" max="1" width="50.75" customWidth="1"/>
    <col min="2" max="2" width="18.25" bestFit="1" customWidth="1"/>
    <col min="3" max="3" width="15.25" bestFit="1" customWidth="1"/>
    <col min="4" max="4" width="18.75" bestFit="1" customWidth="1"/>
    <col min="5" max="5" width="18.83203125" bestFit="1" customWidth="1"/>
    <col min="6" max="6" width="19" bestFit="1" customWidth="1"/>
  </cols>
  <sheetData>
    <row r="1" spans="2:6" ht="16.5" x14ac:dyDescent="0.45">
      <c r="B1" s="20" t="s">
        <v>76</v>
      </c>
      <c r="C1" s="20" t="s">
        <v>71</v>
      </c>
      <c r="D1" s="19"/>
      <c r="E1" s="19"/>
      <c r="F1" s="21"/>
    </row>
    <row r="2" spans="2:6" ht="16.5" x14ac:dyDescent="0.45">
      <c r="B2" s="20" t="s">
        <v>81</v>
      </c>
      <c r="C2" s="20" t="s">
        <v>71</v>
      </c>
      <c r="D2" s="19"/>
      <c r="E2" s="19"/>
      <c r="F2" s="21"/>
    </row>
    <row r="3" spans="2:6" ht="16.5" x14ac:dyDescent="0.45">
      <c r="B3" s="20" t="s">
        <v>85</v>
      </c>
      <c r="C3" s="20" t="s">
        <v>71</v>
      </c>
      <c r="D3" s="19"/>
      <c r="E3" s="19"/>
      <c r="F3" s="21"/>
    </row>
    <row r="4" spans="2:6" ht="16.5" x14ac:dyDescent="0.45">
      <c r="B4" s="20" t="s">
        <v>77</v>
      </c>
      <c r="C4" s="23">
        <v>1</v>
      </c>
      <c r="D4" s="19"/>
      <c r="E4" s="19"/>
      <c r="F4" s="21"/>
    </row>
    <row r="5" spans="2:6" ht="19.899999999999999" customHeight="1" x14ac:dyDescent="0.45">
      <c r="B5" s="19"/>
      <c r="C5" s="19"/>
      <c r="D5" s="19"/>
      <c r="E5" s="19"/>
      <c r="F5" s="21"/>
    </row>
    <row r="6" spans="2:6" ht="16.5" x14ac:dyDescent="0.45">
      <c r="B6" s="8" t="s">
        <v>159</v>
      </c>
      <c r="C6" s="8" t="s">
        <v>162</v>
      </c>
      <c r="D6" s="11" t="s">
        <v>73</v>
      </c>
      <c r="E6" s="11" t="s">
        <v>74</v>
      </c>
      <c r="F6" s="11" t="s">
        <v>75</v>
      </c>
    </row>
    <row r="7" spans="2:6" ht="16.5" x14ac:dyDescent="0.45">
      <c r="B7" s="7" t="s">
        <v>86</v>
      </c>
      <c r="C7" s="10" t="s">
        <v>86</v>
      </c>
      <c r="D7" s="12">
        <v>0</v>
      </c>
      <c r="E7" s="12">
        <v>0</v>
      </c>
      <c r="F7" s="12">
        <v>0</v>
      </c>
    </row>
    <row r="8" spans="2:6" ht="16.5" x14ac:dyDescent="0.45">
      <c r="B8" s="7" t="s">
        <v>158</v>
      </c>
      <c r="C8" s="7"/>
      <c r="D8" s="12">
        <v>0</v>
      </c>
      <c r="E8" s="12">
        <v>0</v>
      </c>
      <c r="F8" s="12">
        <v>0</v>
      </c>
    </row>
    <row r="9" spans="2:6" ht="16.5" x14ac:dyDescent="0.45">
      <c r="B9" s="7" t="s">
        <v>72</v>
      </c>
      <c r="C9" s="7"/>
      <c r="D9" s="12">
        <v>0</v>
      </c>
      <c r="E9" s="12">
        <v>0</v>
      </c>
      <c r="F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18A9-8D25-41B6-9D86-DE79F310CC8F}">
  <dimension ref="A1:C7"/>
  <sheetViews>
    <sheetView showGridLines="0" tabSelected="1" workbookViewId="0"/>
  </sheetViews>
  <sheetFormatPr defaultRowHeight="20" customHeight="1" x14ac:dyDescent="0.45"/>
  <cols>
    <col min="1" max="1" width="20.58203125" style="7" customWidth="1"/>
    <col min="2" max="2" width="25.58203125" style="7" customWidth="1"/>
    <col min="3" max="16384" width="8.6640625" style="7"/>
  </cols>
  <sheetData>
    <row r="1" spans="1:3" ht="20" customHeight="1" x14ac:dyDescent="0.45">
      <c r="A1" s="14" t="s">
        <v>140</v>
      </c>
      <c r="B1" s="15" t="str" cm="1">
        <f t="array" ref="B1">ReportRequest.EnvironmentName</f>
        <v/>
      </c>
    </row>
    <row r="2" spans="1:3" ht="20" customHeight="1" x14ac:dyDescent="0.45">
      <c r="A2" s="14" t="s">
        <v>139</v>
      </c>
      <c r="B2" s="15" t="str" cm="1">
        <f t="array" ref="B2">ReportRequest.CompanyName</f>
        <v>CRONUS International Ltd.</v>
      </c>
    </row>
    <row r="3" spans="1:3" ht="20" customHeight="1" x14ac:dyDescent="0.45">
      <c r="A3" s="14" t="s">
        <v>138</v>
      </c>
      <c r="B3" s="15" t="str" cm="1">
        <f t="array" ref="B3">ReportRequest.UserName</f>
        <v>REDMOND\VSYNCHUK</v>
      </c>
    </row>
    <row r="4" spans="1:3" ht="20" customHeight="1" x14ac:dyDescent="0.45">
      <c r="A4" s="14" t="s">
        <v>137</v>
      </c>
      <c r="B4" s="26" cm="1">
        <f t="array" ref="B4">ReportRequest.Date</f>
        <v>45323.548081886576</v>
      </c>
    </row>
    <row r="5" spans="1:3" ht="20" customHeight="1" x14ac:dyDescent="0.45">
      <c r="A5" s="14"/>
      <c r="B5" s="28" cm="1">
        <f t="array" ref="B5">ReportRequest.Date</f>
        <v>45323.548081886576</v>
      </c>
      <c r="C5" s="29" t="s">
        <v>163</v>
      </c>
    </row>
    <row r="6" spans="1:3" ht="20" customHeight="1" x14ac:dyDescent="0.45">
      <c r="A6" s="14" t="s">
        <v>136</v>
      </c>
      <c r="B6" s="15" t="str" cm="1">
        <f t="array" ref="B6">ReportMetadata.AboutThisReportTitle</f>
        <v/>
      </c>
    </row>
    <row r="7" spans="1:3" ht="20" customHeight="1" x14ac:dyDescent="0.45">
      <c r="A7" s="14" t="s">
        <v>135</v>
      </c>
      <c r="B7" s="27" t="str">
        <f>HYPERLINK(_xlfn.CONCAT("https://learn.microsoft.com/dynamics365/business-central/reports/report-",ReportMetadata.ObjectID))</f>
        <v>https://learn.microsoft.com/dynamics365/business-central/reports/report-6210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RowHeight="16.5" x14ac:dyDescent="0.45"/>
  <cols>
    <col min="1" max="1" width="24.83203125" customWidth="1"/>
    <col min="2" max="2" width="39.83203125" customWidth="1"/>
  </cols>
  <sheetData>
    <row r="1" spans="1:2" x14ac:dyDescent="0.45">
      <c r="A1" s="1" t="s">
        <v>20</v>
      </c>
      <c r="B1" s="1" t="s">
        <v>21</v>
      </c>
    </row>
    <row r="2" spans="1:2" x14ac:dyDescent="0.45">
      <c r="A2" t="s">
        <v>3</v>
      </c>
      <c r="B2" t="s">
        <v>22</v>
      </c>
    </row>
    <row r="3" spans="1:2" x14ac:dyDescent="0.45">
      <c r="A3" t="s">
        <v>4</v>
      </c>
      <c r="B3" t="s">
        <v>10</v>
      </c>
    </row>
    <row r="4" spans="1:2" x14ac:dyDescent="0.45">
      <c r="A4" t="s">
        <v>5</v>
      </c>
      <c r="B4" t="s">
        <v>87</v>
      </c>
    </row>
    <row r="5" spans="1:2" x14ac:dyDescent="0.45">
      <c r="A5" t="s">
        <v>6</v>
      </c>
      <c r="B5" t="s">
        <v>23</v>
      </c>
    </row>
    <row r="6" spans="1:2" x14ac:dyDescent="0.45">
      <c r="A6" t="s">
        <v>7</v>
      </c>
      <c r="B6" t="s">
        <v>24</v>
      </c>
    </row>
    <row r="7" spans="1:2" x14ac:dyDescent="0.45">
      <c r="A7" t="s">
        <v>8</v>
      </c>
      <c r="B7" t="s">
        <v>25</v>
      </c>
    </row>
    <row r="8" spans="1:2" x14ac:dyDescent="0.45">
      <c r="A8" t="s">
        <v>9</v>
      </c>
      <c r="B8" t="s">
        <v>26</v>
      </c>
    </row>
    <row r="9" spans="1:2" x14ac:dyDescent="0.45">
      <c r="A9" t="s">
        <v>10</v>
      </c>
      <c r="B9" t="s">
        <v>10</v>
      </c>
    </row>
    <row r="10" spans="1:2" x14ac:dyDescent="0.45">
      <c r="A10" t="s">
        <v>11</v>
      </c>
      <c r="B10" t="s">
        <v>27</v>
      </c>
    </row>
    <row r="11" spans="1:2" x14ac:dyDescent="0.45">
      <c r="A11" t="s">
        <v>12</v>
      </c>
      <c r="B11" t="s">
        <v>28</v>
      </c>
    </row>
    <row r="12" spans="1:2" x14ac:dyDescent="0.45">
      <c r="A12" t="s">
        <v>15</v>
      </c>
      <c r="B12" t="s">
        <v>29</v>
      </c>
    </row>
    <row r="13" spans="1:2" x14ac:dyDescent="0.45">
      <c r="A13" t="s">
        <v>16</v>
      </c>
      <c r="B13" t="s">
        <v>30</v>
      </c>
    </row>
    <row r="14" spans="1:2" x14ac:dyDescent="0.45">
      <c r="A14" t="s">
        <v>17</v>
      </c>
      <c r="B14" t="s">
        <v>31</v>
      </c>
    </row>
    <row r="15" spans="1:2" x14ac:dyDescent="0.45">
      <c r="A15" t="s">
        <v>32</v>
      </c>
      <c r="B15" t="s">
        <v>33</v>
      </c>
    </row>
    <row r="16" spans="1:2" x14ac:dyDescent="0.45">
      <c r="A16" t="s">
        <v>151</v>
      </c>
      <c r="B16" t="s">
        <v>152</v>
      </c>
    </row>
    <row r="17" spans="1:2" x14ac:dyDescent="0.45">
      <c r="A17" t="s">
        <v>153</v>
      </c>
      <c r="B17" t="s">
        <v>154</v>
      </c>
    </row>
    <row r="18" spans="1:2" x14ac:dyDescent="0.45">
      <c r="A18" t="s">
        <v>34</v>
      </c>
      <c r="B18" t="s">
        <v>34</v>
      </c>
    </row>
    <row r="19" spans="1:2" x14ac:dyDescent="0.45">
      <c r="A19" t="s">
        <v>88</v>
      </c>
      <c r="B19" t="s">
        <v>89</v>
      </c>
    </row>
    <row r="20" spans="1:2" x14ac:dyDescent="0.45">
      <c r="A20" t="s">
        <v>90</v>
      </c>
      <c r="B20" t="s">
        <v>87</v>
      </c>
    </row>
    <row r="21" spans="1:2" x14ac:dyDescent="0.45">
      <c r="A21" t="s">
        <v>91</v>
      </c>
      <c r="B21" t="s">
        <v>92</v>
      </c>
    </row>
    <row r="22" spans="1:2" x14ac:dyDescent="0.45">
      <c r="A22" t="s">
        <v>93</v>
      </c>
      <c r="B22" t="s">
        <v>94</v>
      </c>
    </row>
    <row r="23" spans="1:2" x14ac:dyDescent="0.45">
      <c r="A23" t="s">
        <v>95</v>
      </c>
      <c r="B23" t="s">
        <v>96</v>
      </c>
    </row>
    <row r="24" spans="1:2" x14ac:dyDescent="0.45">
      <c r="A24" t="s">
        <v>97</v>
      </c>
      <c r="B24" t="s">
        <v>98</v>
      </c>
    </row>
    <row r="25" spans="1:2" x14ac:dyDescent="0.45">
      <c r="A25" t="s">
        <v>99</v>
      </c>
      <c r="B25" t="s">
        <v>100</v>
      </c>
    </row>
    <row r="26" spans="1:2" x14ac:dyDescent="0.45">
      <c r="A26" t="s">
        <v>101</v>
      </c>
      <c r="B26" t="s">
        <v>102</v>
      </c>
    </row>
    <row r="27" spans="1:2" x14ac:dyDescent="0.45">
      <c r="A27" t="s">
        <v>103</v>
      </c>
      <c r="B27" t="s">
        <v>26</v>
      </c>
    </row>
    <row r="28" spans="1:2" x14ac:dyDescent="0.45">
      <c r="A28" t="s">
        <v>104</v>
      </c>
      <c r="B28" t="s">
        <v>23</v>
      </c>
    </row>
    <row r="29" spans="1:2" x14ac:dyDescent="0.45">
      <c r="A29" t="s">
        <v>105</v>
      </c>
      <c r="B29" t="s">
        <v>28</v>
      </c>
    </row>
    <row r="30" spans="1:2" x14ac:dyDescent="0.45">
      <c r="A30" t="s">
        <v>106</v>
      </c>
      <c r="B30" t="s">
        <v>27</v>
      </c>
    </row>
    <row r="31" spans="1:2" x14ac:dyDescent="0.45">
      <c r="A31" t="s">
        <v>107</v>
      </c>
      <c r="B31" t="s">
        <v>22</v>
      </c>
    </row>
    <row r="32" spans="1:2" x14ac:dyDescent="0.45">
      <c r="A32" t="s">
        <v>108</v>
      </c>
      <c r="B32" t="s">
        <v>25</v>
      </c>
    </row>
    <row r="33" spans="1:2" x14ac:dyDescent="0.45">
      <c r="A33" t="s">
        <v>109</v>
      </c>
      <c r="B33" t="s">
        <v>110</v>
      </c>
    </row>
    <row r="34" spans="1:2" x14ac:dyDescent="0.45">
      <c r="A34" t="s">
        <v>111</v>
      </c>
      <c r="B34" t="s">
        <v>112</v>
      </c>
    </row>
    <row r="35" spans="1:2" x14ac:dyDescent="0.45">
      <c r="A35" t="s">
        <v>113</v>
      </c>
      <c r="B35" t="s">
        <v>114</v>
      </c>
    </row>
    <row r="36" spans="1:2" x14ac:dyDescent="0.45">
      <c r="A36" t="s">
        <v>115</v>
      </c>
      <c r="B36" t="s">
        <v>116</v>
      </c>
    </row>
    <row r="37" spans="1:2" x14ac:dyDescent="0.45">
      <c r="A37" t="s">
        <v>117</v>
      </c>
      <c r="B37" t="s">
        <v>118</v>
      </c>
    </row>
    <row r="38" spans="1:2" x14ac:dyDescent="0.45">
      <c r="A38" t="s">
        <v>119</v>
      </c>
      <c r="B38" t="s">
        <v>120</v>
      </c>
    </row>
    <row r="39" spans="1:2" x14ac:dyDescent="0.45">
      <c r="A39" t="s">
        <v>155</v>
      </c>
      <c r="B39" t="s">
        <v>156</v>
      </c>
    </row>
    <row r="40" spans="1:2" x14ac:dyDescent="0.45">
      <c r="A40" t="s">
        <v>121</v>
      </c>
      <c r="B40" t="s">
        <v>122</v>
      </c>
    </row>
    <row r="41" spans="1:2" x14ac:dyDescent="0.45">
      <c r="A41" t="s">
        <v>123</v>
      </c>
      <c r="B41" t="s">
        <v>124</v>
      </c>
    </row>
    <row r="42" spans="1:2" x14ac:dyDescent="0.45">
      <c r="A42" t="s">
        <v>125</v>
      </c>
      <c r="B42" t="s">
        <v>126</v>
      </c>
    </row>
    <row r="43" spans="1:2" x14ac:dyDescent="0.45">
      <c r="A43" t="s">
        <v>127</v>
      </c>
      <c r="B43" t="s">
        <v>128</v>
      </c>
    </row>
    <row r="44" spans="1:2" x14ac:dyDescent="0.45">
      <c r="A44" t="s">
        <v>129</v>
      </c>
      <c r="B44" t="s">
        <v>130</v>
      </c>
    </row>
    <row r="45" spans="1:2" x14ac:dyDescent="0.45">
      <c r="A45" t="s">
        <v>131</v>
      </c>
      <c r="B45" t="s">
        <v>132</v>
      </c>
    </row>
    <row r="46" spans="1:2" x14ac:dyDescent="0.45">
      <c r="A46" t="s">
        <v>133</v>
      </c>
      <c r="B46" t="s">
        <v>134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5" x14ac:dyDescent="0.45"/>
  <cols>
    <col min="1" max="1" width="12.83203125" customWidth="1"/>
    <col min="2" max="2" width="19.25" customWidth="1"/>
    <col min="3" max="3" width="16.08203125" customWidth="1"/>
    <col min="4" max="4" width="13.5" customWidth="1"/>
    <col min="5" max="5" width="18.75" customWidth="1"/>
    <col min="6" max="6" width="29.83203125" customWidth="1"/>
    <col min="7" max="7" width="14.33203125" customWidth="1"/>
    <col min="8" max="8" width="17.08203125" customWidth="1"/>
    <col min="9" max="9" width="16.5" customWidth="1"/>
    <col min="10" max="10" width="14.58203125" customWidth="1"/>
    <col min="11" max="11" width="16.08203125" customWidth="1"/>
    <col min="12" max="12" width="12.75" customWidth="1"/>
    <col min="13" max="13" width="16.75" customWidth="1"/>
    <col min="14" max="14" width="22.33203125" customWidth="1"/>
    <col min="15" max="15" width="18.08203125" customWidth="1"/>
    <col min="16" max="16" width="23" customWidth="1"/>
    <col min="17" max="17" width="15.08203125" customWidth="1"/>
    <col min="18" max="18" width="15" customWidth="1"/>
    <col min="19" max="19" width="15.33203125" customWidth="1"/>
  </cols>
  <sheetData>
    <row r="1" spans="1:19" x14ac:dyDescent="0.45">
      <c r="A1" s="1" t="s">
        <v>0</v>
      </c>
      <c r="B1" s="1" t="s">
        <v>157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45">
      <c r="A2" s="3"/>
      <c r="B2" s="3"/>
      <c r="C2" s="3"/>
      <c r="D2" s="4"/>
      <c r="E2" s="3"/>
      <c r="F2" s="3"/>
      <c r="G2" s="6"/>
      <c r="H2" s="3"/>
      <c r="I2" s="3"/>
      <c r="J2" s="3"/>
      <c r="K2" s="3"/>
      <c r="L2" s="3"/>
      <c r="M2" s="3"/>
      <c r="N2" s="3"/>
      <c r="O2" s="3"/>
      <c r="P2" s="3"/>
      <c r="Q2" s="5"/>
      <c r="R2" s="5"/>
      <c r="S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F777-357D-4693-8CCE-D8F917EC39C8}">
  <dimension ref="A1:S2"/>
  <sheetViews>
    <sheetView workbookViewId="0"/>
  </sheetViews>
  <sheetFormatPr defaultRowHeight="16.5" x14ac:dyDescent="0.45"/>
  <cols>
    <col min="1" max="1" width="12.08203125" bestFit="1" customWidth="1"/>
    <col min="2" max="2" width="18" bestFit="1" customWidth="1"/>
    <col min="3" max="3" width="15.5" bestFit="1" customWidth="1"/>
    <col min="4" max="4" width="12.6640625" bestFit="1" customWidth="1"/>
    <col min="5" max="5" width="17.58203125" bestFit="1" customWidth="1"/>
    <col min="6" max="6" width="27.6640625" bestFit="1" customWidth="1"/>
    <col min="7" max="7" width="13.4140625" bestFit="1" customWidth="1"/>
    <col min="8" max="8" width="16" bestFit="1" customWidth="1"/>
    <col min="9" max="9" width="15.1640625" bestFit="1" customWidth="1"/>
    <col min="10" max="10" width="13.25" bestFit="1" customWidth="1"/>
    <col min="11" max="11" width="15" bestFit="1" customWidth="1"/>
    <col min="12" max="12" width="12" bestFit="1" customWidth="1"/>
    <col min="13" max="13" width="15.6640625" bestFit="1" customWidth="1"/>
    <col min="14" max="14" width="20.9140625" bestFit="1" customWidth="1"/>
    <col min="15" max="15" width="16.33203125" bestFit="1" customWidth="1"/>
    <col min="16" max="16" width="21.5" bestFit="1" customWidth="1"/>
    <col min="17" max="17" width="14.1640625" bestFit="1" customWidth="1"/>
    <col min="18" max="18" width="14.08203125" bestFit="1" customWidth="1"/>
    <col min="19" max="19" width="14.4140625" bestFit="1" customWidth="1"/>
  </cols>
  <sheetData>
    <row r="1" spans="1:19" x14ac:dyDescent="0.45">
      <c r="A1" t="s">
        <v>0</v>
      </c>
      <c r="B1" t="s">
        <v>157</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45">
      <c r="A2" t="s">
        <v>86</v>
      </c>
      <c r="C2" t="s">
        <v>86</v>
      </c>
      <c r="E2" t="s">
        <v>86</v>
      </c>
      <c r="F2" t="s">
        <v>86</v>
      </c>
      <c r="G2" s="2">
        <v>1</v>
      </c>
      <c r="H2" t="s">
        <v>86</v>
      </c>
      <c r="I2" t="s">
        <v>86</v>
      </c>
      <c r="J2" t="s">
        <v>86</v>
      </c>
      <c r="K2" t="s">
        <v>86</v>
      </c>
      <c r="L2" t="s">
        <v>86</v>
      </c>
      <c r="M2" t="s">
        <v>86</v>
      </c>
      <c r="N2" t="s">
        <v>86</v>
      </c>
      <c r="O2" t="s">
        <v>86</v>
      </c>
      <c r="P2" t="s">
        <v>86</v>
      </c>
      <c r="Q2">
        <v>0</v>
      </c>
      <c r="R2">
        <v>0</v>
      </c>
      <c r="S2">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45"/>
  <cols>
    <col min="1" max="1" width="24.83203125" customWidth="1"/>
    <col min="2" max="2" width="39.83203125" customWidth="1"/>
    <col min="3" max="3" width="4.83203125" customWidth="1"/>
    <col min="4" max="4" width="24.83203125" customWidth="1"/>
    <col min="5" max="5" width="39.83203125" customWidth="1"/>
    <col min="6" max="6" width="4.83203125" customWidth="1"/>
    <col min="7" max="7" width="24.83203125" customWidth="1"/>
    <col min="8" max="8" width="39.83203125" customWidth="1"/>
    <col min="9" max="9" width="4.83203125" customWidth="1"/>
    <col min="10" max="10" width="49.83203125" customWidth="1"/>
    <col min="11" max="11" width="39.83203125" customWidth="1"/>
  </cols>
  <sheetData>
    <row r="1" spans="1:11" x14ac:dyDescent="0.45">
      <c r="A1" s="1" t="s">
        <v>35</v>
      </c>
      <c r="B1" s="1" t="s">
        <v>36</v>
      </c>
      <c r="C1" s="1" t="s">
        <v>19</v>
      </c>
      <c r="D1" s="1" t="s">
        <v>37</v>
      </c>
      <c r="E1" s="1" t="s">
        <v>38</v>
      </c>
      <c r="F1" s="1" t="s">
        <v>19</v>
      </c>
      <c r="G1" s="1" t="s">
        <v>39</v>
      </c>
      <c r="H1" s="1" t="s">
        <v>40</v>
      </c>
      <c r="I1" s="1" t="s">
        <v>19</v>
      </c>
      <c r="J1" s="1" t="s">
        <v>41</v>
      </c>
      <c r="K1" s="1" t="s">
        <v>42</v>
      </c>
    </row>
    <row r="2" spans="1:11" x14ac:dyDescent="0.45">
      <c r="A2" t="s">
        <v>43</v>
      </c>
      <c r="B2" t="s">
        <v>44</v>
      </c>
      <c r="C2" t="s">
        <v>19</v>
      </c>
      <c r="D2" t="s">
        <v>45</v>
      </c>
      <c r="E2" t="s">
        <v>46</v>
      </c>
      <c r="F2" t="s">
        <v>19</v>
      </c>
      <c r="G2" t="s">
        <v>19</v>
      </c>
      <c r="H2" t="s">
        <v>19</v>
      </c>
      <c r="I2" t="s">
        <v>19</v>
      </c>
      <c r="J2" t="s">
        <v>19</v>
      </c>
      <c r="K2" t="s">
        <v>19</v>
      </c>
    </row>
    <row r="3" spans="1:11" x14ac:dyDescent="0.45">
      <c r="A3" t="s">
        <v>47</v>
      </c>
      <c r="B3" t="s">
        <v>48</v>
      </c>
      <c r="C3" t="s">
        <v>19</v>
      </c>
      <c r="D3" t="s">
        <v>49</v>
      </c>
      <c r="E3" t="s">
        <v>19</v>
      </c>
      <c r="F3" t="s">
        <v>19</v>
      </c>
      <c r="G3" t="s">
        <v>19</v>
      </c>
      <c r="H3" t="s">
        <v>19</v>
      </c>
      <c r="I3" t="s">
        <v>19</v>
      </c>
      <c r="J3" t="s">
        <v>19</v>
      </c>
      <c r="K3" t="s">
        <v>19</v>
      </c>
    </row>
    <row r="4" spans="1:11" x14ac:dyDescent="0.45">
      <c r="A4" t="s">
        <v>50</v>
      </c>
      <c r="B4" t="s">
        <v>51</v>
      </c>
      <c r="C4" t="s">
        <v>19</v>
      </c>
      <c r="D4" t="s">
        <v>52</v>
      </c>
      <c r="E4" t="s">
        <v>53</v>
      </c>
      <c r="F4" t="s">
        <v>19</v>
      </c>
      <c r="G4" t="s">
        <v>19</v>
      </c>
      <c r="H4" t="s">
        <v>19</v>
      </c>
      <c r="I4" t="s">
        <v>19</v>
      </c>
      <c r="J4" t="s">
        <v>19</v>
      </c>
      <c r="K4" t="s">
        <v>19</v>
      </c>
    </row>
    <row r="5" spans="1:11" x14ac:dyDescent="0.45">
      <c r="A5" t="s">
        <v>54</v>
      </c>
      <c r="B5" t="s">
        <v>55</v>
      </c>
      <c r="C5" t="s">
        <v>19</v>
      </c>
      <c r="D5" t="s">
        <v>56</v>
      </c>
      <c r="E5" t="s">
        <v>18</v>
      </c>
      <c r="F5" t="s">
        <v>19</v>
      </c>
      <c r="G5" t="s">
        <v>19</v>
      </c>
      <c r="H5" t="s">
        <v>19</v>
      </c>
      <c r="I5" t="s">
        <v>19</v>
      </c>
      <c r="J5" t="s">
        <v>19</v>
      </c>
      <c r="K5" t="s">
        <v>19</v>
      </c>
    </row>
    <row r="6" spans="1:11" x14ac:dyDescent="0.45">
      <c r="A6" t="s">
        <v>57</v>
      </c>
      <c r="B6">
        <v>6210</v>
      </c>
      <c r="C6" t="s">
        <v>19</v>
      </c>
      <c r="D6" t="s">
        <v>58</v>
      </c>
      <c r="E6" t="s">
        <v>59</v>
      </c>
      <c r="F6" t="s">
        <v>19</v>
      </c>
      <c r="G6" t="s">
        <v>19</v>
      </c>
      <c r="H6" t="s">
        <v>19</v>
      </c>
      <c r="I6" t="s">
        <v>19</v>
      </c>
      <c r="J6" t="s">
        <v>19</v>
      </c>
      <c r="K6" t="s">
        <v>19</v>
      </c>
    </row>
    <row r="7" spans="1:11" x14ac:dyDescent="0.45">
      <c r="A7" t="s">
        <v>60</v>
      </c>
      <c r="B7" t="s">
        <v>33</v>
      </c>
      <c r="C7" t="s">
        <v>19</v>
      </c>
      <c r="D7" t="s">
        <v>61</v>
      </c>
      <c r="E7" t="s">
        <v>62</v>
      </c>
      <c r="F7" t="s">
        <v>19</v>
      </c>
      <c r="G7" t="s">
        <v>19</v>
      </c>
      <c r="H7" t="s">
        <v>19</v>
      </c>
      <c r="I7" t="s">
        <v>19</v>
      </c>
      <c r="J7" t="s">
        <v>19</v>
      </c>
      <c r="K7" t="s">
        <v>19</v>
      </c>
    </row>
    <row r="8" spans="1:11" x14ac:dyDescent="0.45">
      <c r="A8" t="s">
        <v>63</v>
      </c>
      <c r="B8" t="s">
        <v>19</v>
      </c>
      <c r="C8" t="s">
        <v>19</v>
      </c>
      <c r="D8" t="s">
        <v>64</v>
      </c>
      <c r="E8" s="2">
        <v>45323.548081886576</v>
      </c>
      <c r="F8" t="s">
        <v>19</v>
      </c>
      <c r="G8" t="s">
        <v>19</v>
      </c>
      <c r="H8" t="s">
        <v>19</v>
      </c>
      <c r="I8" t="s">
        <v>19</v>
      </c>
      <c r="J8" t="s">
        <v>19</v>
      </c>
      <c r="K8" t="s">
        <v>19</v>
      </c>
    </row>
    <row r="9" spans="1:11" x14ac:dyDescent="0.45">
      <c r="A9" t="s">
        <v>65</v>
      </c>
      <c r="B9" t="s">
        <v>19</v>
      </c>
      <c r="C9" t="s">
        <v>19</v>
      </c>
      <c r="D9" t="s">
        <v>66</v>
      </c>
      <c r="E9">
        <v>1033</v>
      </c>
      <c r="F9" t="s">
        <v>19</v>
      </c>
      <c r="G9" t="s">
        <v>19</v>
      </c>
      <c r="H9" t="s">
        <v>19</v>
      </c>
      <c r="I9" t="s">
        <v>19</v>
      </c>
      <c r="J9" t="s">
        <v>19</v>
      </c>
      <c r="K9" t="s">
        <v>19</v>
      </c>
    </row>
    <row r="10" spans="1:11" x14ac:dyDescent="0.45">
      <c r="A10" t="s">
        <v>67</v>
      </c>
      <c r="B10" t="s">
        <v>68</v>
      </c>
      <c r="C10" t="s">
        <v>19</v>
      </c>
      <c r="D10" t="s">
        <v>69</v>
      </c>
      <c r="E10" t="s">
        <v>19</v>
      </c>
      <c r="F10" t="s">
        <v>19</v>
      </c>
      <c r="G10" t="s">
        <v>19</v>
      </c>
      <c r="H10" t="s">
        <v>19</v>
      </c>
      <c r="I10" t="s">
        <v>19</v>
      </c>
      <c r="J10" t="s">
        <v>19</v>
      </c>
      <c r="K10" t="s">
        <v>19</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45"/>
  <cols>
    <col min="1" max="2" width="24.83203125" customWidth="1"/>
    <col min="3" max="3" width="39.83203125" customWidth="1"/>
  </cols>
  <sheetData>
    <row r="1" spans="1:3" x14ac:dyDescent="0.45">
      <c r="A1" s="1" t="s">
        <v>70</v>
      </c>
      <c r="B1" s="1" t="s">
        <v>66</v>
      </c>
      <c r="C1" s="1" t="s">
        <v>21</v>
      </c>
    </row>
    <row r="2" spans="1:3" x14ac:dyDescent="0.45">
      <c r="A2" t="s">
        <v>19</v>
      </c>
      <c r="B2" t="s">
        <v>19</v>
      </c>
      <c r="C2"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0F576-0366-4693-9BCB-65EEE7F180C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$EmissionByCategoryPrint$</vt:lpstr>
      <vt:lpstr>$EmissionByCategoryAnalysis$</vt:lpstr>
      <vt:lpstr>$CategoryDetails$</vt:lpstr>
      <vt:lpstr>$AverageEmissions$</vt:lpstr>
      <vt:lpstr>$EmissionsPerDocument$</vt:lpstr>
      <vt:lpstr>$AboutTheReportLabel$</vt:lpstr>
      <vt:lpstr>CaptionData</vt:lpstr>
      <vt:lpstr>Data</vt:lpstr>
      <vt:lpstr>Data_Query</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2025-02-13T05:20:39Z</cp:lastPrinted>
  <dcterms:modified xsi:type="dcterms:W3CDTF">2025-04-01T04:42:46Z</dcterms:modified>
</cp:coreProperties>
</file>